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codeName="ThisWorkbook" defaultThemeVersion="124226"/>
  <mc:AlternateContent xmlns:mc="http://schemas.openxmlformats.org/markup-compatibility/2006">
    <mc:Choice Requires="x15">
      <x15ac:absPath xmlns:x15ac="http://schemas.microsoft.com/office/spreadsheetml/2010/11/ac" url="C:\Users\Vertex42.com\Documents\VERTEX42\TEMPLATES\TEMPLATE - Sports\"/>
    </mc:Choice>
  </mc:AlternateContent>
  <bookViews>
    <workbookView xWindow="360" yWindow="45" windowWidth="19995" windowHeight="12015" tabRatio="714"/>
  </bookViews>
  <sheets>
    <sheet name="Instructions" sheetId="21" r:id="rId1"/>
    <sheet name="3" sheetId="8" r:id="rId2"/>
    <sheet name="4" sheetId="2" r:id="rId3"/>
    <sheet name="5" sheetId="20" r:id="rId4"/>
    <sheet name="6" sheetId="19" r:id="rId5"/>
    <sheet name="7" sheetId="17" r:id="rId6"/>
    <sheet name="8" sheetId="1" r:id="rId7"/>
    <sheet name="9" sheetId="29" r:id="rId8"/>
    <sheet name="10" sheetId="28" r:id="rId9"/>
    <sheet name="11" sheetId="26" r:id="rId10"/>
    <sheet name="12" sheetId="25" r:id="rId11"/>
    <sheet name="13" sheetId="24" r:id="rId12"/>
    <sheet name="14" sheetId="23" r:id="rId13"/>
    <sheet name="15" sheetId="22" r:id="rId14"/>
    <sheet name="16" sheetId="3" r:id="rId15"/>
    <sheet name="20" sheetId="32" r:id="rId16"/>
    <sheet name="24" sheetId="31" r:id="rId17"/>
    <sheet name="30" sheetId="30" r:id="rId18"/>
    <sheet name="32" sheetId="4" r:id="rId19"/>
    <sheet name="©" sheetId="33" r:id="rId20"/>
  </sheets>
  <definedNames>
    <definedName name="_xlnm.Print_Area" localSheetId="8">'10'!$A$4:$N$84</definedName>
    <definedName name="_xlnm.Print_Area" localSheetId="9">'11'!$A$4:$N$84</definedName>
    <definedName name="_xlnm.Print_Area" localSheetId="10">'12'!$A$4:$N$84</definedName>
    <definedName name="_xlnm.Print_Area" localSheetId="11">'13'!$A$4:$N$84</definedName>
    <definedName name="_xlnm.Print_Area" localSheetId="12">'14'!$A$4:$N$84</definedName>
    <definedName name="_xlnm.Print_Area" localSheetId="13">'15'!$A$4:$N$84</definedName>
    <definedName name="_xlnm.Print_Area" localSheetId="14">'16'!$A$4:$N$83</definedName>
    <definedName name="_xlnm.Print_Area" localSheetId="15">'20'!$A$4:$R$125</definedName>
    <definedName name="_xlnm.Print_Area" localSheetId="16">'24'!$A$4:$R$125</definedName>
    <definedName name="_xlnm.Print_Area" localSheetId="1">'3'!$A$4:$J$45</definedName>
    <definedName name="_xlnm.Print_Area" localSheetId="17">'30'!$A$4:$R$125</definedName>
    <definedName name="_xlnm.Print_Area" localSheetId="18">'32'!$A$4:$R$126</definedName>
    <definedName name="_xlnm.Print_Area" localSheetId="2">'4'!$A$4:$J$45</definedName>
    <definedName name="_xlnm.Print_Area" localSheetId="3">'5'!$A$4:$L$55</definedName>
    <definedName name="_xlnm.Print_Area" localSheetId="4">'6'!$A$4:$L$61</definedName>
    <definedName name="_xlnm.Print_Area" localSheetId="5">'7'!$A$4:$L$70</definedName>
    <definedName name="_xlnm.Print_Area" localSheetId="6">'8'!$A$4:$L$70</definedName>
    <definedName name="_xlnm.Print_Area" localSheetId="7">'9'!$A$4:$N$84</definedName>
    <definedName name="show_game_numbers">Instructions!$F$24</definedName>
    <definedName name="show_seed_numbers">Instructions!$F$18</definedName>
    <definedName name="valuevx">42.314159</definedName>
    <definedName name="vertex42_copyright" hidden="1">"© 2012-2017 Vertex42 LLC"</definedName>
    <definedName name="vertex42_id" hidden="1">"double-elimination-bracket.xlsx"</definedName>
    <definedName name="vertex42_title" hidden="1">"Double Elimination Tournament Bracket Template"</definedName>
  </definedNames>
  <calcPr calcId="162913"/>
</workbook>
</file>

<file path=xl/calcChain.xml><?xml version="1.0" encoding="utf-8"?>
<calcChain xmlns="http://schemas.openxmlformats.org/spreadsheetml/2006/main">
  <c r="F24" i="21" l="1"/>
  <c r="J1" i="4" s="1"/>
  <c r="F18" i="21"/>
  <c r="J2" i="4" s="1"/>
  <c r="J1" i="32" l="1"/>
  <c r="H1" i="19"/>
  <c r="J1" i="28"/>
  <c r="J1" i="23"/>
  <c r="J1" i="31"/>
  <c r="J1" i="30"/>
  <c r="H1" i="20"/>
  <c r="J1" i="29"/>
  <c r="J1" i="24"/>
  <c r="H1" i="8"/>
  <c r="H1" i="17"/>
  <c r="J1" i="26"/>
  <c r="J1" i="22"/>
  <c r="H1" i="2"/>
  <c r="H1" i="1"/>
  <c r="J1" i="25"/>
  <c r="J1" i="3"/>
  <c r="H2" i="17"/>
  <c r="J2" i="26"/>
  <c r="J2" i="32"/>
  <c r="H2" i="19"/>
  <c r="J2" i="25"/>
  <c r="J2" i="23"/>
  <c r="J2" i="31"/>
  <c r="J2" i="30"/>
  <c r="H2" i="8"/>
  <c r="H2" i="20"/>
  <c r="J2" i="29"/>
  <c r="J2" i="24"/>
  <c r="J2" i="22"/>
  <c r="H2" i="2"/>
  <c r="H2" i="1"/>
  <c r="J2" i="28"/>
  <c r="J2" i="3"/>
  <c r="P2" i="31"/>
  <c r="P2" i="32"/>
  <c r="N2" i="3"/>
  <c r="N2" i="22"/>
  <c r="N2" i="23"/>
  <c r="N2" i="24"/>
  <c r="N2" i="25"/>
  <c r="N2" i="26"/>
  <c r="N2" i="28"/>
  <c r="N2" i="29"/>
  <c r="L2" i="1"/>
  <c r="L2" i="17"/>
  <c r="L2" i="19"/>
  <c r="L2" i="20"/>
  <c r="J2" i="2"/>
  <c r="J2" i="8"/>
  <c r="I2" i="21"/>
  <c r="P2" i="30"/>
  <c r="P2" i="4"/>
  <c r="B6" i="33"/>
  <c r="C42" i="29" l="1"/>
  <c r="C32" i="19"/>
  <c r="C9" i="20"/>
  <c r="C16" i="20"/>
  <c r="C30" i="20"/>
  <c r="C10" i="8"/>
  <c r="C36" i="32"/>
  <c r="C20" i="32"/>
  <c r="C52" i="32"/>
  <c r="C68" i="32"/>
  <c r="B12" i="32"/>
  <c r="B28" i="32" s="1"/>
  <c r="B44" i="32" s="1"/>
  <c r="B60" i="32" s="1"/>
  <c r="D18" i="32" s="1"/>
  <c r="D34" i="32" s="1"/>
  <c r="D50" i="32" s="1"/>
  <c r="D66" i="32" s="1"/>
  <c r="D10" i="32" s="1"/>
  <c r="D26" i="32" s="1"/>
  <c r="D42" i="32" s="1"/>
  <c r="D58" i="32" s="1"/>
  <c r="D76" i="32" s="1"/>
  <c r="D89" i="32" s="1"/>
  <c r="D102" i="32" s="1"/>
  <c r="D115" i="32" s="1"/>
  <c r="F78" i="32" s="1"/>
  <c r="F91" i="32" s="1"/>
  <c r="F104" i="32" s="1"/>
  <c r="F117" i="32" s="1"/>
  <c r="F14" i="32" s="1"/>
  <c r="F30" i="32" s="1"/>
  <c r="F46" i="32" s="1"/>
  <c r="F62" i="32" s="1"/>
  <c r="H81" i="32" s="1"/>
  <c r="H94" i="32" s="1"/>
  <c r="H107" i="32" s="1"/>
  <c r="H120" i="32" s="1"/>
  <c r="H22" i="32" s="1"/>
  <c r="H54" i="32" s="1"/>
  <c r="J88" i="32" s="1"/>
  <c r="J114" i="32" s="1"/>
  <c r="L81" i="32" s="1"/>
  <c r="L107" i="32" s="1"/>
  <c r="J39" i="32" s="1"/>
  <c r="N95" i="32" s="1"/>
  <c r="P86" i="32" s="1"/>
  <c r="L48" i="32" s="1"/>
  <c r="N54" i="32" s="1"/>
  <c r="C64" i="32"/>
  <c r="A61" i="32"/>
  <c r="A59" i="32"/>
  <c r="C56" i="32"/>
  <c r="C48" i="32"/>
  <c r="A45" i="32"/>
  <c r="A43" i="32"/>
  <c r="C40" i="32"/>
  <c r="C32" i="32"/>
  <c r="A29" i="32"/>
  <c r="A27" i="32"/>
  <c r="C24" i="32"/>
  <c r="C16" i="32"/>
  <c r="A13" i="32"/>
  <c r="A11" i="32"/>
  <c r="C8" i="32"/>
  <c r="C8" i="30"/>
  <c r="C40" i="30"/>
  <c r="C8" i="31"/>
  <c r="C16" i="31"/>
  <c r="C24" i="31"/>
  <c r="C32" i="31"/>
  <c r="C40" i="31"/>
  <c r="C48" i="31"/>
  <c r="C56" i="31"/>
  <c r="C64" i="31"/>
  <c r="B12" i="31"/>
  <c r="B20" i="31" s="1"/>
  <c r="B28" i="31" s="1"/>
  <c r="B36" i="31" s="1"/>
  <c r="B44" i="31" s="1"/>
  <c r="B52" i="31" s="1"/>
  <c r="B60" i="31" s="1"/>
  <c r="B68" i="31" s="1"/>
  <c r="D10" i="31" s="1"/>
  <c r="D18" i="31" s="1"/>
  <c r="D26" i="31" s="1"/>
  <c r="D34" i="31" s="1"/>
  <c r="D42" i="31" s="1"/>
  <c r="D50" i="31" s="1"/>
  <c r="D58" i="31" s="1"/>
  <c r="D66" i="31" s="1"/>
  <c r="D76" i="31" s="1"/>
  <c r="D82" i="31" s="1"/>
  <c r="D89" i="31" s="1"/>
  <c r="D95" i="31" s="1"/>
  <c r="D102" i="31" s="1"/>
  <c r="D108" i="31" s="1"/>
  <c r="D115" i="31" s="1"/>
  <c r="D121" i="31" s="1"/>
  <c r="F78" i="31" s="1"/>
  <c r="F91" i="31" s="1"/>
  <c r="F104" i="31" s="1"/>
  <c r="F117" i="31" s="1"/>
  <c r="F14" i="31" s="1"/>
  <c r="F30" i="31" s="1"/>
  <c r="F46" i="31" s="1"/>
  <c r="F62" i="31" s="1"/>
  <c r="H81" i="31" s="1"/>
  <c r="H94" i="31" s="1"/>
  <c r="H107" i="31" s="1"/>
  <c r="H120" i="31" s="1"/>
  <c r="H22" i="31" s="1"/>
  <c r="H54" i="31" s="1"/>
  <c r="J88" i="31" s="1"/>
  <c r="J114" i="31" s="1"/>
  <c r="L81" i="31" s="1"/>
  <c r="L107" i="31" s="1"/>
  <c r="J39" i="31" s="1"/>
  <c r="N95" i="31" s="1"/>
  <c r="P86" i="31" s="1"/>
  <c r="L48" i="31" s="1"/>
  <c r="N54" i="31" s="1"/>
  <c r="A69" i="31"/>
  <c r="A67" i="31"/>
  <c r="A61" i="31"/>
  <c r="A59" i="31"/>
  <c r="A53" i="31"/>
  <c r="A51" i="31"/>
  <c r="A45" i="31"/>
  <c r="A43" i="31"/>
  <c r="A37" i="31"/>
  <c r="A35" i="31"/>
  <c r="A29" i="31"/>
  <c r="A27" i="31"/>
  <c r="A21" i="31"/>
  <c r="A19" i="31"/>
  <c r="A13" i="31"/>
  <c r="A11" i="31"/>
  <c r="A69" i="30"/>
  <c r="A67" i="30"/>
  <c r="A65" i="30"/>
  <c r="A63" i="30"/>
  <c r="A61" i="30"/>
  <c r="A59" i="30"/>
  <c r="A57" i="30"/>
  <c r="A55" i="30"/>
  <c r="A53" i="30"/>
  <c r="A51" i="30"/>
  <c r="A49" i="30"/>
  <c r="A47" i="30"/>
  <c r="A45" i="30"/>
  <c r="A43" i="30"/>
  <c r="A37" i="30"/>
  <c r="A35" i="30"/>
  <c r="A33" i="30"/>
  <c r="A31" i="30"/>
  <c r="A29" i="30"/>
  <c r="A27" i="30"/>
  <c r="A25" i="30"/>
  <c r="A23" i="30"/>
  <c r="A21" i="30"/>
  <c r="A19" i="30"/>
  <c r="A17" i="30"/>
  <c r="A15" i="30"/>
  <c r="A13" i="30"/>
  <c r="B12" i="30"/>
  <c r="B16" i="30" s="1"/>
  <c r="B20" i="30" s="1"/>
  <c r="B24" i="30" s="1"/>
  <c r="B28" i="30" s="1"/>
  <c r="B32" i="30" s="1"/>
  <c r="B36" i="30" s="1"/>
  <c r="B44" i="30" s="1"/>
  <c r="B48" i="30" s="1"/>
  <c r="B52" i="30" s="1"/>
  <c r="B56" i="30" s="1"/>
  <c r="B60" i="30" s="1"/>
  <c r="B64" i="30" s="1"/>
  <c r="B68" i="30" s="1"/>
  <c r="B83" i="30" s="1"/>
  <c r="B90" i="30" s="1"/>
  <c r="B96" i="30" s="1"/>
  <c r="B109" i="30" s="1"/>
  <c r="B116" i="30" s="1"/>
  <c r="B122" i="30" s="1"/>
  <c r="D10" i="30" s="1"/>
  <c r="D18" i="30" s="1"/>
  <c r="D26" i="30" s="1"/>
  <c r="D34" i="30" s="1"/>
  <c r="D42" i="30" s="1"/>
  <c r="D50" i="30" s="1"/>
  <c r="D58" i="30" s="1"/>
  <c r="D66" i="30" s="1"/>
  <c r="D76" i="30" s="1"/>
  <c r="D82" i="30" s="1"/>
  <c r="D89" i="30" s="1"/>
  <c r="D95" i="30" s="1"/>
  <c r="D102" i="30" s="1"/>
  <c r="D108" i="30" s="1"/>
  <c r="D115" i="30" s="1"/>
  <c r="D121" i="30" s="1"/>
  <c r="F14" i="30" s="1"/>
  <c r="F30" i="30" s="1"/>
  <c r="F46" i="30" s="1"/>
  <c r="F62" i="30" s="1"/>
  <c r="F78" i="30" s="1"/>
  <c r="F91" i="30" s="1"/>
  <c r="F104" i="30" s="1"/>
  <c r="F117" i="30" s="1"/>
  <c r="H81" i="30" s="1"/>
  <c r="H94" i="30" s="1"/>
  <c r="H107" i="30" s="1"/>
  <c r="H120" i="30" s="1"/>
  <c r="H22" i="30" s="1"/>
  <c r="H54" i="30" s="1"/>
  <c r="J88" i="30" s="1"/>
  <c r="J114" i="30" s="1"/>
  <c r="L81" i="30" s="1"/>
  <c r="L107" i="30" s="1"/>
  <c r="J39" i="30" s="1"/>
  <c r="N95" i="30" s="1"/>
  <c r="P86" i="30" s="1"/>
  <c r="L48" i="30" s="1"/>
  <c r="N54" i="30" s="1"/>
  <c r="A11" i="30"/>
  <c r="C9" i="29"/>
  <c r="C48" i="29"/>
  <c r="C37" i="29"/>
  <c r="C31" i="29"/>
  <c r="C26" i="29"/>
  <c r="C20" i="29"/>
  <c r="B15" i="29"/>
  <c r="D12" i="29" s="1"/>
  <c r="D23" i="29" s="1"/>
  <c r="D34" i="29" s="1"/>
  <c r="D45" i="29" s="1"/>
  <c r="D56" i="29" s="1"/>
  <c r="F59" i="29" s="1"/>
  <c r="F74" i="29" s="1"/>
  <c r="F20" i="29" s="1"/>
  <c r="F37" i="29" s="1"/>
  <c r="H63" i="29" s="1"/>
  <c r="H78" i="29" s="1"/>
  <c r="H31" i="29" s="1"/>
  <c r="J71" i="29" s="1"/>
  <c r="L63" i="29" s="1"/>
  <c r="J37" i="29" s="1"/>
  <c r="L45" i="29" s="1"/>
  <c r="A16" i="29"/>
  <c r="A14" i="29"/>
  <c r="C9" i="22"/>
  <c r="C48" i="23"/>
  <c r="C9" i="23"/>
  <c r="C48" i="24"/>
  <c r="C9" i="24"/>
  <c r="C31" i="24"/>
  <c r="C48" i="25"/>
  <c r="C31" i="25"/>
  <c r="C26" i="25"/>
  <c r="C9" i="25"/>
  <c r="C48" i="26"/>
  <c r="C9" i="26"/>
  <c r="C31" i="26"/>
  <c r="C26" i="26"/>
  <c r="C20" i="26"/>
  <c r="C48" i="28"/>
  <c r="C37" i="28"/>
  <c r="C31" i="28"/>
  <c r="C26" i="28"/>
  <c r="C20" i="28"/>
  <c r="C9" i="28"/>
  <c r="A43" i="28"/>
  <c r="A41" i="28"/>
  <c r="A16" i="28"/>
  <c r="B15" i="28"/>
  <c r="B42" i="28" s="1"/>
  <c r="D12" i="28" s="1"/>
  <c r="D23" i="28" s="1"/>
  <c r="D34" i="28" s="1"/>
  <c r="D45" i="28" s="1"/>
  <c r="D56" i="28" s="1"/>
  <c r="D78" i="28" s="1"/>
  <c r="F59" i="28" s="1"/>
  <c r="F74" i="28" s="1"/>
  <c r="F20" i="28" s="1"/>
  <c r="F37" i="28" s="1"/>
  <c r="H63" i="28" s="1"/>
  <c r="H78" i="28" s="1"/>
  <c r="H31" i="28" s="1"/>
  <c r="J71" i="28" s="1"/>
  <c r="L63" i="28" s="1"/>
  <c r="J37" i="28" s="1"/>
  <c r="L45" i="28" s="1"/>
  <c r="A14" i="28"/>
  <c r="A43" i="26"/>
  <c r="A41" i="26"/>
  <c r="A38" i="26"/>
  <c r="A36" i="26"/>
  <c r="A16" i="26"/>
  <c r="B15" i="26"/>
  <c r="B37" i="26" s="1"/>
  <c r="B42" i="26" s="1"/>
  <c r="D12" i="26" s="1"/>
  <c r="D23" i="26" s="1"/>
  <c r="D34" i="26" s="1"/>
  <c r="D45" i="26" s="1"/>
  <c r="D56" i="26" s="1"/>
  <c r="D63" i="26" s="1"/>
  <c r="D78" i="26" s="1"/>
  <c r="F59" i="26" s="1"/>
  <c r="F74" i="26" s="1"/>
  <c r="F20" i="26" s="1"/>
  <c r="F37" i="26" s="1"/>
  <c r="H78" i="26" s="1"/>
  <c r="H63" i="26" s="1"/>
  <c r="H31" i="26" s="1"/>
  <c r="J71" i="26" s="1"/>
  <c r="L63" i="26" s="1"/>
  <c r="J37" i="26" s="1"/>
  <c r="A14" i="26"/>
  <c r="A43" i="25"/>
  <c r="A41" i="25"/>
  <c r="A38" i="25"/>
  <c r="A36" i="25"/>
  <c r="A21" i="25"/>
  <c r="A19" i="25"/>
  <c r="A16" i="25"/>
  <c r="B15" i="25"/>
  <c r="B20" i="25" s="1"/>
  <c r="B37" i="25" s="1"/>
  <c r="B42" i="25" s="1"/>
  <c r="D12" i="25" s="1"/>
  <c r="D23" i="25" s="1"/>
  <c r="D34" i="25" s="1"/>
  <c r="D45" i="25" s="1"/>
  <c r="D56" i="25" s="1"/>
  <c r="D63" i="25" s="1"/>
  <c r="D71" i="25" s="1"/>
  <c r="D78" i="25" s="1"/>
  <c r="F20" i="25" s="1"/>
  <c r="F37" i="25" s="1"/>
  <c r="F59" i="25" s="1"/>
  <c r="F74" i="25" s="1"/>
  <c r="H63" i="25" s="1"/>
  <c r="H78" i="25" s="1"/>
  <c r="H31" i="25" s="1"/>
  <c r="J71" i="25" s="1"/>
  <c r="L63" i="25" s="1"/>
  <c r="J37" i="25" s="1"/>
  <c r="L45" i="25" s="1"/>
  <c r="A14" i="25"/>
  <c r="A43" i="24"/>
  <c r="A41" i="24"/>
  <c r="A38" i="24"/>
  <c r="A36" i="24"/>
  <c r="A27" i="24"/>
  <c r="A25" i="24"/>
  <c r="A21" i="24"/>
  <c r="A19" i="24"/>
  <c r="A16" i="24"/>
  <c r="B15" i="24"/>
  <c r="B20" i="24" s="1"/>
  <c r="B26" i="24" s="1"/>
  <c r="B37" i="24" s="1"/>
  <c r="B42" i="24" s="1"/>
  <c r="D12" i="24" s="1"/>
  <c r="D23" i="24" s="1"/>
  <c r="D34" i="24" s="1"/>
  <c r="D45" i="24" s="1"/>
  <c r="B58" i="24" s="1"/>
  <c r="D63" i="24" s="1"/>
  <c r="D71" i="24" s="1"/>
  <c r="D78" i="24" s="1"/>
  <c r="D56" i="24" s="1"/>
  <c r="F20" i="24" s="1"/>
  <c r="F37" i="24" s="1"/>
  <c r="F59" i="24" s="1"/>
  <c r="F74" i="24" s="1"/>
  <c r="H63" i="24" s="1"/>
  <c r="H78" i="24" s="1"/>
  <c r="H31" i="24" s="1"/>
  <c r="J71" i="24" s="1"/>
  <c r="L63" i="24" s="1"/>
  <c r="J37" i="24" s="1"/>
  <c r="L45" i="24" s="1"/>
  <c r="A14" i="24"/>
  <c r="A43" i="23"/>
  <c r="A41" i="23"/>
  <c r="A38" i="23"/>
  <c r="A36" i="23"/>
  <c r="A32" i="23"/>
  <c r="A30" i="23"/>
  <c r="A27" i="23"/>
  <c r="A25" i="23"/>
  <c r="A21" i="23"/>
  <c r="A19" i="23"/>
  <c r="A16" i="23"/>
  <c r="B15" i="23"/>
  <c r="B20" i="23" s="1"/>
  <c r="B26" i="23" s="1"/>
  <c r="B31" i="23" s="1"/>
  <c r="B37" i="23" s="1"/>
  <c r="B42" i="23" s="1"/>
  <c r="D12" i="23" s="1"/>
  <c r="D23" i="23" s="1"/>
  <c r="D34" i="23" s="1"/>
  <c r="D45" i="23" s="1"/>
  <c r="B58" i="23" s="1"/>
  <c r="B80" i="23" s="1"/>
  <c r="D63" i="23" s="1"/>
  <c r="D71" i="23" s="1"/>
  <c r="D56" i="23" s="1"/>
  <c r="D78" i="23" s="1"/>
  <c r="F20" i="23" s="1"/>
  <c r="F37" i="23" s="1"/>
  <c r="F59" i="23" s="1"/>
  <c r="F74" i="23" s="1"/>
  <c r="H63" i="23" s="1"/>
  <c r="H78" i="23" s="1"/>
  <c r="H31" i="23" s="1"/>
  <c r="J71" i="23" s="1"/>
  <c r="L63" i="23" s="1"/>
  <c r="J37" i="23" s="1"/>
  <c r="L45" i="23" s="1"/>
  <c r="A14" i="23"/>
  <c r="A49" i="22"/>
  <c r="A47" i="22"/>
  <c r="A43" i="22"/>
  <c r="A41" i="22"/>
  <c r="A38" i="22"/>
  <c r="A36" i="22"/>
  <c r="A32" i="22"/>
  <c r="A30" i="22"/>
  <c r="A27" i="22"/>
  <c r="A25" i="22"/>
  <c r="A21" i="22"/>
  <c r="A19" i="22"/>
  <c r="A16" i="22"/>
  <c r="B15" i="22"/>
  <c r="B20" i="22" s="1"/>
  <c r="B26" i="22" s="1"/>
  <c r="B31" i="22" s="1"/>
  <c r="B37" i="22" s="1"/>
  <c r="B42" i="22" s="1"/>
  <c r="B48" i="22" s="1"/>
  <c r="D12" i="22" s="1"/>
  <c r="D23" i="22" s="1"/>
  <c r="D34" i="22" s="1"/>
  <c r="D45" i="22" s="1"/>
  <c r="B58" i="22" s="1"/>
  <c r="B65" i="22" s="1"/>
  <c r="B80" i="22" s="1"/>
  <c r="D71" i="22" s="1"/>
  <c r="D56" i="22" s="1"/>
  <c r="D63" i="22" s="1"/>
  <c r="D78" i="22" s="1"/>
  <c r="F20" i="22" s="1"/>
  <c r="F37" i="22" s="1"/>
  <c r="F59" i="22" s="1"/>
  <c r="F74" i="22" s="1"/>
  <c r="H63" i="22" s="1"/>
  <c r="H78" i="22" s="1"/>
  <c r="H31" i="22" s="1"/>
  <c r="J71" i="22" s="1"/>
  <c r="L63" i="22" s="1"/>
  <c r="J37" i="22" s="1"/>
  <c r="L45" i="22" s="1"/>
  <c r="A14" i="22"/>
  <c r="A26" i="20"/>
  <c r="B23" i="20"/>
  <c r="D13" i="20" s="1"/>
  <c r="D26" i="20" s="1"/>
  <c r="D43" i="20" s="1"/>
  <c r="F20" i="20" s="1"/>
  <c r="F47" i="20" s="1"/>
  <c r="H43" i="20" s="1"/>
  <c r="A20" i="20"/>
  <c r="A28" i="19"/>
  <c r="A22" i="19"/>
  <c r="A19" i="19"/>
  <c r="B16" i="19"/>
  <c r="B25" i="19" s="1"/>
  <c r="D13" i="19" s="1"/>
  <c r="D28" i="19" s="1"/>
  <c r="D46" i="19" s="1"/>
  <c r="D56" i="19" s="1"/>
  <c r="F22" i="19" s="1"/>
  <c r="A13" i="19"/>
  <c r="C9" i="19"/>
  <c r="A39" i="17"/>
  <c r="A33" i="17"/>
  <c r="A30" i="17"/>
  <c r="A24" i="17"/>
  <c r="A21" i="17"/>
  <c r="A15" i="17"/>
  <c r="B18" i="17"/>
  <c r="B27" i="17" s="1"/>
  <c r="B36" i="17" s="1"/>
  <c r="D15" i="17" s="1"/>
  <c r="D30" i="17" s="1"/>
  <c r="B62" i="17" s="1"/>
  <c r="D53" i="17" s="1"/>
  <c r="D65" i="17" s="1"/>
  <c r="F24" i="17" s="1"/>
  <c r="F59" i="17" s="1"/>
  <c r="H53" i="17" s="1"/>
  <c r="C9" i="17"/>
  <c r="A23" i="8"/>
  <c r="A17" i="8"/>
  <c r="B20" i="8"/>
  <c r="D15" i="8" s="1"/>
  <c r="F34" i="8" s="1"/>
  <c r="F20" i="8" s="1"/>
  <c r="H23" i="8" s="1"/>
  <c r="A70" i="4"/>
  <c r="A68" i="4"/>
  <c r="A66" i="4"/>
  <c r="A64" i="4"/>
  <c r="A62" i="4"/>
  <c r="A60" i="4"/>
  <c r="A58" i="4"/>
  <c r="A56" i="4"/>
  <c r="A54" i="4"/>
  <c r="A52" i="4"/>
  <c r="A50" i="4"/>
  <c r="A48" i="4"/>
  <c r="A46" i="4"/>
  <c r="A44" i="4"/>
  <c r="A42" i="4"/>
  <c r="A40" i="4"/>
  <c r="A38" i="4"/>
  <c r="A36" i="4"/>
  <c r="A34" i="4"/>
  <c r="A32" i="4"/>
  <c r="A30" i="4"/>
  <c r="A28" i="4"/>
  <c r="A26" i="4"/>
  <c r="A24" i="4"/>
  <c r="A22" i="4"/>
  <c r="A20" i="4"/>
  <c r="A18" i="4"/>
  <c r="A16" i="4"/>
  <c r="A14" i="4"/>
  <c r="A12" i="4"/>
  <c r="A10" i="4"/>
  <c r="A8" i="4"/>
  <c r="B9" i="4"/>
  <c r="B13" i="4" s="1"/>
  <c r="B17" i="4" s="1"/>
  <c r="B21" i="4" s="1"/>
  <c r="B25" i="4" s="1"/>
  <c r="B29" i="4" s="1"/>
  <c r="B33" i="4" s="1"/>
  <c r="B37" i="4" s="1"/>
  <c r="B41" i="4" s="1"/>
  <c r="B45" i="4" s="1"/>
  <c r="B49" i="4" s="1"/>
  <c r="B53" i="4" s="1"/>
  <c r="B57" i="4" s="1"/>
  <c r="B61" i="4" s="1"/>
  <c r="B65" i="4" s="1"/>
  <c r="B69" i="4" s="1"/>
  <c r="B78" i="4" s="1"/>
  <c r="B84" i="4" s="1"/>
  <c r="B91" i="4" s="1"/>
  <c r="B97" i="4" s="1"/>
  <c r="B104" i="4" s="1"/>
  <c r="B110" i="4" s="1"/>
  <c r="B117" i="4" s="1"/>
  <c r="B123" i="4" s="1"/>
  <c r="D11" i="4" s="1"/>
  <c r="D19" i="4" s="1"/>
  <c r="D27" i="4" s="1"/>
  <c r="D35" i="4" s="1"/>
  <c r="D43" i="4" s="1"/>
  <c r="D51" i="4" s="1"/>
  <c r="D59" i="4" s="1"/>
  <c r="D67" i="4" s="1"/>
  <c r="D77" i="4" s="1"/>
  <c r="D83" i="4" s="1"/>
  <c r="D90" i="4" s="1"/>
  <c r="D96" i="4" s="1"/>
  <c r="D103" i="4" s="1"/>
  <c r="D109" i="4" s="1"/>
  <c r="D116" i="4" s="1"/>
  <c r="D122" i="4" s="1"/>
  <c r="F15" i="4" s="1"/>
  <c r="F31" i="4" s="1"/>
  <c r="F47" i="4" s="1"/>
  <c r="F63" i="4" s="1"/>
  <c r="F79" i="4" s="1"/>
  <c r="F92" i="4" s="1"/>
  <c r="F105" i="4" s="1"/>
  <c r="F118" i="4" s="1"/>
  <c r="H82" i="4" s="1"/>
  <c r="H95" i="4" s="1"/>
  <c r="H108" i="4" s="1"/>
  <c r="H121" i="4" s="1"/>
  <c r="H23" i="4" s="1"/>
  <c r="H55" i="4" s="1"/>
  <c r="J89" i="4" s="1"/>
  <c r="J115" i="4" s="1"/>
  <c r="L82" i="4" s="1"/>
  <c r="L108" i="4" s="1"/>
  <c r="J40" i="4" s="1"/>
  <c r="N96" i="4" s="1"/>
  <c r="P87" i="4" s="1"/>
  <c r="L49" i="4" s="1"/>
  <c r="N55" i="4" s="1"/>
  <c r="A48" i="3"/>
  <c r="A46" i="3"/>
  <c r="A40" i="3"/>
  <c r="A42" i="3"/>
  <c r="A37" i="3"/>
  <c r="A35" i="3"/>
  <c r="A31" i="3"/>
  <c r="A29" i="3"/>
  <c r="A26" i="3"/>
  <c r="A24" i="3"/>
  <c r="A20" i="3"/>
  <c r="A18" i="3"/>
  <c r="A15" i="3"/>
  <c r="A13" i="3"/>
  <c r="A9" i="3"/>
  <c r="B8" i="3"/>
  <c r="B14" i="3" s="1"/>
  <c r="B19" i="3" s="1"/>
  <c r="B25" i="3" s="1"/>
  <c r="B30" i="3" s="1"/>
  <c r="B36" i="3" s="1"/>
  <c r="B41" i="3" s="1"/>
  <c r="B47" i="3" s="1"/>
  <c r="B57" i="3" s="1"/>
  <c r="B64" i="3" s="1"/>
  <c r="B72" i="3" s="1"/>
  <c r="B79" i="3" s="1"/>
  <c r="D11" i="3" s="1"/>
  <c r="D22" i="3" s="1"/>
  <c r="D33" i="3" s="1"/>
  <c r="D44" i="3" s="1"/>
  <c r="D55" i="3" s="1"/>
  <c r="D62" i="3" s="1"/>
  <c r="D70" i="3" s="1"/>
  <c r="D77" i="3" s="1"/>
  <c r="F19" i="3" s="1"/>
  <c r="A7" i="3"/>
  <c r="B10" i="2"/>
  <c r="B20" i="2" s="1"/>
  <c r="D15" i="2" s="1"/>
  <c r="D37" i="2" s="1"/>
  <c r="F34" i="2" s="1"/>
  <c r="F20" i="2" s="1"/>
  <c r="H23" i="2" s="1"/>
  <c r="A23" i="2"/>
  <c r="A17" i="2"/>
  <c r="A13" i="2"/>
  <c r="A7" i="2"/>
  <c r="B9" i="1"/>
  <c r="B18" i="1" s="1"/>
  <c r="B27" i="1" s="1"/>
  <c r="B36" i="1" s="1"/>
  <c r="B50" i="1" s="1"/>
  <c r="B62" i="1" s="1"/>
  <c r="D15" i="1" s="1"/>
  <c r="D30" i="1" s="1"/>
  <c r="D53" i="1" s="1"/>
  <c r="D65" i="1" s="1"/>
  <c r="F24" i="1" s="1"/>
  <c r="F59" i="1" s="1"/>
  <c r="H53" i="1" s="1"/>
  <c r="A12" i="1"/>
  <c r="A6" i="1"/>
  <c r="A39" i="1"/>
  <c r="A33" i="1"/>
  <c r="A30" i="1"/>
  <c r="A24" i="1"/>
  <c r="A21" i="1"/>
  <c r="A15" i="1"/>
  <c r="G66" i="3" l="1"/>
  <c r="F36" i="3"/>
  <c r="K49" i="26"/>
  <c r="L45" i="26"/>
  <c r="G36" i="1"/>
  <c r="J53" i="1"/>
  <c r="H30" i="1"/>
  <c r="J53" i="17"/>
  <c r="H30" i="17"/>
  <c r="G36" i="17"/>
  <c r="F51" i="19"/>
  <c r="H46" i="19" s="1"/>
  <c r="G40" i="19"/>
  <c r="H26" i="20"/>
  <c r="J30" i="20" s="1"/>
  <c r="J43" i="20"/>
  <c r="F58" i="3" l="1"/>
  <c r="F73" i="3" s="1"/>
  <c r="H62" i="3" s="1"/>
  <c r="H77" i="3" s="1"/>
  <c r="H30" i="3" s="1"/>
  <c r="J70" i="3" s="1"/>
  <c r="L62" i="3" s="1"/>
  <c r="J36" i="3" s="1"/>
  <c r="L44" i="3" s="1"/>
  <c r="G81" i="3"/>
  <c r="J36" i="1"/>
  <c r="I39" i="1"/>
  <c r="I39" i="17"/>
  <c r="J36" i="17"/>
  <c r="G32" i="19"/>
  <c r="J46" i="19"/>
  <c r="H28" i="19"/>
  <c r="J32" i="19" l="1"/>
  <c r="I35" i="19"/>
</calcChain>
</file>

<file path=xl/sharedStrings.xml><?xml version="1.0" encoding="utf-8"?>
<sst xmlns="http://schemas.openxmlformats.org/spreadsheetml/2006/main" count="734" uniqueCount="154">
  <si>
    <t>Double Elimination Bracket for 8 Teams</t>
  </si>
  <si>
    <t>[Name of Tournament]</t>
  </si>
  <si>
    <t>[Dates of Tournament]</t>
  </si>
  <si>
    <t>[Name of Team]</t>
  </si>
  <si>
    <t>L11</t>
  </si>
  <si>
    <t>L1</t>
  </si>
  <si>
    <t>L2</t>
  </si>
  <si>
    <t>L8</t>
  </si>
  <si>
    <t>L3</t>
  </si>
  <si>
    <t>L4</t>
  </si>
  <si>
    <t>L7</t>
  </si>
  <si>
    <t>Tournament Bracket Template by Vertex42.com</t>
  </si>
  <si>
    <t>Loser's Bracket</t>
  </si>
  <si>
    <t>Winner's Bracket</t>
  </si>
  <si>
    <t>Champion</t>
  </si>
  <si>
    <t>L5</t>
  </si>
  <si>
    <t>To W5</t>
  </si>
  <si>
    <t>W5</t>
  </si>
  <si>
    <t>Double Elimination Bracket for 4 Teams</t>
  </si>
  <si>
    <t>L6 if first loss</t>
  </si>
  <si>
    <t>L6</t>
  </si>
  <si>
    <t xml:space="preserve"> </t>
  </si>
  <si>
    <t>L13</t>
  </si>
  <si>
    <t>L14</t>
  </si>
  <si>
    <t>L15</t>
  </si>
  <si>
    <t>L16</t>
  </si>
  <si>
    <t>L21</t>
  </si>
  <si>
    <t>L22</t>
  </si>
  <si>
    <t>L27</t>
  </si>
  <si>
    <t>To W29</t>
  </si>
  <si>
    <t>W29</t>
  </si>
  <si>
    <t>L30 if first loss</t>
  </si>
  <si>
    <t>Double Elimination Bracket for 16 Teams</t>
  </si>
  <si>
    <t>L9</t>
  </si>
  <si>
    <t>L10</t>
  </si>
  <si>
    <t>L12</t>
  </si>
  <si>
    <t>L29</t>
  </si>
  <si>
    <t>L30</t>
  </si>
  <si>
    <t>L31</t>
  </si>
  <si>
    <t>L32</t>
  </si>
  <si>
    <t>L25</t>
  </si>
  <si>
    <t>L26</t>
  </si>
  <si>
    <t>L28</t>
  </si>
  <si>
    <t>L41</t>
  </si>
  <si>
    <t>L42</t>
  </si>
  <si>
    <t>L43</t>
  </si>
  <si>
    <t>L44</t>
  </si>
  <si>
    <t>L54</t>
  </si>
  <si>
    <t>L53</t>
  </si>
  <si>
    <t>L59</t>
  </si>
  <si>
    <t>W61</t>
  </si>
  <si>
    <t>L62 if first loss</t>
  </si>
  <si>
    <t>Double Elimination Bracket for 32 Teams</t>
  </si>
  <si>
    <t>L4 if first loss</t>
  </si>
  <si>
    <t>To W3</t>
  </si>
  <si>
    <t>W3</t>
  </si>
  <si>
    <t>3 Teams</t>
  </si>
  <si>
    <t>4 Teams</t>
  </si>
  <si>
    <t>5 Teams</t>
  </si>
  <si>
    <t>6 Teams</t>
  </si>
  <si>
    <t>7 Teams</t>
  </si>
  <si>
    <t>8 Teams</t>
  </si>
  <si>
    <t>9 Teams</t>
  </si>
  <si>
    <t>10 Teams</t>
  </si>
  <si>
    <t>11 Teams</t>
  </si>
  <si>
    <t>12 Teams</t>
  </si>
  <si>
    <t>13 Teams</t>
  </si>
  <si>
    <t>14 Teams</t>
  </si>
  <si>
    <t>15 Teams</t>
  </si>
  <si>
    <t>16 Teams</t>
  </si>
  <si>
    <t>20 Teams</t>
  </si>
  <si>
    <t>24 Teams</t>
  </si>
  <si>
    <t>30 Teams</t>
  </si>
  <si>
    <t>32 Teams</t>
  </si>
  <si>
    <t>Double Elimination Bracket for 5 Teams</t>
  </si>
  <si>
    <t>Double Elimination Bracket for 6 Teams</t>
  </si>
  <si>
    <t>Double Elimination Bracket for 7 Teams</t>
  </si>
  <si>
    <t>Instructions</t>
  </si>
  <si>
    <t>[42]</t>
  </si>
  <si>
    <t>Double Elimination Bracket for 3 Teams</t>
  </si>
  <si>
    <t>L19</t>
  </si>
  <si>
    <t>L20</t>
  </si>
  <si>
    <t>Double Elimination Bracket for 15 Teams</t>
  </si>
  <si>
    <t>Double Elimination Bracket for 14 Teams</t>
  </si>
  <si>
    <t>L18</t>
  </si>
  <si>
    <t>L17</t>
  </si>
  <si>
    <t>Double Elimination Bracket for 13 Teams</t>
  </si>
  <si>
    <t>Double Elimination Bracket for 12 Teams</t>
  </si>
  <si>
    <t>Double Elimination Bracket for 11 Teams</t>
  </si>
  <si>
    <t>Double Elimination Bracket for 10 Teams</t>
  </si>
  <si>
    <t>W19</t>
  </si>
  <si>
    <t>To W19</t>
  </si>
  <si>
    <t>W21</t>
  </si>
  <si>
    <t>L22 if first loss</t>
  </si>
  <si>
    <t>To W21</t>
  </si>
  <si>
    <t>ds</t>
  </si>
  <si>
    <t>W23</t>
  </si>
  <si>
    <t>L24 if first loss</t>
  </si>
  <si>
    <t>To W23</t>
  </si>
  <si>
    <t>W25</t>
  </si>
  <si>
    <t>L26 if first loss</t>
  </si>
  <si>
    <t>L23</t>
  </si>
  <si>
    <t>To W25</t>
  </si>
  <si>
    <t>W27</t>
  </si>
  <si>
    <t>L28 if first loss</t>
  </si>
  <si>
    <t>To W27</t>
  </si>
  <si>
    <t>L18 if first loss</t>
  </si>
  <si>
    <t>W17</t>
  </si>
  <si>
    <t>To W17</t>
  </si>
  <si>
    <t>To W15</t>
  </si>
  <si>
    <t>L16 if first loss</t>
  </si>
  <si>
    <t>W15</t>
  </si>
  <si>
    <t>Double Elimination Bracket for 9 Teams</t>
  </si>
  <si>
    <t>Double Elimination Bracket for 30 Teams</t>
  </si>
  <si>
    <t>L24</t>
  </si>
  <si>
    <t>L37</t>
  </si>
  <si>
    <t>L38</t>
  </si>
  <si>
    <t>L39</t>
  </si>
  <si>
    <t>L40</t>
  </si>
  <si>
    <t>L49</t>
  </si>
  <si>
    <t>L50</t>
  </si>
  <si>
    <t>To W57</t>
  </si>
  <si>
    <t>W57</t>
  </si>
  <si>
    <t>L58 if first loss</t>
  </si>
  <si>
    <t>L55</t>
  </si>
  <si>
    <t>Double Elimination Bracket for 24 Teams</t>
  </si>
  <si>
    <t>To W45</t>
  </si>
  <si>
    <t>W45</t>
  </si>
  <si>
    <t>L46 if first loss</t>
  </si>
  <si>
    <t>Double Elimination Bracket for 20 Teams</t>
  </si>
  <si>
    <t>To W37</t>
  </si>
  <si>
    <t>W37</t>
  </si>
  <si>
    <t>L38 if first loss</t>
  </si>
  <si>
    <t>L35</t>
  </si>
  <si>
    <t>Determine how many teams will be in your tournament.</t>
  </si>
  <si>
    <t xml:space="preserve">If you have open starting positions, place BYE as the Team Name in these slots. </t>
  </si>
  <si>
    <t>If the winner of the Winner's bracket losses in the final game, then the game is replayed to decide the winner because no one is out of the tournament until they lose twice.</t>
  </si>
  <si>
    <t>Double Elimination Tournament Brackets</t>
  </si>
  <si>
    <t>Click on the number below to go to the proper worksheet. If you don't see your exact number, pick the closest one that is just higher than what you need. To return to the instructions, click on the Instruction link located at the top of each sheet.</t>
  </si>
  <si>
    <t>W7</t>
  </si>
  <si>
    <t>L8 if first loss</t>
  </si>
  <si>
    <t>As the tournament progresses, update your bracket either by hand or in Excel.  Include scores in the gray boxes. Winners progress to the right in the Winner's bracket.  On a team's first loss, they will drop down into the Loser's bracket.  The final game will be between the winner of the Winner's bracket and the winner of the Loser's bracket.  BYEs automatically advance to the Loser's bracket.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</si>
  <si>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</si>
  <si>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</si>
  <si>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</si>
  <si>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</si>
  <si>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Show Seed Numbers:</t>
  </si>
  <si>
    <t>Yes</t>
  </si>
  <si>
    <t>Show Game Numbers:</t>
  </si>
  <si>
    <t>Conduct games in the order they are numbered to balance breaks for each team.  To hide game numbers select "No" in the drop-down box below.</t>
  </si>
  <si>
    <t>If your tournament is seeded, place the name of the team next to the proper seed number. If your tournament is not seeded, select "No" in the drop-down box below, and randomly place your teams.</t>
  </si>
  <si>
    <t>https://www.vertex42.com/ExcelTemplates/tournament-bracket-template.html</t>
  </si>
  <si>
    <t>https://www.vertex42.com/licensing/EULA_personaluse.html</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</si>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</sst>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9" x14ac:knownFonts="1">
    <font>
      <sz val="10"/>
      <name val="Arial"/>
    </font>
    <font>
      <sz val="10"/>
      <name val="Arial"/>
      <family val="2"/>
    </font>
    <font>
      <sz val="8"/>
      <name val="Tahoma"/>
      <family val="2"/>
    </font>
    <font>
      <sz val="11"/>
      <color indexed="8"/>
      <name val="Arial"/>
      <family val="2"/>
    </font>
    <font>
      <sz val="6"/>
      <color indexed="55"/>
      <name val="Arial"/>
      <family val="2"/>
    </font>
    <font>
      <sz val="24"/>
      <color indexed="8"/>
      <name val="Arial"/>
      <family val="2"/>
    </font>
    <font>
      <sz val="12"/>
      <color indexed="8"/>
      <name val="Arial"/>
      <family val="2"/>
    </font>
    <font>
      <sz val="11"/>
      <color indexed="9"/>
      <name val="Arial"/>
      <family val="2"/>
    </font>
    <font>
      <sz val="8"/>
      <name val="Arial"/>
      <family val="2"/>
    </font>
    <font>
      <u/>
      <sz val="10"/>
      <color indexed="12"/>
      <name val="Arial"/>
      <family val="2"/>
    </font>
    <font>
      <u/>
      <sz val="8"/>
      <color indexed="12"/>
      <name val="Arial"/>
      <family val="2"/>
    </font>
    <font>
      <b/>
      <i/>
      <sz val="11"/>
      <name val="Arial"/>
      <family val="2"/>
    </font>
    <font>
      <b/>
      <i/>
      <sz val="11"/>
      <color indexed="8"/>
      <name val="Arial"/>
      <family val="2"/>
    </font>
    <font>
      <sz val="18"/>
      <color indexed="8"/>
      <name val="Arial"/>
      <family val="2"/>
    </font>
    <font>
      <sz val="10"/>
      <name val="Arial"/>
      <family val="2"/>
    </font>
    <font>
      <sz val="11"/>
      <name val="Arial"/>
      <family val="2"/>
    </font>
    <font>
      <sz val="2"/>
      <color indexed="9"/>
      <name val="Arial"/>
      <family val="2"/>
    </font>
    <font>
      <sz val="12"/>
      <name val="Arial"/>
      <family val="2"/>
    </font>
    <font>
      <b/>
      <sz val="12"/>
      <name val="Arial"/>
      <family val="2"/>
    </font>
    <font>
      <u/>
      <sz val="12"/>
      <color indexed="12"/>
      <name val="Arial"/>
      <family val="2"/>
    </font>
    <font>
      <sz val="18"/>
      <color theme="4" tint="-0.249977111117893"/>
      <name val="Arial"/>
      <family val="2"/>
    </font>
    <font>
      <sz val="11"/>
      <name val="Trebuchet MS"/>
      <family val="2"/>
    </font>
    <font>
      <b/>
      <sz val="11"/>
      <color theme="4" tint="-0.249977111117893"/>
      <name val="Arial"/>
      <family val="2"/>
    </font>
    <font>
      <b/>
      <sz val="12"/>
      <color theme="1"/>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8"/>
      <color theme="0" tint="-4.9989318521683403E-2"/>
      <name val="Arial"/>
      <family val="2"/>
    </font>
  </fonts>
  <fills count="5">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s>
  <borders count="15">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right style="mediumDashed">
        <color indexed="64"/>
      </right>
      <top/>
      <bottom/>
      <diagonal/>
    </border>
    <border>
      <left/>
      <right/>
      <top/>
      <bottom style="mediumDashed">
        <color indexed="64"/>
      </bottom>
      <diagonal/>
    </border>
    <border>
      <left style="hair">
        <color indexed="64"/>
      </left>
      <right style="mediumDashed">
        <color indexed="64"/>
      </right>
      <top style="hair">
        <color indexed="64"/>
      </top>
      <bottom style="mediumDashed">
        <color indexed="64"/>
      </bottom>
      <diagonal/>
    </border>
    <border>
      <left/>
      <right style="hair">
        <color indexed="64"/>
      </right>
      <top/>
      <bottom style="medium">
        <color indexed="64"/>
      </bottom>
      <diagonal/>
    </border>
    <border>
      <left/>
      <right style="mediumDashed">
        <color indexed="64"/>
      </right>
      <top style="medium">
        <color indexed="64"/>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119">
    <xf numFmtId="0" fontId="0" fillId="0" borderId="0" xfId="0"/>
    <xf numFmtId="0" fontId="3"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xf numFmtId="0" fontId="3" fillId="2" borderId="0" xfId="0" applyFont="1" applyFill="1" applyAlignment="1">
      <alignment horizontal="center"/>
    </xf>
    <xf numFmtId="0" fontId="4" fillId="2" borderId="0" xfId="0" applyFont="1" applyFill="1" applyAlignment="1">
      <alignment horizontal="left"/>
    </xf>
    <xf numFmtId="0" fontId="3" fillId="0" borderId="0" xfId="0" applyFont="1"/>
    <xf numFmtId="0" fontId="5" fillId="0" borderId="0" xfId="0" applyFont="1" applyFill="1" applyAlignment="1"/>
    <xf numFmtId="0" fontId="5" fillId="0" borderId="0" xfId="0" applyFont="1" applyFill="1" applyAlignment="1">
      <alignment horizontal="center"/>
    </xf>
    <xf numFmtId="0" fontId="5" fillId="0" borderId="0" xfId="0" applyFont="1" applyFill="1" applyAlignment="1">
      <alignment horizontal="left"/>
    </xf>
    <xf numFmtId="0" fontId="6" fillId="0" borderId="0" xfId="0" applyFont="1"/>
    <xf numFmtId="0" fontId="6" fillId="0" borderId="1" xfId="0" applyFont="1" applyFill="1" applyBorder="1" applyAlignment="1"/>
    <xf numFmtId="0" fontId="3" fillId="2" borderId="2" xfId="0" applyFont="1" applyFill="1" applyBorder="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Border="1"/>
    <xf numFmtId="0" fontId="7" fillId="0" borderId="3"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xf numFmtId="0" fontId="3" fillId="0" borderId="0" xfId="0" applyFont="1" applyFill="1" applyBorder="1" applyAlignment="1"/>
    <xf numFmtId="0" fontId="3" fillId="0" borderId="4" xfId="0" applyFont="1" applyFill="1" applyBorder="1" applyAlignment="1"/>
    <xf numFmtId="0" fontId="7" fillId="0" borderId="4" xfId="0" applyFont="1" applyFill="1" applyBorder="1" applyAlignment="1">
      <alignment horizontal="center"/>
    </xf>
    <xf numFmtId="0" fontId="3" fillId="0" borderId="0" xfId="0" applyFont="1" applyAlignment="1">
      <alignment horizontal="center"/>
    </xf>
    <xf numFmtId="0" fontId="3" fillId="2" borderId="6" xfId="0" applyFont="1" applyFill="1" applyBorder="1" applyAlignment="1"/>
    <xf numFmtId="0" fontId="3" fillId="0" borderId="7" xfId="0" applyFont="1" applyFill="1" applyBorder="1" applyAlignment="1"/>
    <xf numFmtId="0" fontId="3" fillId="0" borderId="5" xfId="0" applyFont="1" applyFill="1" applyBorder="1"/>
    <xf numFmtId="0" fontId="3" fillId="0" borderId="1" xfId="0" applyFont="1" applyFill="1" applyBorder="1" applyAlignment="1"/>
    <xf numFmtId="0" fontId="3" fillId="2" borderId="2" xfId="0" applyFont="1" applyFill="1" applyBorder="1" applyAlignment="1"/>
    <xf numFmtId="0" fontId="3" fillId="0" borderId="4" xfId="0" applyFont="1" applyBorder="1" applyAlignment="1">
      <alignment horizontal="center"/>
    </xf>
    <xf numFmtId="0" fontId="3" fillId="0" borderId="1" xfId="0" applyFont="1" applyFill="1" applyBorder="1" applyAlignment="1">
      <alignment horizontal="left"/>
    </xf>
    <xf numFmtId="0" fontId="3" fillId="0" borderId="0" xfId="0" applyFont="1" applyBorder="1"/>
    <xf numFmtId="0" fontId="3" fillId="0" borderId="4" xfId="0" applyFont="1" applyBorder="1"/>
    <xf numFmtId="0" fontId="3" fillId="0" borderId="5" xfId="0" applyFont="1" applyBorder="1"/>
    <xf numFmtId="0" fontId="3" fillId="0" borderId="1" xfId="0" applyFont="1" applyBorder="1"/>
    <xf numFmtId="0" fontId="3" fillId="0" borderId="8" xfId="0" applyFont="1" applyBorder="1"/>
    <xf numFmtId="0" fontId="3" fillId="0" borderId="9" xfId="0" applyFont="1" applyBorder="1"/>
    <xf numFmtId="0" fontId="3" fillId="0" borderId="3" xfId="0" applyFont="1" applyBorder="1" applyAlignment="1">
      <alignment horizontal="center"/>
    </xf>
    <xf numFmtId="0" fontId="2" fillId="2" borderId="0" xfId="1" applyNumberFormat="1" applyFont="1" applyFill="1" applyAlignment="1">
      <alignment horizontal="right"/>
    </xf>
    <xf numFmtId="0" fontId="11" fillId="0" borderId="0" xfId="0" applyFont="1" applyFill="1" applyBorder="1" applyAlignment="1">
      <alignment horizontal="right"/>
    </xf>
    <xf numFmtId="0" fontId="12" fillId="0" borderId="0" xfId="0" applyFont="1" applyFill="1" applyBorder="1" applyAlignment="1">
      <alignment horizontal="right"/>
    </xf>
    <xf numFmtId="0" fontId="6" fillId="0" borderId="0" xfId="0" applyFont="1" applyFill="1" applyAlignment="1"/>
    <xf numFmtId="0" fontId="3" fillId="0" borderId="0" xfId="0" applyFont="1" applyFill="1" applyBorder="1" applyAlignment="1">
      <alignment horizontal="right"/>
    </xf>
    <xf numFmtId="0" fontId="3" fillId="0" borderId="0" xfId="0" applyFont="1" applyAlignment="1">
      <alignment horizontal="right"/>
    </xf>
    <xf numFmtId="0" fontId="0" fillId="0" borderId="0" xfId="0" applyAlignment="1">
      <alignment horizontal="right"/>
    </xf>
    <xf numFmtId="0" fontId="3" fillId="0" borderId="9" xfId="0" applyFont="1" applyBorder="1" applyAlignment="1">
      <alignment horizontal="center"/>
    </xf>
    <xf numFmtId="0" fontId="13" fillId="2" borderId="0" xfId="0" applyFont="1" applyFill="1" applyAlignment="1">
      <alignment vertical="center"/>
    </xf>
    <xf numFmtId="0" fontId="14" fillId="0" borderId="0" xfId="0" applyFont="1"/>
    <xf numFmtId="0" fontId="14" fillId="0" borderId="0" xfId="0" applyFont="1" applyAlignment="1">
      <alignment horizontal="center"/>
    </xf>
    <xf numFmtId="0" fontId="14" fillId="0" borderId="0" xfId="0" applyFont="1" applyAlignment="1">
      <alignment horizontal="right"/>
    </xf>
    <xf numFmtId="0" fontId="7" fillId="0" borderId="0"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left"/>
    </xf>
    <xf numFmtId="0" fontId="0" fillId="0" borderId="0" xfId="0" applyBorder="1"/>
    <xf numFmtId="0" fontId="0" fillId="0" borderId="0" xfId="0" applyFill="1" applyBorder="1"/>
    <xf numFmtId="0" fontId="3" fillId="2" borderId="10" xfId="0" applyFont="1" applyFill="1" applyBorder="1" applyAlignment="1"/>
    <xf numFmtId="0" fontId="6" fillId="0" borderId="11" xfId="0" applyFont="1" applyFill="1" applyBorder="1" applyAlignment="1"/>
    <xf numFmtId="0" fontId="6" fillId="0" borderId="3" xfId="0" applyFont="1" applyBorder="1"/>
    <xf numFmtId="0" fontId="6" fillId="0" borderId="0" xfId="0" applyFont="1" applyFill="1" applyBorder="1" applyAlignment="1"/>
    <xf numFmtId="0" fontId="0" fillId="0" borderId="4" xfId="0" applyBorder="1"/>
    <xf numFmtId="0" fontId="3" fillId="0" borderId="0" xfId="0" applyFont="1" applyBorder="1" applyAlignment="1">
      <alignment horizontal="center"/>
    </xf>
    <xf numFmtId="0" fontId="3" fillId="0" borderId="3" xfId="0" applyFont="1" applyFill="1" applyBorder="1" applyAlignment="1">
      <alignment horizontal="center"/>
    </xf>
    <xf numFmtId="0" fontId="6" fillId="0" borderId="4" xfId="0" applyFont="1" applyBorder="1"/>
    <xf numFmtId="0" fontId="0" fillId="0" borderId="7" xfId="0" applyBorder="1"/>
    <xf numFmtId="0" fontId="0" fillId="0" borderId="3" xfId="0" applyBorder="1"/>
    <xf numFmtId="0" fontId="12" fillId="0" borderId="0" xfId="0" applyFont="1"/>
    <xf numFmtId="0" fontId="0" fillId="0" borderId="8" xfId="0" applyBorder="1"/>
    <xf numFmtId="0" fontId="15" fillId="0" borderId="0" xfId="0" applyFont="1"/>
    <xf numFmtId="0" fontId="15" fillId="0" borderId="0" xfId="0" applyFont="1" applyAlignment="1">
      <alignment horizontal="right"/>
    </xf>
    <xf numFmtId="0" fontId="3" fillId="0" borderId="1" xfId="0" applyFont="1" applyFill="1" applyBorder="1"/>
    <xf numFmtId="0" fontId="3" fillId="0" borderId="12" xfId="0" applyFont="1" applyFill="1" applyBorder="1" applyAlignment="1">
      <alignment horizontal="center"/>
    </xf>
    <xf numFmtId="0" fontId="3" fillId="2" borderId="6" xfId="0" applyFont="1" applyFill="1" applyBorder="1" applyAlignment="1">
      <alignment horizontal="center"/>
    </xf>
    <xf numFmtId="0" fontId="3" fillId="0" borderId="8" xfId="0" applyFont="1" applyFill="1" applyBorder="1" applyAlignment="1">
      <alignment horizontal="center"/>
    </xf>
    <xf numFmtId="0" fontId="3" fillId="0" borderId="7" xfId="0" applyFont="1" applyBorder="1" applyAlignment="1">
      <alignment horizontal="center"/>
    </xf>
    <xf numFmtId="0" fontId="3" fillId="0" borderId="3" xfId="0" applyFont="1" applyBorder="1"/>
    <xf numFmtId="0" fontId="3" fillId="0" borderId="7" xfId="0" applyFont="1" applyBorder="1"/>
    <xf numFmtId="0" fontId="3" fillId="0" borderId="8" xfId="0" applyFont="1" applyFill="1" applyBorder="1"/>
    <xf numFmtId="0" fontId="0" fillId="0" borderId="12" xfId="0" applyBorder="1"/>
    <xf numFmtId="0" fontId="3" fillId="0" borderId="11" xfId="0" applyFont="1" applyBorder="1"/>
    <xf numFmtId="0" fontId="14" fillId="0" borderId="0" xfId="0" applyFont="1" applyBorder="1" applyAlignment="1">
      <alignment horizontal="right"/>
    </xf>
    <xf numFmtId="0" fontId="3" fillId="0" borderId="0" xfId="0" applyFont="1" applyBorder="1" applyAlignment="1">
      <alignment horizontal="right"/>
    </xf>
    <xf numFmtId="0" fontId="15" fillId="0" borderId="0" xfId="0" applyFont="1" applyBorder="1" applyAlignment="1">
      <alignment horizontal="right"/>
    </xf>
    <xf numFmtId="0" fontId="16" fillId="0" borderId="0" xfId="0" applyFont="1" applyFill="1"/>
    <xf numFmtId="0" fontId="16" fillId="0" borderId="0" xfId="0" applyFont="1"/>
    <xf numFmtId="0" fontId="9" fillId="2" borderId="0" xfId="2" applyFill="1" applyAlignment="1" applyProtection="1">
      <alignment horizontal="center"/>
    </xf>
    <xf numFmtId="0" fontId="17" fillId="0" borderId="0" xfId="0" applyFont="1"/>
    <xf numFmtId="0" fontId="18" fillId="0" borderId="0" xfId="0" applyFont="1"/>
    <xf numFmtId="0" fontId="17" fillId="0" borderId="0" xfId="0" applyFont="1" applyAlignment="1">
      <alignment vertical="top"/>
    </xf>
    <xf numFmtId="0" fontId="17" fillId="0" borderId="0" xfId="0" applyFont="1" applyAlignment="1">
      <alignment horizontal="left" vertical="top" wrapText="1"/>
    </xf>
    <xf numFmtId="0" fontId="19" fillId="0" borderId="0" xfId="2" applyFont="1" applyAlignment="1" applyProtection="1">
      <alignment horizontal="center"/>
    </xf>
    <xf numFmtId="0" fontId="17" fillId="0" borderId="0" xfId="0" applyFont="1" applyAlignment="1">
      <alignment horizontal="center"/>
    </xf>
    <xf numFmtId="0" fontId="0" fillId="2" borderId="0" xfId="0" applyFill="1"/>
    <xf numFmtId="0" fontId="20" fillId="3" borderId="0" xfId="0" applyFont="1" applyFill="1" applyBorder="1" applyAlignment="1">
      <alignment horizontal="left" vertical="center"/>
    </xf>
    <xf numFmtId="0" fontId="21" fillId="0" borderId="0" xfId="0" applyFont="1" applyAlignment="1">
      <alignment horizontal="left" vertical="top" wrapText="1"/>
    </xf>
    <xf numFmtId="0" fontId="14" fillId="4" borderId="0" xfId="0" applyFont="1" applyFill="1" applyBorder="1"/>
    <xf numFmtId="0" fontId="15" fillId="0" borderId="13" xfId="0" applyFont="1" applyBorder="1"/>
    <xf numFmtId="0" fontId="0" fillId="4" borderId="0" xfId="0" applyFill="1" applyBorder="1"/>
    <xf numFmtId="0" fontId="9" fillId="0" borderId="13" xfId="2" applyBorder="1" applyAlignment="1" applyProtection="1">
      <alignment horizontal="left" wrapText="1"/>
    </xf>
    <xf numFmtId="0" fontId="17" fillId="0" borderId="13" xfId="0" applyFont="1" applyBorder="1" applyAlignment="1">
      <alignment horizontal="left" wrapText="1"/>
    </xf>
    <xf numFmtId="0" fontId="18" fillId="0" borderId="13" xfId="0" applyFont="1" applyBorder="1" applyAlignment="1">
      <alignment horizontal="left" wrapText="1"/>
    </xf>
    <xf numFmtId="0" fontId="22" fillId="4" borderId="0" xfId="0" applyFont="1" applyFill="1" applyBorder="1"/>
    <xf numFmtId="0" fontId="14" fillId="4" borderId="0" xfId="0" applyFont="1" applyFill="1" applyBorder="1" applyAlignment="1">
      <alignment vertical="top"/>
    </xf>
    <xf numFmtId="0" fontId="15" fillId="4" borderId="0" xfId="0" applyFont="1" applyFill="1" applyBorder="1" applyAlignment="1">
      <alignment horizontal="right" vertical="top"/>
    </xf>
    <xf numFmtId="0" fontId="19" fillId="0" borderId="13" xfId="2" applyFont="1" applyBorder="1" applyAlignment="1" applyProtection="1">
      <alignment horizontal="left" wrapText="1"/>
    </xf>
    <xf numFmtId="0" fontId="17" fillId="0" borderId="13" xfId="0" applyFont="1" applyBorder="1" applyAlignment="1">
      <alignment horizontal="left"/>
    </xf>
    <xf numFmtId="0" fontId="21" fillId="4" borderId="0" xfId="0" applyFont="1" applyFill="1" applyBorder="1" applyAlignment="1">
      <alignment horizontal="left" vertical="top" wrapText="1"/>
    </xf>
    <xf numFmtId="0" fontId="15" fillId="4" borderId="0" xfId="0" applyFont="1" applyFill="1" applyBorder="1" applyAlignment="1">
      <alignment vertical="top"/>
    </xf>
    <xf numFmtId="0" fontId="15" fillId="4" borderId="0" xfId="0" applyFont="1" applyFill="1" applyBorder="1" applyAlignment="1">
      <alignment vertical="top" wrapText="1"/>
    </xf>
    <xf numFmtId="0" fontId="0" fillId="4" borderId="0" xfId="0" applyFill="1" applyBorder="1" applyAlignment="1">
      <alignment horizontal="right" vertical="top"/>
    </xf>
    <xf numFmtId="0" fontId="24" fillId="4" borderId="0" xfId="0" applyFont="1" applyFill="1" applyBorder="1" applyAlignment="1"/>
    <xf numFmtId="0" fontId="25" fillId="4" borderId="0" xfId="0" applyFont="1" applyFill="1" applyBorder="1" applyAlignment="1">
      <alignment horizontal="center"/>
    </xf>
    <xf numFmtId="0" fontId="26" fillId="4" borderId="0" xfId="2" applyFont="1" applyFill="1" applyBorder="1" applyAlignment="1" applyProtection="1">
      <alignment horizontal="left" indent="1"/>
    </xf>
    <xf numFmtId="0" fontId="27" fillId="4" borderId="0" xfId="0" applyFont="1" applyFill="1" applyBorder="1" applyAlignment="1" applyProtection="1">
      <alignment horizontal="left" indent="1"/>
    </xf>
    <xf numFmtId="0" fontId="15" fillId="4" borderId="0" xfId="0" applyFont="1" applyFill="1" applyBorder="1"/>
    <xf numFmtId="0" fontId="17" fillId="0" borderId="0" xfId="0" applyFont="1" applyAlignment="1">
      <alignment horizontal="right"/>
    </xf>
    <xf numFmtId="0" fontId="17" fillId="0" borderId="14" xfId="0" applyFont="1" applyBorder="1" applyAlignment="1">
      <alignment horizontal="center"/>
    </xf>
    <xf numFmtId="0" fontId="28" fillId="0" borderId="0" xfId="0" applyFont="1" applyAlignment="1">
      <alignment vertical="center"/>
    </xf>
    <xf numFmtId="0" fontId="17" fillId="0" borderId="0" xfId="0" applyFont="1" applyAlignment="1">
      <alignment horizontal="left" vertical="top" wrapText="1"/>
    </xf>
    <xf numFmtId="0" fontId="10" fillId="2" borderId="0" xfId="2" applyFont="1" applyFill="1" applyAlignment="1" applyProtection="1">
      <alignment horizontal="left"/>
    </xf>
    <xf numFmtId="0" fontId="23" fillId="0" borderId="13" xfId="0" applyFont="1" applyBorder="1" applyAlignment="1">
      <alignment horizontal="left" wrapText="1"/>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F4F4F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C0C0C0"/>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19050</xdr:rowOff>
    </xdr:from>
    <xdr:to>
      <xdr:col>9</xdr:col>
      <xdr:colOff>0</xdr:colOff>
      <xdr:row>1</xdr:row>
      <xdr:rowOff>23813</xdr:rowOff>
    </xdr:to>
    <xdr:pic>
      <xdr:nvPicPr>
        <xdr:cNvPr id="21519" name="Picture 10" descr="vertex42_logo_transparent_sm">
          <a:extLst>
            <a:ext uri="{FF2B5EF4-FFF2-40B4-BE49-F238E27FC236}">
              <a16:creationId xmlns:a16="http://schemas.microsoft.com/office/drawing/2014/main" id="{00000000-0008-0000-0000-00000F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0" y="19050"/>
          <a:ext cx="1323975"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6714" name="Picture 10" descr="vertex42_logo_transparent_sm">
          <a:extLst>
            <a:ext uri="{FF2B5EF4-FFF2-40B4-BE49-F238E27FC236}">
              <a16:creationId xmlns:a16="http://schemas.microsoft.com/office/drawing/2014/main" id="{00000000-0008-0000-0900-00005A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1295400</xdr:colOff>
      <xdr:row>21</xdr:row>
      <xdr:rowOff>38100</xdr:rowOff>
    </xdr:from>
    <xdr:to>
      <xdr:col>14</xdr:col>
      <xdr:colOff>9525</xdr:colOff>
      <xdr:row>31</xdr:row>
      <xdr:rowOff>0</xdr:rowOff>
    </xdr:to>
    <xdr:pic>
      <xdr:nvPicPr>
        <xdr:cNvPr id="26715" name="Picture 14" descr="MC900432616[1]">
          <a:extLst>
            <a:ext uri="{FF2B5EF4-FFF2-40B4-BE49-F238E27FC236}">
              <a16:creationId xmlns:a16="http://schemas.microsoft.com/office/drawing/2014/main" id="{00000000-0008-0000-0900-00005B6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25075" y="43243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5698" name="Picture 10" descr="vertex42_logo_transparent_sm">
          <a:extLst>
            <a:ext uri="{FF2B5EF4-FFF2-40B4-BE49-F238E27FC236}">
              <a16:creationId xmlns:a16="http://schemas.microsoft.com/office/drawing/2014/main" id="{00000000-0008-0000-0A00-000062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1295400</xdr:colOff>
      <xdr:row>22</xdr:row>
      <xdr:rowOff>0</xdr:rowOff>
    </xdr:from>
    <xdr:to>
      <xdr:col>14</xdr:col>
      <xdr:colOff>9525</xdr:colOff>
      <xdr:row>31</xdr:row>
      <xdr:rowOff>133350</xdr:rowOff>
    </xdr:to>
    <xdr:pic>
      <xdr:nvPicPr>
        <xdr:cNvPr id="25699" name="Picture 14" descr="MC900432616[1]">
          <a:extLst>
            <a:ext uri="{FF2B5EF4-FFF2-40B4-BE49-F238E27FC236}">
              <a16:creationId xmlns:a16="http://schemas.microsoft.com/office/drawing/2014/main" id="{00000000-0008-0000-0A00-0000636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25075" y="44862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4686" name="Picture 10" descr="vertex42_logo_transparent_sm">
          <a:extLst>
            <a:ext uri="{FF2B5EF4-FFF2-40B4-BE49-F238E27FC236}">
              <a16:creationId xmlns:a16="http://schemas.microsoft.com/office/drawing/2014/main" id="{00000000-0008-0000-0B00-00006E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1276350</xdr:colOff>
      <xdr:row>21</xdr:row>
      <xdr:rowOff>114300</xdr:rowOff>
    </xdr:from>
    <xdr:to>
      <xdr:col>13</xdr:col>
      <xdr:colOff>1400175</xdr:colOff>
      <xdr:row>31</xdr:row>
      <xdr:rowOff>9525</xdr:rowOff>
    </xdr:to>
    <xdr:pic>
      <xdr:nvPicPr>
        <xdr:cNvPr id="24687" name="Picture 14" descr="MC900432616[1]">
          <a:extLst>
            <a:ext uri="{FF2B5EF4-FFF2-40B4-BE49-F238E27FC236}">
              <a16:creationId xmlns:a16="http://schemas.microsoft.com/office/drawing/2014/main" id="{00000000-0008-0000-0B00-00006F6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06025" y="441960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3671" name="Picture 10" descr="vertex42_logo_transparent_sm">
          <a:extLst>
            <a:ext uri="{FF2B5EF4-FFF2-40B4-BE49-F238E27FC236}">
              <a16:creationId xmlns:a16="http://schemas.microsoft.com/office/drawing/2014/main" id="{00000000-0008-0000-0C00-000077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1276350</xdr:colOff>
      <xdr:row>22</xdr:row>
      <xdr:rowOff>0</xdr:rowOff>
    </xdr:from>
    <xdr:to>
      <xdr:col>13</xdr:col>
      <xdr:colOff>1400175</xdr:colOff>
      <xdr:row>31</xdr:row>
      <xdr:rowOff>66675</xdr:rowOff>
    </xdr:to>
    <xdr:pic>
      <xdr:nvPicPr>
        <xdr:cNvPr id="23672" name="Picture 14" descr="MC900432616[1]">
          <a:extLst>
            <a:ext uri="{FF2B5EF4-FFF2-40B4-BE49-F238E27FC236}">
              <a16:creationId xmlns:a16="http://schemas.microsoft.com/office/drawing/2014/main" id="{00000000-0008-0000-0C00-0000785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06025" y="44862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2652" name="Picture 10" descr="vertex42_logo_transparent_sm">
          <a:extLst>
            <a:ext uri="{FF2B5EF4-FFF2-40B4-BE49-F238E27FC236}">
              <a16:creationId xmlns:a16="http://schemas.microsoft.com/office/drawing/2014/main" id="{00000000-0008-0000-0D00-00007C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1295400</xdr:colOff>
      <xdr:row>22</xdr:row>
      <xdr:rowOff>0</xdr:rowOff>
    </xdr:from>
    <xdr:to>
      <xdr:col>14</xdr:col>
      <xdr:colOff>9525</xdr:colOff>
      <xdr:row>31</xdr:row>
      <xdr:rowOff>66675</xdr:rowOff>
    </xdr:to>
    <xdr:pic>
      <xdr:nvPicPr>
        <xdr:cNvPr id="22653" name="Picture 14" descr="MC900432616[1]">
          <a:extLst>
            <a:ext uri="{FF2B5EF4-FFF2-40B4-BE49-F238E27FC236}">
              <a16:creationId xmlns:a16="http://schemas.microsoft.com/office/drawing/2014/main" id="{00000000-0008-0000-0D00-00007D5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25075" y="44862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3256" name="Picture 10" descr="vertex42_logo_transparent_sm">
          <a:extLst>
            <a:ext uri="{FF2B5EF4-FFF2-40B4-BE49-F238E27FC236}">
              <a16:creationId xmlns:a16="http://schemas.microsoft.com/office/drawing/2014/main" id="{00000000-0008-0000-0E00-0000B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1276350</xdr:colOff>
      <xdr:row>21</xdr:row>
      <xdr:rowOff>0</xdr:rowOff>
    </xdr:from>
    <xdr:to>
      <xdr:col>13</xdr:col>
      <xdr:colOff>1400175</xdr:colOff>
      <xdr:row>30</xdr:row>
      <xdr:rowOff>66675</xdr:rowOff>
    </xdr:to>
    <xdr:pic>
      <xdr:nvPicPr>
        <xdr:cNvPr id="3257" name="Picture 14" descr="MC900432616[1]">
          <a:extLst>
            <a:ext uri="{FF2B5EF4-FFF2-40B4-BE49-F238E27FC236}">
              <a16:creationId xmlns:a16="http://schemas.microsoft.com/office/drawing/2014/main" id="{00000000-0008-0000-0E00-0000B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06025" y="432435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149224</xdr:colOff>
      <xdr:row>0</xdr:row>
      <xdr:rowOff>25400</xdr:rowOff>
    </xdr:from>
    <xdr:to>
      <xdr:col>16</xdr:col>
      <xdr:colOff>9524</xdr:colOff>
      <xdr:row>1</xdr:row>
      <xdr:rowOff>20638</xdr:rowOff>
    </xdr:to>
    <xdr:pic>
      <xdr:nvPicPr>
        <xdr:cNvPr id="32808" name="Picture 10" descr="vertex42_logo_transparent_sm">
          <a:extLst>
            <a:ext uri="{FF2B5EF4-FFF2-40B4-BE49-F238E27FC236}">
              <a16:creationId xmlns:a16="http://schemas.microsoft.com/office/drawing/2014/main" id="{00000000-0008-0000-0F00-000028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9324" y="254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34</xdr:row>
      <xdr:rowOff>0</xdr:rowOff>
    </xdr:from>
    <xdr:to>
      <xdr:col>17</xdr:col>
      <xdr:colOff>38100</xdr:colOff>
      <xdr:row>43</xdr:row>
      <xdr:rowOff>114300</xdr:rowOff>
    </xdr:to>
    <xdr:pic>
      <xdr:nvPicPr>
        <xdr:cNvPr id="32809" name="Picture 14" descr="MC900432616[1]">
          <a:extLst>
            <a:ext uri="{FF2B5EF4-FFF2-40B4-BE49-F238E27FC236}">
              <a16:creationId xmlns:a16="http://schemas.microsoft.com/office/drawing/2014/main" id="{00000000-0008-0000-0F00-0000298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39625" y="681990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15</xdr:col>
      <xdr:colOff>149224</xdr:colOff>
      <xdr:row>0</xdr:row>
      <xdr:rowOff>38100</xdr:rowOff>
    </xdr:from>
    <xdr:to>
      <xdr:col>16</xdr:col>
      <xdr:colOff>9524</xdr:colOff>
      <xdr:row>1</xdr:row>
      <xdr:rowOff>33338</xdr:rowOff>
    </xdr:to>
    <xdr:pic>
      <xdr:nvPicPr>
        <xdr:cNvPr id="31792" name="Picture 10" descr="vertex42_logo_transparent_sm">
          <a:extLst>
            <a:ext uri="{FF2B5EF4-FFF2-40B4-BE49-F238E27FC236}">
              <a16:creationId xmlns:a16="http://schemas.microsoft.com/office/drawing/2014/main" id="{00000000-0008-0000-1000-000030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93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33</xdr:row>
      <xdr:rowOff>114300</xdr:rowOff>
    </xdr:from>
    <xdr:to>
      <xdr:col>17</xdr:col>
      <xdr:colOff>38100</xdr:colOff>
      <xdr:row>43</xdr:row>
      <xdr:rowOff>0</xdr:rowOff>
    </xdr:to>
    <xdr:pic>
      <xdr:nvPicPr>
        <xdr:cNvPr id="31793" name="Picture 14" descr="MC900432616[1]">
          <a:extLst>
            <a:ext uri="{FF2B5EF4-FFF2-40B4-BE49-F238E27FC236}">
              <a16:creationId xmlns:a16="http://schemas.microsoft.com/office/drawing/2014/main" id="{00000000-0008-0000-1000-0000317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39625" y="6781800"/>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15</xdr:col>
      <xdr:colOff>111124</xdr:colOff>
      <xdr:row>0</xdr:row>
      <xdr:rowOff>12700</xdr:rowOff>
    </xdr:from>
    <xdr:to>
      <xdr:col>16</xdr:col>
      <xdr:colOff>34924</xdr:colOff>
      <xdr:row>1</xdr:row>
      <xdr:rowOff>7938</xdr:rowOff>
    </xdr:to>
    <xdr:pic>
      <xdr:nvPicPr>
        <xdr:cNvPr id="30774" name="Picture 10" descr="vertex42_logo_transparent_sm">
          <a:extLst>
            <a:ext uri="{FF2B5EF4-FFF2-40B4-BE49-F238E27FC236}">
              <a16:creationId xmlns:a16="http://schemas.microsoft.com/office/drawing/2014/main" id="{00000000-0008-0000-1100-000036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1224" y="127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33</xdr:row>
      <xdr:rowOff>133350</xdr:rowOff>
    </xdr:from>
    <xdr:to>
      <xdr:col>17</xdr:col>
      <xdr:colOff>104775</xdr:colOff>
      <xdr:row>43</xdr:row>
      <xdr:rowOff>9525</xdr:rowOff>
    </xdr:to>
    <xdr:pic>
      <xdr:nvPicPr>
        <xdr:cNvPr id="30775" name="Picture 14" descr="MC900432616[1]">
          <a:extLst>
            <a:ext uri="{FF2B5EF4-FFF2-40B4-BE49-F238E27FC236}">
              <a16:creationId xmlns:a16="http://schemas.microsoft.com/office/drawing/2014/main" id="{00000000-0008-0000-1100-0000377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39625" y="6877050"/>
          <a:ext cx="1828800" cy="180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15</xdr:col>
      <xdr:colOff>149224</xdr:colOff>
      <xdr:row>0</xdr:row>
      <xdr:rowOff>38100</xdr:rowOff>
    </xdr:from>
    <xdr:to>
      <xdr:col>16</xdr:col>
      <xdr:colOff>9524</xdr:colOff>
      <xdr:row>1</xdr:row>
      <xdr:rowOff>33338</xdr:rowOff>
    </xdr:to>
    <xdr:pic>
      <xdr:nvPicPr>
        <xdr:cNvPr id="4266" name="Picture 10" descr="vertex42_logo_transparent_sm">
          <a:extLst>
            <a:ext uri="{FF2B5EF4-FFF2-40B4-BE49-F238E27FC236}">
              <a16:creationId xmlns:a16="http://schemas.microsoft.com/office/drawing/2014/main" id="{00000000-0008-0000-1200-0000AA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93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34</xdr:row>
      <xdr:rowOff>171450</xdr:rowOff>
    </xdr:from>
    <xdr:to>
      <xdr:col>17</xdr:col>
      <xdr:colOff>38100</xdr:colOff>
      <xdr:row>44</xdr:row>
      <xdr:rowOff>19050</xdr:rowOff>
    </xdr:to>
    <xdr:pic>
      <xdr:nvPicPr>
        <xdr:cNvPr id="4267" name="Picture 14" descr="MC900432616[1]">
          <a:extLst>
            <a:ext uri="{FF2B5EF4-FFF2-40B4-BE49-F238E27FC236}">
              <a16:creationId xmlns:a16="http://schemas.microsoft.com/office/drawing/2014/main" id="{00000000-0008-0000-1200-0000A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239625" y="7134225"/>
          <a:ext cx="1828800" cy="180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85725</xdr:colOff>
      <xdr:row>0</xdr:row>
      <xdr:rowOff>33618</xdr:rowOff>
    </xdr:from>
    <xdr:to>
      <xdr:col>10</xdr:col>
      <xdr:colOff>0</xdr:colOff>
      <xdr:row>1</xdr:row>
      <xdr:rowOff>31097</xdr:rowOff>
    </xdr:to>
    <xdr:pic>
      <xdr:nvPicPr>
        <xdr:cNvPr id="8354" name="Picture 10" descr="vertex42_logo_transparent_sm">
          <a:extLst>
            <a:ext uri="{FF2B5EF4-FFF2-40B4-BE49-F238E27FC236}">
              <a16:creationId xmlns:a16="http://schemas.microsoft.com/office/drawing/2014/main" id="{00000000-0008-0000-0100-0000A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57490" y="33618"/>
          <a:ext cx="1326216"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1076325</xdr:colOff>
      <xdr:row>6</xdr:row>
      <xdr:rowOff>28575</xdr:rowOff>
    </xdr:from>
    <xdr:to>
      <xdr:col>9</xdr:col>
      <xdr:colOff>1200150</xdr:colOff>
      <xdr:row>16</xdr:row>
      <xdr:rowOff>9525</xdr:rowOff>
    </xdr:to>
    <xdr:pic>
      <xdr:nvPicPr>
        <xdr:cNvPr id="8355" name="Picture 14" descr="MC900432616[1]">
          <a:extLst>
            <a:ext uri="{FF2B5EF4-FFF2-40B4-BE49-F238E27FC236}">
              <a16:creationId xmlns:a16="http://schemas.microsoft.com/office/drawing/2014/main" id="{00000000-0008-0000-0100-0000A32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3200" y="14287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4333875</xdr:colOff>
      <xdr:row>0</xdr:row>
      <xdr:rowOff>47625</xdr:rowOff>
    </xdr:from>
    <xdr:to>
      <xdr:col>2</xdr:col>
      <xdr:colOff>306061</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stretch>
          <a:fillRect/>
        </a:stretch>
      </xdr:blipFill>
      <xdr:spPr>
        <a:xfrm>
          <a:off x="4772025" y="47625"/>
          <a:ext cx="1210936"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85725</xdr:colOff>
      <xdr:row>0</xdr:row>
      <xdr:rowOff>33618</xdr:rowOff>
    </xdr:from>
    <xdr:to>
      <xdr:col>10</xdr:col>
      <xdr:colOff>7284</xdr:colOff>
      <xdr:row>1</xdr:row>
      <xdr:rowOff>31097</xdr:rowOff>
    </xdr:to>
    <xdr:pic>
      <xdr:nvPicPr>
        <xdr:cNvPr id="2240" name="Picture 10" descr="vertex42_logo_transparent_sm">
          <a:extLst>
            <a:ext uri="{FF2B5EF4-FFF2-40B4-BE49-F238E27FC236}">
              <a16:creationId xmlns:a16="http://schemas.microsoft.com/office/drawing/2014/main" id="{00000000-0008-0000-0200-0000C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57490"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1104900</xdr:colOff>
      <xdr:row>6</xdr:row>
      <xdr:rowOff>66675</xdr:rowOff>
    </xdr:from>
    <xdr:to>
      <xdr:col>9</xdr:col>
      <xdr:colOff>1228725</xdr:colOff>
      <xdr:row>16</xdr:row>
      <xdr:rowOff>28575</xdr:rowOff>
    </xdr:to>
    <xdr:pic>
      <xdr:nvPicPr>
        <xdr:cNvPr id="2241" name="Picture 14" descr="MC900432616[1]">
          <a:extLst>
            <a:ext uri="{FF2B5EF4-FFF2-40B4-BE49-F238E27FC236}">
              <a16:creationId xmlns:a16="http://schemas.microsoft.com/office/drawing/2014/main" id="{00000000-0008-0000-0200-0000C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1775" y="14668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85725</xdr:colOff>
      <xdr:row>0</xdr:row>
      <xdr:rowOff>33618</xdr:rowOff>
    </xdr:from>
    <xdr:to>
      <xdr:col>12</xdr:col>
      <xdr:colOff>7284</xdr:colOff>
      <xdr:row>1</xdr:row>
      <xdr:rowOff>31097</xdr:rowOff>
    </xdr:to>
    <xdr:pic>
      <xdr:nvPicPr>
        <xdr:cNvPr id="20630" name="Picture 10" descr="vertex42_logo_transparent_sm">
          <a:extLst>
            <a:ext uri="{FF2B5EF4-FFF2-40B4-BE49-F238E27FC236}">
              <a16:creationId xmlns:a16="http://schemas.microsoft.com/office/drawing/2014/main" id="{00000000-0008-0000-0300-000096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0784"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866775</xdr:colOff>
      <xdr:row>12</xdr:row>
      <xdr:rowOff>66675</xdr:rowOff>
    </xdr:from>
    <xdr:to>
      <xdr:col>11</xdr:col>
      <xdr:colOff>990600</xdr:colOff>
      <xdr:row>22</xdr:row>
      <xdr:rowOff>38100</xdr:rowOff>
    </xdr:to>
    <xdr:pic>
      <xdr:nvPicPr>
        <xdr:cNvPr id="20631" name="Picture 14" descr="MC900432616[1]">
          <a:extLst>
            <a:ext uri="{FF2B5EF4-FFF2-40B4-BE49-F238E27FC236}">
              <a16:creationId xmlns:a16="http://schemas.microsoft.com/office/drawing/2014/main" id="{00000000-0008-0000-0300-0000975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48625" y="25717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85725</xdr:colOff>
      <xdr:row>0</xdr:row>
      <xdr:rowOff>33618</xdr:rowOff>
    </xdr:from>
    <xdr:to>
      <xdr:col>12</xdr:col>
      <xdr:colOff>7284</xdr:colOff>
      <xdr:row>1</xdr:row>
      <xdr:rowOff>31097</xdr:rowOff>
    </xdr:to>
    <xdr:pic>
      <xdr:nvPicPr>
        <xdr:cNvPr id="19606" name="Picture 10" descr="vertex42_logo_transparent_sm">
          <a:extLst>
            <a:ext uri="{FF2B5EF4-FFF2-40B4-BE49-F238E27FC236}">
              <a16:creationId xmlns:a16="http://schemas.microsoft.com/office/drawing/2014/main" id="{00000000-0008-0000-0400-000096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0784"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866775</xdr:colOff>
      <xdr:row>12</xdr:row>
      <xdr:rowOff>66675</xdr:rowOff>
    </xdr:from>
    <xdr:to>
      <xdr:col>11</xdr:col>
      <xdr:colOff>990600</xdr:colOff>
      <xdr:row>22</xdr:row>
      <xdr:rowOff>19050</xdr:rowOff>
    </xdr:to>
    <xdr:pic>
      <xdr:nvPicPr>
        <xdr:cNvPr id="19607" name="Picture 14" descr="MC900432616[1]">
          <a:extLst>
            <a:ext uri="{FF2B5EF4-FFF2-40B4-BE49-F238E27FC236}">
              <a16:creationId xmlns:a16="http://schemas.microsoft.com/office/drawing/2014/main" id="{00000000-0008-0000-0400-0000974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48625" y="25717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85725</xdr:colOff>
      <xdr:row>0</xdr:row>
      <xdr:rowOff>33618</xdr:rowOff>
    </xdr:from>
    <xdr:to>
      <xdr:col>12</xdr:col>
      <xdr:colOff>7284</xdr:colOff>
      <xdr:row>1</xdr:row>
      <xdr:rowOff>31097</xdr:rowOff>
    </xdr:to>
    <xdr:pic>
      <xdr:nvPicPr>
        <xdr:cNvPr id="17562" name="Picture 10" descr="vertex42_logo_transparent_sm">
          <a:extLst>
            <a:ext uri="{FF2B5EF4-FFF2-40B4-BE49-F238E27FC236}">
              <a16:creationId xmlns:a16="http://schemas.microsoft.com/office/drawing/2014/main" id="{00000000-0008-0000-0500-00009A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0784"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866775</xdr:colOff>
      <xdr:row>14</xdr:row>
      <xdr:rowOff>66675</xdr:rowOff>
    </xdr:from>
    <xdr:to>
      <xdr:col>11</xdr:col>
      <xdr:colOff>990600</xdr:colOff>
      <xdr:row>24</xdr:row>
      <xdr:rowOff>19050</xdr:rowOff>
    </xdr:to>
    <xdr:pic>
      <xdr:nvPicPr>
        <xdr:cNvPr id="17563" name="Picture 14" descr="MC900432616[1]">
          <a:extLst>
            <a:ext uri="{FF2B5EF4-FFF2-40B4-BE49-F238E27FC236}">
              <a16:creationId xmlns:a16="http://schemas.microsoft.com/office/drawing/2014/main" id="{00000000-0008-0000-0500-00009B4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48625" y="29337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85725</xdr:colOff>
      <xdr:row>0</xdr:row>
      <xdr:rowOff>33618</xdr:rowOff>
    </xdr:from>
    <xdr:to>
      <xdr:col>12</xdr:col>
      <xdr:colOff>7284</xdr:colOff>
      <xdr:row>1</xdr:row>
      <xdr:rowOff>31097</xdr:rowOff>
    </xdr:to>
    <xdr:pic>
      <xdr:nvPicPr>
        <xdr:cNvPr id="1231" name="Picture 10" descr="vertex42_logo_transparent_sm">
          <a:extLst>
            <a:ext uri="{FF2B5EF4-FFF2-40B4-BE49-F238E27FC236}">
              <a16:creationId xmlns:a16="http://schemas.microsoft.com/office/drawing/2014/main" id="{00000000-0008-0000-0600-0000C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60784" y="33618"/>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876300</xdr:colOff>
      <xdr:row>14</xdr:row>
      <xdr:rowOff>152400</xdr:rowOff>
    </xdr:from>
    <xdr:to>
      <xdr:col>11</xdr:col>
      <xdr:colOff>1000125</xdr:colOff>
      <xdr:row>24</xdr:row>
      <xdr:rowOff>104775</xdr:rowOff>
    </xdr:to>
    <xdr:pic>
      <xdr:nvPicPr>
        <xdr:cNvPr id="1232" name="Picture 14" descr="MC900432616[1]">
          <a:extLst>
            <a:ext uri="{FF2B5EF4-FFF2-40B4-BE49-F238E27FC236}">
              <a16:creationId xmlns:a16="http://schemas.microsoft.com/office/drawing/2014/main" id="{00000000-0008-0000-0600-0000D0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30480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9772" name="Picture 10" descr="vertex42_logo_transparent_sm">
          <a:extLst>
            <a:ext uri="{FF2B5EF4-FFF2-40B4-BE49-F238E27FC236}">
              <a16:creationId xmlns:a16="http://schemas.microsoft.com/office/drawing/2014/main" id="{00000000-0008-0000-0700-00004C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1276350</xdr:colOff>
      <xdr:row>21</xdr:row>
      <xdr:rowOff>38100</xdr:rowOff>
    </xdr:from>
    <xdr:to>
      <xdr:col>13</xdr:col>
      <xdr:colOff>1400175</xdr:colOff>
      <xdr:row>31</xdr:row>
      <xdr:rowOff>0</xdr:rowOff>
    </xdr:to>
    <xdr:pic>
      <xdr:nvPicPr>
        <xdr:cNvPr id="29773" name="Picture 14" descr="MC900432616[1]">
          <a:extLst>
            <a:ext uri="{FF2B5EF4-FFF2-40B4-BE49-F238E27FC236}">
              <a16:creationId xmlns:a16="http://schemas.microsoft.com/office/drawing/2014/main" id="{00000000-0008-0000-0700-00004D7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06025" y="43243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85724</xdr:colOff>
      <xdr:row>0</xdr:row>
      <xdr:rowOff>38100</xdr:rowOff>
    </xdr:from>
    <xdr:to>
      <xdr:col>14</xdr:col>
      <xdr:colOff>9524</xdr:colOff>
      <xdr:row>1</xdr:row>
      <xdr:rowOff>33338</xdr:rowOff>
    </xdr:to>
    <xdr:pic>
      <xdr:nvPicPr>
        <xdr:cNvPr id="28754" name="Picture 10" descr="vertex42_logo_transparent_sm">
          <a:extLst>
            <a:ext uri="{FF2B5EF4-FFF2-40B4-BE49-F238E27FC236}">
              <a16:creationId xmlns:a16="http://schemas.microsoft.com/office/drawing/2014/main" id="{00000000-0008-0000-0800-000052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14024" y="38100"/>
          <a:ext cx="1333500"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1276350</xdr:colOff>
      <xdr:row>21</xdr:row>
      <xdr:rowOff>38100</xdr:rowOff>
    </xdr:from>
    <xdr:to>
      <xdr:col>13</xdr:col>
      <xdr:colOff>1400175</xdr:colOff>
      <xdr:row>31</xdr:row>
      <xdr:rowOff>0</xdr:rowOff>
    </xdr:to>
    <xdr:pic>
      <xdr:nvPicPr>
        <xdr:cNvPr id="28755" name="Picture 14" descr="MC900432616[1]">
          <a:extLst>
            <a:ext uri="{FF2B5EF4-FFF2-40B4-BE49-F238E27FC236}">
              <a16:creationId xmlns:a16="http://schemas.microsoft.com/office/drawing/2014/main" id="{00000000-0008-0000-0800-0000537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06025" y="43243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tournament-bracket-template.html"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vertex42.com/ExcelTemplates/tournament-bracket-template.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vertex42.com/ExcelTemplates/tournament-bracket-template.htm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vertex42.com/ExcelTemplates/tournament-bracket-template.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vertex42.com/ExcelTemplates/tournament-bracket-template.html"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vertex42.com/ExcelTemplates/tournament-bracket-template.htm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vertex42.com/ExcelTemplates/tournament-bracket-template.html"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www.vertex42.com/ExcelTemplates/tournament-bracket-template.html"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vertex42.com/ExcelTemplates/tournament-bracket-template.html"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vertex42.com/ExcelTemplates/tournament-bracket-template.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vertex42.com/ExcelTemplates/tournament-bracke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tournament-bracket-template.htm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tournament-bracket-template.html"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tournament-bracket-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tournament-bracket-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vertex42.com/ExcelTemplates/tournament-bracket-template.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vertex42.com/ExcelTemplates/tournament-bracket-template.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vertex42.com/ExcelTemplates/tournament-bracket-template.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vertex42.com/ExcelTemplates/tournament-bracket-template.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vertex42.com/ExcelTemplates/tournament-bracket-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8"/>
  <sheetViews>
    <sheetView showGridLines="0" tabSelected="1" workbookViewId="0">
      <selection activeCell="A3" sqref="A3"/>
    </sheetView>
  </sheetViews>
  <sheetFormatPr defaultRowHeight="12.75" x14ac:dyDescent="0.2"/>
  <cols>
    <col min="1" max="1" width="4.28515625" customWidth="1"/>
    <col min="2" max="8" width="10.7109375" customWidth="1"/>
  </cols>
  <sheetData>
    <row r="1" spans="1:9" ht="23.25" x14ac:dyDescent="0.2">
      <c r="A1" s="45" t="s">
        <v>137</v>
      </c>
      <c r="B1" s="1"/>
      <c r="C1" s="2"/>
      <c r="D1" s="1"/>
      <c r="E1" s="1"/>
      <c r="F1" s="1"/>
      <c r="G1" s="2"/>
      <c r="H1" s="5"/>
      <c r="I1" s="1"/>
    </row>
    <row r="2" spans="1:9" ht="14.25" x14ac:dyDescent="0.2">
      <c r="A2" s="117" t="s">
        <v>11</v>
      </c>
      <c r="B2" s="117"/>
      <c r="C2" s="117"/>
      <c r="D2" s="117"/>
      <c r="E2" s="117"/>
      <c r="F2" s="3"/>
      <c r="G2" s="4"/>
      <c r="H2" s="5"/>
      <c r="I2" s="37" t="str">
        <f ca="1">"© 2012-" &amp; YEAR(TODAY()) &amp; " Vertex42 LLC"</f>
        <v>© 2012-2017 Vertex42 LLC</v>
      </c>
    </row>
    <row r="3" spans="1:9" ht="15" x14ac:dyDescent="0.2">
      <c r="A3" s="84"/>
      <c r="B3" s="84"/>
      <c r="C3" s="84"/>
      <c r="D3" s="84"/>
      <c r="E3" s="84"/>
      <c r="F3" s="84"/>
      <c r="G3" s="84"/>
      <c r="H3" s="84"/>
      <c r="I3" s="84"/>
    </row>
    <row r="4" spans="1:9" ht="15.75" x14ac:dyDescent="0.25">
      <c r="A4" s="85" t="s">
        <v>77</v>
      </c>
      <c r="B4" s="84"/>
      <c r="C4" s="84"/>
      <c r="D4" s="84"/>
      <c r="E4" s="84"/>
      <c r="F4" s="84"/>
      <c r="G4" s="84"/>
      <c r="H4" s="84"/>
      <c r="I4" s="84"/>
    </row>
    <row r="5" spans="1:9" ht="15" x14ac:dyDescent="0.2">
      <c r="A5" s="84"/>
      <c r="B5" s="84"/>
      <c r="C5" s="84"/>
      <c r="D5" s="84"/>
      <c r="E5" s="84"/>
      <c r="F5" s="84"/>
      <c r="G5" s="84"/>
      <c r="H5" s="84"/>
      <c r="I5" s="84"/>
    </row>
    <row r="6" spans="1:9" ht="15" x14ac:dyDescent="0.2">
      <c r="A6" s="84">
        <v>1</v>
      </c>
      <c r="B6" s="84" t="s">
        <v>134</v>
      </c>
      <c r="C6" s="84"/>
      <c r="D6" s="84"/>
      <c r="E6" s="84"/>
      <c r="F6" s="84"/>
      <c r="G6" s="84"/>
      <c r="H6" s="84"/>
      <c r="I6" s="84"/>
    </row>
    <row r="7" spans="1:9" ht="15" x14ac:dyDescent="0.2">
      <c r="A7" s="84"/>
      <c r="B7" s="84"/>
      <c r="C7" s="84"/>
      <c r="D7" s="84"/>
      <c r="E7" s="84"/>
      <c r="F7" s="84"/>
      <c r="G7" s="84"/>
      <c r="H7" s="84"/>
      <c r="I7" s="84"/>
    </row>
    <row r="8" spans="1:9" ht="49.5" customHeight="1" x14ac:dyDescent="0.2">
      <c r="A8" s="86">
        <v>2</v>
      </c>
      <c r="B8" s="116" t="s">
        <v>138</v>
      </c>
      <c r="C8" s="116"/>
      <c r="D8" s="116"/>
      <c r="E8" s="116"/>
      <c r="F8" s="116"/>
      <c r="G8" s="116"/>
      <c r="H8" s="116"/>
      <c r="I8" s="116"/>
    </row>
    <row r="9" spans="1:9" ht="15" x14ac:dyDescent="0.2">
      <c r="A9" s="84"/>
      <c r="B9" s="84"/>
      <c r="C9" s="84"/>
      <c r="D9" s="84"/>
      <c r="E9" s="84"/>
      <c r="F9" s="84"/>
      <c r="G9" s="84"/>
      <c r="H9" s="84"/>
      <c r="I9" s="84"/>
    </row>
    <row r="10" spans="1:9" ht="15" x14ac:dyDescent="0.2">
      <c r="A10" s="84"/>
      <c r="B10" s="88" t="s">
        <v>56</v>
      </c>
      <c r="C10" s="88" t="s">
        <v>57</v>
      </c>
      <c r="D10" s="88" t="s">
        <v>58</v>
      </c>
      <c r="E10" s="88" t="s">
        <v>59</v>
      </c>
      <c r="F10" s="88" t="s">
        <v>60</v>
      </c>
      <c r="G10" s="88" t="s">
        <v>61</v>
      </c>
      <c r="H10" s="88" t="s">
        <v>62</v>
      </c>
      <c r="I10" s="84"/>
    </row>
    <row r="11" spans="1:9" ht="15" x14ac:dyDescent="0.2">
      <c r="A11" s="84"/>
      <c r="B11" s="89"/>
      <c r="C11" s="89"/>
      <c r="D11" s="89"/>
      <c r="E11" s="89"/>
      <c r="F11" s="89"/>
      <c r="G11" s="89"/>
      <c r="H11" s="89"/>
      <c r="I11" s="84"/>
    </row>
    <row r="12" spans="1:9" ht="15" x14ac:dyDescent="0.2">
      <c r="A12" s="84"/>
      <c r="B12" s="88" t="s">
        <v>63</v>
      </c>
      <c r="C12" s="88" t="s">
        <v>64</v>
      </c>
      <c r="D12" s="88" t="s">
        <v>65</v>
      </c>
      <c r="E12" s="88" t="s">
        <v>66</v>
      </c>
      <c r="F12" s="88" t="s">
        <v>67</v>
      </c>
      <c r="G12" s="88" t="s">
        <v>68</v>
      </c>
      <c r="H12" s="88" t="s">
        <v>69</v>
      </c>
      <c r="I12" s="84"/>
    </row>
    <row r="13" spans="1:9" ht="15" x14ac:dyDescent="0.2">
      <c r="A13" s="84"/>
      <c r="B13" s="89"/>
      <c r="C13" s="89"/>
      <c r="D13" s="89"/>
      <c r="E13" s="89"/>
      <c r="F13" s="89"/>
      <c r="G13" s="89"/>
      <c r="H13" s="89"/>
      <c r="I13" s="84"/>
    </row>
    <row r="14" spans="1:9" ht="15" x14ac:dyDescent="0.2">
      <c r="A14" s="84"/>
      <c r="B14" s="88" t="s">
        <v>70</v>
      </c>
      <c r="C14" s="88" t="s">
        <v>71</v>
      </c>
      <c r="D14" s="88" t="s">
        <v>72</v>
      </c>
      <c r="E14" s="88" t="s">
        <v>73</v>
      </c>
      <c r="F14" s="89"/>
      <c r="G14" s="89"/>
      <c r="H14" s="89"/>
      <c r="I14" s="84"/>
    </row>
    <row r="15" spans="1:9" ht="15" x14ac:dyDescent="0.2">
      <c r="A15" s="84"/>
      <c r="B15" s="84"/>
      <c r="C15" s="84"/>
      <c r="D15" s="84"/>
      <c r="E15" s="84"/>
      <c r="F15" s="84"/>
      <c r="G15" s="84"/>
      <c r="H15" s="84"/>
      <c r="I15" s="84"/>
    </row>
    <row r="16" spans="1:9" ht="48" customHeight="1" x14ac:dyDescent="0.2">
      <c r="A16" s="86">
        <v>3</v>
      </c>
      <c r="B16" s="116" t="s">
        <v>150</v>
      </c>
      <c r="C16" s="116"/>
      <c r="D16" s="116"/>
      <c r="E16" s="116"/>
      <c r="F16" s="116"/>
      <c r="G16" s="116"/>
      <c r="H16" s="116"/>
      <c r="I16" s="116"/>
    </row>
    <row r="17" spans="1:9" ht="15" x14ac:dyDescent="0.2">
      <c r="A17" s="84"/>
      <c r="B17" s="84"/>
      <c r="C17" s="84"/>
      <c r="D17" s="84"/>
      <c r="E17" s="84"/>
      <c r="F17" s="84"/>
      <c r="G17" s="84"/>
      <c r="H17" s="84"/>
      <c r="I17" s="84"/>
    </row>
    <row r="18" spans="1:9" ht="15" x14ac:dyDescent="0.2">
      <c r="A18" s="84"/>
      <c r="B18" s="84"/>
      <c r="D18" s="113" t="s">
        <v>146</v>
      </c>
      <c r="E18" s="114" t="s">
        <v>147</v>
      </c>
      <c r="F18" s="115" t="b">
        <f>(E18="Yes")</f>
        <v>1</v>
      </c>
      <c r="G18" s="84"/>
      <c r="H18" s="84"/>
      <c r="I18" s="84"/>
    </row>
    <row r="19" spans="1:9" ht="15" x14ac:dyDescent="0.2">
      <c r="A19" s="84"/>
      <c r="B19" s="84"/>
      <c r="C19" s="84"/>
      <c r="D19" s="84"/>
      <c r="E19" s="84"/>
      <c r="F19" s="84"/>
      <c r="G19" s="84"/>
      <c r="H19" s="84"/>
      <c r="I19" s="84"/>
    </row>
    <row r="20" spans="1:9" ht="30" customHeight="1" x14ac:dyDescent="0.2">
      <c r="A20" s="86">
        <v>4</v>
      </c>
      <c r="B20" s="116" t="s">
        <v>135</v>
      </c>
      <c r="C20" s="116"/>
      <c r="D20" s="116"/>
      <c r="E20" s="116"/>
      <c r="F20" s="116"/>
      <c r="G20" s="116"/>
      <c r="H20" s="116"/>
      <c r="I20" s="84"/>
    </row>
    <row r="21" spans="1:9" ht="15" x14ac:dyDescent="0.2">
      <c r="A21" s="86"/>
      <c r="B21" s="87"/>
      <c r="C21" s="87"/>
      <c r="D21" s="87"/>
      <c r="E21" s="87"/>
      <c r="F21" s="87"/>
      <c r="G21" s="87"/>
      <c r="H21" s="87"/>
      <c r="I21" s="84"/>
    </row>
    <row r="22" spans="1:9" ht="35.450000000000003" customHeight="1" x14ac:dyDescent="0.2">
      <c r="A22" s="86">
        <v>5</v>
      </c>
      <c r="B22" s="116" t="s">
        <v>149</v>
      </c>
      <c r="C22" s="116"/>
      <c r="D22" s="116"/>
      <c r="E22" s="116"/>
      <c r="F22" s="116"/>
      <c r="G22" s="116"/>
      <c r="H22" s="116"/>
      <c r="I22" s="84"/>
    </row>
    <row r="23" spans="1:9" ht="15" x14ac:dyDescent="0.2">
      <c r="A23" s="84"/>
      <c r="B23" s="84"/>
      <c r="C23" s="84"/>
      <c r="D23" s="84"/>
      <c r="E23" s="84"/>
      <c r="F23" s="84"/>
      <c r="G23" s="84"/>
      <c r="H23" s="84"/>
      <c r="I23" s="84"/>
    </row>
    <row r="24" spans="1:9" ht="15" x14ac:dyDescent="0.2">
      <c r="A24" s="84"/>
      <c r="B24" s="84"/>
      <c r="D24" s="113" t="s">
        <v>148</v>
      </c>
      <c r="E24" s="114" t="s">
        <v>147</v>
      </c>
      <c r="F24" s="115" t="b">
        <f>(E24="Yes")</f>
        <v>1</v>
      </c>
      <c r="G24" s="84"/>
      <c r="H24" s="84"/>
      <c r="I24" s="84"/>
    </row>
    <row r="25" spans="1:9" ht="15" x14ac:dyDescent="0.2">
      <c r="A25" s="84"/>
      <c r="B25" s="84"/>
      <c r="C25" s="84"/>
      <c r="D25" s="84"/>
      <c r="E25" s="84"/>
      <c r="F25" s="84"/>
      <c r="G25" s="84"/>
      <c r="H25" s="84"/>
      <c r="I25" s="84"/>
    </row>
    <row r="26" spans="1:9" ht="99" customHeight="1" x14ac:dyDescent="0.2">
      <c r="A26" s="86">
        <v>6</v>
      </c>
      <c r="B26" s="116" t="s">
        <v>141</v>
      </c>
      <c r="C26" s="116"/>
      <c r="D26" s="116"/>
      <c r="E26" s="116"/>
      <c r="F26" s="116"/>
      <c r="G26" s="116"/>
      <c r="H26" s="116"/>
      <c r="I26" s="84"/>
    </row>
    <row r="27" spans="1:9" ht="15" x14ac:dyDescent="0.2">
      <c r="A27" s="84"/>
      <c r="B27" s="84"/>
      <c r="C27" s="84"/>
      <c r="D27" s="84"/>
      <c r="E27" s="84"/>
      <c r="F27" s="84"/>
      <c r="G27" s="84"/>
      <c r="H27" s="84"/>
      <c r="I27" s="84"/>
    </row>
    <row r="28" spans="1:9" ht="52.5" customHeight="1" x14ac:dyDescent="0.2">
      <c r="A28" s="86">
        <v>7</v>
      </c>
      <c r="B28" s="116" t="s">
        <v>136</v>
      </c>
      <c r="C28" s="116"/>
      <c r="D28" s="116"/>
      <c r="E28" s="116"/>
      <c r="F28" s="116"/>
      <c r="G28" s="116"/>
      <c r="H28" s="116"/>
      <c r="I28" s="84"/>
    </row>
  </sheetData>
  <mergeCells count="7">
    <mergeCell ref="B28:H28"/>
    <mergeCell ref="A2:E2"/>
    <mergeCell ref="B20:H20"/>
    <mergeCell ref="B8:I8"/>
    <mergeCell ref="B16:I16"/>
    <mergeCell ref="B26:H26"/>
    <mergeCell ref="B22:H22"/>
  </mergeCells>
  <phoneticPr fontId="0" type="noConversion"/>
  <dataValidations count="1">
    <dataValidation type="list" allowBlank="1" showInputMessage="1" showErrorMessage="1" sqref="E18 E24">
      <formula1>"Yes,No"</formula1>
    </dataValidation>
  </dataValidations>
  <hyperlinks>
    <hyperlink ref="A2" r:id="rId1" display="https://www.vertex42.com/ExcelTemplates/tournament-bracket-template.html"/>
    <hyperlink ref="B10" location="'3'!A1" display="3 Teams"/>
    <hyperlink ref="C10" location="'4'!A1" display="4 Teams"/>
    <hyperlink ref="D10" location="'5'!A1" display="5 Teams"/>
    <hyperlink ref="E10" location="'6'!A1" display="6 Teams"/>
    <hyperlink ref="F10" location="'7'!A1" display="7 Teams"/>
    <hyperlink ref="G10" location="'8'!A1" display="8 Teams"/>
    <hyperlink ref="H12" location="'16'!A1" display="16 Teams"/>
    <hyperlink ref="E14" location="'32'!A1" display="32 Teams"/>
    <hyperlink ref="H10" location="'9'!A1" display="9 Teams"/>
    <hyperlink ref="B12" location="'10'!A1" display="10 Teams"/>
    <hyperlink ref="C12" location="'11'!A1" display="11 Teams"/>
    <hyperlink ref="D12" location="'12'!A1" display="12 Teams"/>
    <hyperlink ref="E12" location="'13'!A1" display="13 Teams"/>
    <hyperlink ref="F12" location="'14'!A1" display="14 Teams"/>
    <hyperlink ref="G12" location="'15'!A1" display="15 Teams"/>
    <hyperlink ref="B14" location="'20'!A1" display="20 Teams"/>
    <hyperlink ref="C14" location="'24'!A1" display="24 Teams"/>
    <hyperlink ref="D14" location="'30'!A1" display="30 Teams"/>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88</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IF($J$1=TRUE,$B$42+1,"")</f>
        <v>4</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 x14ac:dyDescent="0.2">
      <c r="A19" s="6"/>
      <c r="B19" s="57"/>
      <c r="C19" s="6"/>
      <c r="D19" s="19"/>
      <c r="E19" s="19"/>
      <c r="G19" s="17"/>
      <c r="H19" s="13"/>
      <c r="L19" s="13"/>
      <c r="M19" s="13"/>
      <c r="N19" s="13"/>
    </row>
    <row r="20" spans="1:14" ht="15.75" thickBot="1" x14ac:dyDescent="0.25">
      <c r="A20" s="6"/>
      <c r="B20" s="57"/>
      <c r="C20" s="6">
        <f>IF($J$2=TRUE,5,"")</f>
        <v>5</v>
      </c>
      <c r="D20" s="11" t="s">
        <v>3</v>
      </c>
      <c r="E20" s="27"/>
      <c r="F20" s="39">
        <f>IF($J$1=TRUE,F74+1,"")</f>
        <v>13</v>
      </c>
      <c r="H20" s="25"/>
      <c r="I20" s="12"/>
      <c r="J20" s="13"/>
      <c r="L20" s="13"/>
      <c r="M20" s="13"/>
      <c r="N20" s="13"/>
    </row>
    <row r="21" spans="1:14" ht="15" x14ac:dyDescent="0.2">
      <c r="A21" s="6"/>
      <c r="B21" s="57"/>
      <c r="C21" s="6"/>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5</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4.25" x14ac:dyDescent="0.2">
      <c r="A25" s="6"/>
      <c r="B25" s="6"/>
      <c r="C25" s="6"/>
      <c r="D25" s="19"/>
      <c r="E25" s="20"/>
      <c r="F25" s="13"/>
      <c r="G25" s="14"/>
      <c r="H25" s="13"/>
      <c r="I25" s="17"/>
      <c r="J25" s="13"/>
      <c r="L25" s="13"/>
      <c r="M25" s="13"/>
      <c r="N25" s="13"/>
    </row>
    <row r="26" spans="1:14" ht="15.75" thickBot="1" x14ac:dyDescent="0.25">
      <c r="A26" s="6"/>
      <c r="B26" s="6"/>
      <c r="C26" s="6">
        <f>IF($J$2=TRUE,4,"")</f>
        <v>4</v>
      </c>
      <c r="D26" s="11" t="s">
        <v>3</v>
      </c>
      <c r="E26" s="23"/>
      <c r="F26" s="13"/>
      <c r="G26" s="14"/>
      <c r="I26" s="17"/>
      <c r="J26" s="13"/>
      <c r="L26" s="13"/>
      <c r="M26" s="13"/>
      <c r="N26" s="13"/>
    </row>
    <row r="27" spans="1:14" ht="14.25" x14ac:dyDescent="0.2">
      <c r="A27" s="6"/>
      <c r="B27" s="6"/>
      <c r="C27" s="6"/>
      <c r="D27" s="24"/>
      <c r="E27" s="24"/>
      <c r="F27" s="39"/>
      <c r="G27" s="14"/>
      <c r="I27" s="17"/>
      <c r="J27" s="13"/>
      <c r="L27" s="13"/>
      <c r="M27" s="13"/>
      <c r="N27" s="13"/>
    </row>
    <row r="28" spans="1:14" ht="14.25" x14ac:dyDescent="0.2">
      <c r="A28" s="6"/>
      <c r="B28" s="6"/>
      <c r="C28" s="6"/>
      <c r="D28" s="19"/>
      <c r="E28" s="19"/>
      <c r="F28" s="39"/>
      <c r="G28" s="14"/>
      <c r="I28" s="17"/>
      <c r="J28" s="13"/>
      <c r="L28" s="13"/>
      <c r="M28" s="13"/>
      <c r="N28" s="13"/>
    </row>
    <row r="29" spans="1:14" ht="14.25" x14ac:dyDescent="0.2">
      <c r="A29" s="6"/>
      <c r="B29" s="6"/>
      <c r="C29" s="6"/>
      <c r="D29" s="19"/>
      <c r="E29" s="19"/>
      <c r="F29" s="39"/>
      <c r="G29" s="14"/>
      <c r="I29" s="17"/>
      <c r="J29" s="13"/>
      <c r="L29" s="13"/>
      <c r="M29" s="13"/>
      <c r="N29" s="13"/>
    </row>
    <row r="30" spans="1:14" ht="15" x14ac:dyDescent="0.2">
      <c r="A30" s="6"/>
      <c r="B30" s="57"/>
      <c r="C30" s="6"/>
      <c r="D30" s="19"/>
      <c r="E30" s="19"/>
      <c r="F30" s="39"/>
      <c r="G30" s="14"/>
      <c r="I30" s="17"/>
      <c r="J30" s="13"/>
      <c r="N30" s="13"/>
    </row>
    <row r="31" spans="1:14" ht="15.75" thickBot="1" x14ac:dyDescent="0.25">
      <c r="A31" s="6"/>
      <c r="B31" s="57"/>
      <c r="C31" s="6">
        <f>IF($J$2=TRUE,3,"")</f>
        <v>3</v>
      </c>
      <c r="D31" s="11" t="s">
        <v>3</v>
      </c>
      <c r="E31" s="12"/>
      <c r="F31" s="13"/>
      <c r="G31" s="14"/>
      <c r="H31" s="39">
        <f>IF($J$1=TRUE,H63+1,"")</f>
        <v>17</v>
      </c>
      <c r="I31" s="28"/>
      <c r="J31" s="25"/>
      <c r="K31" s="12"/>
      <c r="L31" s="13"/>
      <c r="M31" s="13"/>
    </row>
    <row r="32" spans="1:14" ht="15" x14ac:dyDescent="0.2">
      <c r="A32" s="6"/>
      <c r="B32" s="57"/>
      <c r="C32" s="6"/>
      <c r="D32" s="15"/>
      <c r="E32" s="17"/>
      <c r="F32" s="13"/>
      <c r="G32" s="14"/>
      <c r="H32" s="6"/>
      <c r="I32" s="17"/>
      <c r="J32" s="13"/>
      <c r="K32" s="17"/>
      <c r="L32" s="13"/>
      <c r="M32" s="6"/>
    </row>
    <row r="33" spans="1:20" ht="15" x14ac:dyDescent="0.2">
      <c r="A33" s="6"/>
      <c r="B33" s="57"/>
      <c r="C33" s="6"/>
      <c r="D33" s="15"/>
      <c r="E33" s="17"/>
      <c r="F33" s="13"/>
      <c r="G33" s="14"/>
      <c r="H33" s="6"/>
      <c r="I33" s="17"/>
      <c r="J33" s="13"/>
      <c r="K33" s="17"/>
      <c r="L33" s="13"/>
      <c r="M33" s="6"/>
    </row>
    <row r="34" spans="1:20" ht="15" thickBot="1" x14ac:dyDescent="0.25">
      <c r="A34" s="6"/>
      <c r="B34" s="6"/>
      <c r="C34" s="6"/>
      <c r="D34" s="39">
        <f>IF($J$1=TRUE,D23+1,"")</f>
        <v>6</v>
      </c>
      <c r="F34" s="18"/>
      <c r="G34" s="12"/>
      <c r="H34" s="6"/>
      <c r="I34" s="28"/>
      <c r="J34" s="13"/>
      <c r="K34" s="17"/>
      <c r="L34" s="13"/>
      <c r="M34" s="6"/>
    </row>
    <row r="35" spans="1:20" ht="14.25" x14ac:dyDescent="0.2">
      <c r="A35" s="6"/>
      <c r="B35" s="6"/>
      <c r="C35" s="6"/>
      <c r="D35" s="15"/>
      <c r="E35" s="17"/>
      <c r="F35" s="13"/>
      <c r="G35" s="16"/>
      <c r="H35" s="6"/>
      <c r="I35" s="28"/>
      <c r="J35" s="13"/>
      <c r="K35" s="17"/>
      <c r="L35" s="13"/>
      <c r="M35" s="6"/>
    </row>
    <row r="36" spans="1:20" ht="15.75" thickBot="1" x14ac:dyDescent="0.25">
      <c r="A36" s="6">
        <f>IF($J$2=TRUE,6,"")</f>
        <v>6</v>
      </c>
      <c r="B36" s="11" t="s">
        <v>3</v>
      </c>
      <c r="C36" s="12"/>
      <c r="D36" s="15"/>
      <c r="E36" s="17"/>
      <c r="F36" s="13"/>
      <c r="G36" s="21"/>
      <c r="H36" s="6"/>
      <c r="I36" s="28"/>
      <c r="J36" s="13"/>
      <c r="K36" s="17"/>
      <c r="L36" s="13"/>
      <c r="M36" s="6"/>
    </row>
    <row r="37" spans="1:20" ht="15.75" thickBot="1" x14ac:dyDescent="0.25">
      <c r="A37" s="66"/>
      <c r="B37" s="64">
        <f>IF($J$1=TRUE,B15+1,"")</f>
        <v>2</v>
      </c>
      <c r="C37" s="56"/>
      <c r="D37" s="26"/>
      <c r="E37" s="23"/>
      <c r="F37" s="39">
        <f>IF($J$1=TRUE,F20+1,"")</f>
        <v>14</v>
      </c>
      <c r="G37" s="58"/>
      <c r="H37" s="33"/>
      <c r="I37" s="23"/>
      <c r="J37" s="39">
        <f>IF($J$1=TRUE,L63+1,"")</f>
        <v>20</v>
      </c>
      <c r="K37" s="17"/>
      <c r="L37" s="25"/>
      <c r="M37" s="12"/>
      <c r="N37" s="13"/>
    </row>
    <row r="38" spans="1:20" ht="15.75" thickBot="1" x14ac:dyDescent="0.25">
      <c r="A38" s="6">
        <f>IF($J$2=TRUE,11,"")</f>
        <v>11</v>
      </c>
      <c r="B38" s="11" t="s">
        <v>3</v>
      </c>
      <c r="C38" s="23"/>
      <c r="D38" s="24"/>
      <c r="E38" s="24"/>
      <c r="F38" s="39"/>
      <c r="G38" s="58"/>
      <c r="H38" s="30"/>
      <c r="I38" s="19"/>
      <c r="J38" s="39"/>
      <c r="K38" s="17"/>
      <c r="L38" s="15"/>
      <c r="M38" s="69"/>
      <c r="N38" s="13"/>
    </row>
    <row r="39" spans="1:20" ht="14.25" x14ac:dyDescent="0.2">
      <c r="A39" s="6"/>
      <c r="B39" s="6"/>
      <c r="C39" s="6"/>
      <c r="D39" s="19"/>
      <c r="E39" s="19"/>
      <c r="F39" s="39"/>
      <c r="G39" s="58"/>
      <c r="H39" s="30"/>
      <c r="I39" s="19"/>
      <c r="J39" s="39"/>
      <c r="K39" s="17"/>
      <c r="L39" s="15"/>
      <c r="M39" s="71"/>
      <c r="N39" s="13"/>
    </row>
    <row r="40" spans="1:20" ht="14.25" x14ac:dyDescent="0.2">
      <c r="A40" s="6"/>
      <c r="B40" s="6"/>
      <c r="C40" s="6"/>
      <c r="D40" s="19"/>
      <c r="E40" s="19"/>
      <c r="F40" s="13"/>
      <c r="G40" s="17"/>
      <c r="H40" s="6"/>
      <c r="K40" s="21"/>
      <c r="L40" s="13"/>
      <c r="M40" s="75"/>
      <c r="N40" s="6"/>
      <c r="S40" s="6"/>
      <c r="T40" s="6"/>
    </row>
    <row r="41" spans="1:20" ht="15.75" thickBot="1" x14ac:dyDescent="0.25">
      <c r="A41" s="6">
        <f>IF($J$2=TRUE,7,"")</f>
        <v>7</v>
      </c>
      <c r="B41" s="11" t="s">
        <v>3</v>
      </c>
      <c r="C41" s="12"/>
      <c r="D41" s="19"/>
      <c r="E41" s="19"/>
      <c r="F41" s="39"/>
      <c r="G41" s="17"/>
      <c r="H41" s="6"/>
      <c r="I41" s="6"/>
      <c r="K41" s="21"/>
      <c r="L41" s="13"/>
      <c r="M41" s="34"/>
      <c r="N41" s="6"/>
      <c r="S41" s="6"/>
      <c r="T41" s="6"/>
    </row>
    <row r="42" spans="1:20" ht="15.75" thickBot="1" x14ac:dyDescent="0.25">
      <c r="A42" s="66"/>
      <c r="B42" s="64">
        <f>IF($J$1=TRUE,B37+1,"")</f>
        <v>3</v>
      </c>
      <c r="C42" s="56"/>
      <c r="D42" s="26"/>
      <c r="E42" s="12"/>
      <c r="F42" s="13"/>
      <c r="G42" s="17"/>
      <c r="H42" s="6"/>
      <c r="I42" s="6"/>
      <c r="K42" s="17"/>
      <c r="M42" s="34"/>
      <c r="N42" s="6"/>
      <c r="S42" s="6"/>
      <c r="T42" s="6"/>
    </row>
    <row r="43" spans="1:20" ht="15.75" thickBot="1" x14ac:dyDescent="0.25">
      <c r="A43" s="6">
        <f>IF($J$2=TRUE,10,"")</f>
        <v>10</v>
      </c>
      <c r="B43" s="11" t="s">
        <v>3</v>
      </c>
      <c r="C43" s="23"/>
      <c r="D43" s="15"/>
      <c r="E43" s="17"/>
      <c r="F43" s="13"/>
      <c r="G43" s="17"/>
      <c r="H43" s="6"/>
      <c r="I43" s="6"/>
      <c r="K43" s="17"/>
      <c r="L43" s="13"/>
      <c r="M43" s="34"/>
      <c r="N43" s="6"/>
      <c r="S43" s="6"/>
      <c r="T43" s="6"/>
    </row>
    <row r="44" spans="1:20" ht="14.25" x14ac:dyDescent="0.2">
      <c r="A44" s="6"/>
      <c r="B44" s="6"/>
      <c r="C44" s="6"/>
      <c r="D44" s="15"/>
      <c r="E44" s="17"/>
      <c r="F44" s="13"/>
      <c r="G44" s="17"/>
      <c r="H44" s="6"/>
      <c r="I44" s="6"/>
      <c r="K44" s="17"/>
      <c r="L44" s="13"/>
      <c r="M44" s="34"/>
      <c r="N44" s="6"/>
      <c r="S44" s="6"/>
      <c r="T44" s="6"/>
    </row>
    <row r="45" spans="1:20" ht="15.75" thickBot="1" x14ac:dyDescent="0.25">
      <c r="A45" s="6"/>
      <c r="B45" s="6"/>
      <c r="C45" s="6"/>
      <c r="D45" s="39">
        <f>IF($J$1=TRUE,D34+1,"")</f>
        <v>7</v>
      </c>
      <c r="F45" s="18"/>
      <c r="G45" s="23"/>
      <c r="H45" s="6"/>
      <c r="I45" s="42" t="s">
        <v>90</v>
      </c>
      <c r="J45" s="11"/>
      <c r="K45" s="23"/>
      <c r="L45" s="39">
        <f>IF($J$1=TRUE,J37+1,"")</f>
        <v>21</v>
      </c>
      <c r="M45" s="34"/>
      <c r="N45" s="35"/>
    </row>
    <row r="46" spans="1:20" ht="14.25" x14ac:dyDescent="0.2">
      <c r="A46" s="6"/>
      <c r="B46" s="6"/>
      <c r="C46" s="6"/>
      <c r="D46" s="15"/>
      <c r="E46" s="17"/>
      <c r="F46" s="13"/>
      <c r="G46" s="14"/>
      <c r="H46" s="6"/>
      <c r="M46" s="34"/>
      <c r="N46" s="47" t="s">
        <v>14</v>
      </c>
    </row>
    <row r="47" spans="1:20" ht="14.25" x14ac:dyDescent="0.2">
      <c r="A47" s="6"/>
      <c r="B47" s="6"/>
      <c r="C47" s="6"/>
      <c r="D47" s="15"/>
      <c r="E47" s="17"/>
      <c r="F47" s="13"/>
      <c r="G47" s="14"/>
      <c r="M47" s="34"/>
      <c r="N47" s="30"/>
    </row>
    <row r="48" spans="1:20" ht="15.75" thickBot="1" x14ac:dyDescent="0.25">
      <c r="A48" s="6"/>
      <c r="B48" s="6"/>
      <c r="C48" s="6">
        <f>IF($J$2=TRUE,2,"")</f>
        <v>2</v>
      </c>
      <c r="D48" s="11" t="s">
        <v>3</v>
      </c>
      <c r="E48" s="23"/>
      <c r="F48" s="13"/>
      <c r="G48" s="14"/>
      <c r="M48" s="65"/>
      <c r="N48" s="6"/>
    </row>
    <row r="49" spans="1:14" ht="15" thickBot="1" x14ac:dyDescent="0.25">
      <c r="A49" s="6"/>
      <c r="B49" s="6"/>
      <c r="C49" s="6"/>
      <c r="D49" s="30"/>
      <c r="E49" s="22"/>
      <c r="F49" s="6"/>
      <c r="G49" s="22"/>
      <c r="J49" s="6"/>
      <c r="K49" s="41" t="str">
        <f>"L" &amp; J37 &amp; " if first loss"</f>
        <v>L20 if first loss</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7" t="s">
        <v>6</v>
      </c>
      <c r="D54" s="26"/>
      <c r="E54" s="12"/>
      <c r="M54" s="6"/>
      <c r="N54" s="6"/>
    </row>
    <row r="55" spans="1:14" ht="14.25" x14ac:dyDescent="0.2">
      <c r="A55" s="6"/>
      <c r="C55" s="52"/>
      <c r="D55" s="62"/>
      <c r="E55" s="63"/>
      <c r="L55" s="30"/>
      <c r="M55" s="6"/>
      <c r="N55" s="6"/>
    </row>
    <row r="56" spans="1:14" ht="15.75" thickBot="1" x14ac:dyDescent="0.25">
      <c r="D56" s="64">
        <f>IF($J$1=TRUE,D45+1,"")</f>
        <v>8</v>
      </c>
      <c r="E56" s="61"/>
      <c r="F56" s="26"/>
      <c r="G56" s="12"/>
      <c r="H56" s="6"/>
      <c r="I56" s="6"/>
      <c r="J56" s="6"/>
      <c r="K56" s="67" t="s">
        <v>85</v>
      </c>
      <c r="L56" s="33"/>
      <c r="M56" s="12"/>
      <c r="N56" s="30"/>
    </row>
    <row r="57" spans="1:14" ht="14.25" x14ac:dyDescent="0.2">
      <c r="E57" s="58"/>
      <c r="F57" s="15"/>
      <c r="G57" s="16"/>
      <c r="H57" s="6"/>
      <c r="I57" s="6"/>
      <c r="J57" s="6"/>
      <c r="K57" s="22"/>
      <c r="L57" s="6"/>
      <c r="M57" s="31"/>
    </row>
    <row r="58" spans="1:14" ht="15" thickBot="1" x14ac:dyDescent="0.25">
      <c r="C58" s="67" t="s">
        <v>9</v>
      </c>
      <c r="D58" s="26"/>
      <c r="E58" s="23"/>
      <c r="F58" s="15"/>
      <c r="G58" s="17"/>
      <c r="H58" s="15"/>
      <c r="I58" s="6"/>
      <c r="J58" s="6"/>
      <c r="K58" s="22"/>
      <c r="L58" s="6"/>
      <c r="M58" s="31"/>
    </row>
    <row r="59" spans="1:14" ht="15" thickBot="1" x14ac:dyDescent="0.25">
      <c r="F59" s="39">
        <f>IF($J$1=TRUE,D78+1,"")</f>
        <v>11</v>
      </c>
      <c r="G59" s="58"/>
      <c r="H59" s="33"/>
      <c r="I59" s="12"/>
      <c r="J59" s="6"/>
      <c r="K59" s="22"/>
      <c r="L59" s="6"/>
      <c r="M59" s="31"/>
      <c r="N59" s="6"/>
    </row>
    <row r="60" spans="1:14" ht="14.25" x14ac:dyDescent="0.2">
      <c r="A60" s="22"/>
      <c r="B60" s="66"/>
      <c r="F60" s="39"/>
      <c r="G60" s="58"/>
      <c r="H60" s="30"/>
      <c r="I60" s="60"/>
      <c r="J60" s="6"/>
      <c r="K60" s="22"/>
      <c r="L60" s="6"/>
      <c r="M60" s="31"/>
      <c r="N60" s="6"/>
    </row>
    <row r="61" spans="1:14" ht="15" thickBot="1" x14ac:dyDescent="0.25">
      <c r="A61" s="22"/>
      <c r="B61" s="22"/>
      <c r="C61" s="42" t="s">
        <v>8</v>
      </c>
      <c r="D61" s="26"/>
      <c r="E61" s="12"/>
      <c r="F61" s="15"/>
      <c r="G61" s="17"/>
      <c r="H61" s="15"/>
      <c r="I61" s="21"/>
      <c r="J61" s="6"/>
      <c r="K61" s="22"/>
      <c r="M61" s="31"/>
      <c r="N61" s="6"/>
    </row>
    <row r="62" spans="1:14" ht="14.25" x14ac:dyDescent="0.2">
      <c r="A62" s="22"/>
      <c r="B62" s="22"/>
      <c r="C62" s="22"/>
      <c r="D62" s="62"/>
      <c r="E62" s="63"/>
      <c r="F62" s="15"/>
      <c r="G62" s="17"/>
      <c r="H62" s="15"/>
      <c r="I62" s="21"/>
      <c r="J62" s="6"/>
      <c r="K62" s="22"/>
      <c r="L62" s="39"/>
      <c r="M62" s="31"/>
      <c r="N62" s="6"/>
    </row>
    <row r="63" spans="1:14" ht="15.75" thickBot="1" x14ac:dyDescent="0.25">
      <c r="A63" s="42"/>
      <c r="B63" s="42"/>
      <c r="C63" s="42"/>
      <c r="D63" s="64">
        <f>IF($J$1=TRUE,D56+1,"")</f>
        <v>9</v>
      </c>
      <c r="E63" s="61"/>
      <c r="F63" s="29"/>
      <c r="G63" s="23"/>
      <c r="H63" s="39">
        <f>IF($J$1=TRUE,H78+1,"")</f>
        <v>16</v>
      </c>
      <c r="I63" s="17"/>
      <c r="J63" s="33"/>
      <c r="K63" s="12"/>
      <c r="L63" s="39">
        <f>IF($J$1=TRUE,J71+1,"")</f>
        <v>19</v>
      </c>
      <c r="M63" s="31"/>
      <c r="N63" s="44" t="s">
        <v>91</v>
      </c>
    </row>
    <row r="64" spans="1:14" ht="14.25" x14ac:dyDescent="0.2">
      <c r="A64" s="42"/>
      <c r="B64" s="42"/>
      <c r="C64" s="42"/>
      <c r="E64" s="58"/>
      <c r="F64" s="51"/>
      <c r="G64" s="19"/>
      <c r="H64" s="39"/>
      <c r="I64" s="17"/>
      <c r="J64" s="30"/>
      <c r="K64" s="60"/>
      <c r="L64" s="39"/>
      <c r="M64" s="31"/>
      <c r="N64" s="59"/>
    </row>
    <row r="65" spans="1:14" ht="15" thickBot="1" x14ac:dyDescent="0.25">
      <c r="A65" s="42"/>
      <c r="B65" s="42"/>
      <c r="C65" s="42" t="s">
        <v>15</v>
      </c>
      <c r="D65" s="26"/>
      <c r="E65" s="23"/>
      <c r="F65" s="6"/>
      <c r="G65" s="22"/>
      <c r="H65" s="15"/>
      <c r="I65" s="17"/>
      <c r="J65" s="6"/>
      <c r="K65" s="28"/>
      <c r="L65" s="6"/>
      <c r="M65" s="31"/>
      <c r="N65" s="6"/>
    </row>
    <row r="66" spans="1:14" ht="14.25" x14ac:dyDescent="0.2">
      <c r="A66" s="42"/>
      <c r="B66" s="42"/>
      <c r="C66" s="42"/>
      <c r="F66" s="6"/>
      <c r="G66" s="22"/>
      <c r="H66" s="15"/>
      <c r="I66" s="17"/>
      <c r="J66" s="6"/>
      <c r="K66" s="28"/>
      <c r="L66" s="6"/>
      <c r="M66" s="31"/>
      <c r="N66" s="6"/>
    </row>
    <row r="67" spans="1:14" ht="15" thickBot="1" x14ac:dyDescent="0.25">
      <c r="A67" s="42"/>
      <c r="B67" s="22"/>
      <c r="C67" s="22"/>
      <c r="F67" s="6"/>
      <c r="G67" s="42" t="s">
        <v>23</v>
      </c>
      <c r="H67" s="29"/>
      <c r="I67" s="23"/>
      <c r="J67" s="6"/>
      <c r="K67" s="28"/>
      <c r="L67" s="6"/>
      <c r="M67" s="31"/>
      <c r="N67" s="6"/>
    </row>
    <row r="68" spans="1:14" ht="14.25" x14ac:dyDescent="0.2">
      <c r="A68" s="42"/>
      <c r="B68" s="22"/>
      <c r="C68" s="22"/>
      <c r="F68" s="6"/>
      <c r="G68" s="22"/>
      <c r="H68" s="6"/>
      <c r="I68" s="6"/>
      <c r="J68" s="6"/>
      <c r="K68" s="28"/>
      <c r="L68" s="6"/>
      <c r="M68" s="31"/>
      <c r="N68" s="6"/>
    </row>
    <row r="69" spans="1:14" ht="14.25" x14ac:dyDescent="0.2">
      <c r="A69" s="42"/>
      <c r="B69" s="66"/>
      <c r="C69" s="22"/>
      <c r="F69" s="6"/>
      <c r="G69" s="22"/>
      <c r="H69" s="6"/>
      <c r="I69" s="6"/>
      <c r="J69" s="6"/>
      <c r="K69" s="28"/>
      <c r="L69" s="6"/>
      <c r="M69" s="31"/>
      <c r="N69" s="6"/>
    </row>
    <row r="70" spans="1:14" ht="14.25" x14ac:dyDescent="0.2">
      <c r="A70" s="42"/>
      <c r="B70" s="66"/>
      <c r="C70" s="22"/>
      <c r="F70" s="6"/>
      <c r="G70" s="22"/>
      <c r="H70" s="6"/>
      <c r="I70" s="6"/>
      <c r="J70" s="6"/>
      <c r="K70" s="28"/>
      <c r="L70" s="6"/>
      <c r="M70" s="31"/>
      <c r="N70" s="6"/>
    </row>
    <row r="71" spans="1:14" ht="15" thickBot="1" x14ac:dyDescent="0.25">
      <c r="A71" s="42"/>
      <c r="B71" s="66"/>
      <c r="C71" s="22"/>
      <c r="E71" s="42" t="s">
        <v>20</v>
      </c>
      <c r="F71" s="26"/>
      <c r="G71" s="12"/>
      <c r="H71" s="6"/>
      <c r="I71" s="6"/>
      <c r="J71" s="39">
        <f>IF($J$1=TRUE,H31+1,"")</f>
        <v>18</v>
      </c>
      <c r="K71" s="28"/>
      <c r="L71" s="33"/>
      <c r="M71" s="23"/>
      <c r="N71" s="6"/>
    </row>
    <row r="72" spans="1:14" ht="14.25" x14ac:dyDescent="0.2">
      <c r="A72" s="42"/>
      <c r="B72" s="66"/>
      <c r="C72" s="22"/>
      <c r="F72" s="15"/>
      <c r="G72" s="16"/>
      <c r="H72" s="6"/>
      <c r="I72" s="6"/>
      <c r="J72" s="6"/>
      <c r="K72" s="28"/>
      <c r="N72" s="6"/>
    </row>
    <row r="73" spans="1:14" ht="14.25" x14ac:dyDescent="0.2">
      <c r="A73" s="42"/>
      <c r="B73" s="66"/>
      <c r="C73" s="22"/>
      <c r="F73" s="15"/>
      <c r="G73" s="21"/>
      <c r="H73" s="6"/>
      <c r="I73" s="6"/>
      <c r="J73" s="6"/>
      <c r="K73" s="28"/>
      <c r="N73" s="6"/>
    </row>
    <row r="74" spans="1:14" ht="15" thickBot="1" x14ac:dyDescent="0.25">
      <c r="A74" s="42"/>
      <c r="B74" s="66"/>
      <c r="F74" s="39">
        <f>IF($J$1=TRUE,F59+1,"")</f>
        <v>12</v>
      </c>
      <c r="G74" s="17"/>
      <c r="H74" s="26"/>
      <c r="I74" s="12"/>
      <c r="J74" s="6"/>
      <c r="K74" s="28"/>
      <c r="N74" s="6"/>
    </row>
    <row r="75" spans="1:14" ht="14.25" x14ac:dyDescent="0.2">
      <c r="A75" s="42"/>
      <c r="B75" s="66"/>
      <c r="F75" s="15"/>
      <c r="G75" s="17"/>
      <c r="H75" s="15"/>
      <c r="I75" s="16"/>
      <c r="J75" s="6"/>
      <c r="K75" s="28"/>
      <c r="N75" s="6"/>
    </row>
    <row r="76" spans="1:14" ht="15" thickBot="1" x14ac:dyDescent="0.25">
      <c r="A76" s="42"/>
      <c r="B76" s="22"/>
      <c r="C76" s="42" t="s">
        <v>5</v>
      </c>
      <c r="D76" s="26"/>
      <c r="E76" s="12"/>
      <c r="F76" s="15"/>
      <c r="G76" s="17"/>
      <c r="H76" s="15"/>
      <c r="I76" s="21"/>
      <c r="J76" s="6"/>
      <c r="K76" s="28"/>
      <c r="N76" s="6"/>
    </row>
    <row r="77" spans="1:14" ht="14.25" x14ac:dyDescent="0.2">
      <c r="A77" s="42"/>
      <c r="B77" s="22"/>
      <c r="C77" s="22"/>
      <c r="D77" s="62"/>
      <c r="E77" s="63"/>
      <c r="F77" s="15"/>
      <c r="G77" s="17"/>
      <c r="H77" s="15"/>
      <c r="I77" s="21"/>
      <c r="J77" s="6"/>
      <c r="K77" s="28"/>
      <c r="N77" s="6"/>
    </row>
    <row r="78" spans="1:14" ht="15.75" thickBot="1" x14ac:dyDescent="0.25">
      <c r="A78" s="42"/>
      <c r="B78" s="42"/>
      <c r="C78" s="42"/>
      <c r="D78" s="64">
        <f>IF($J$1=TRUE,D63+1,"")</f>
        <v>10</v>
      </c>
      <c r="E78" s="61"/>
      <c r="F78" s="29"/>
      <c r="G78" s="23"/>
      <c r="H78" s="39">
        <f>IF($J$1=TRUE,F37+1,"")</f>
        <v>15</v>
      </c>
      <c r="I78" s="17"/>
      <c r="J78" s="32"/>
      <c r="K78" s="23"/>
      <c r="N78" s="6"/>
    </row>
    <row r="79" spans="1:14" ht="14.25" x14ac:dyDescent="0.2">
      <c r="A79" s="42"/>
      <c r="B79" s="42"/>
      <c r="C79" s="42"/>
      <c r="D79" s="46" t="s">
        <v>21</v>
      </c>
      <c r="E79" s="58"/>
      <c r="F79" s="6"/>
      <c r="G79" s="22"/>
      <c r="H79" s="15"/>
      <c r="I79" s="17"/>
      <c r="N79" s="6"/>
    </row>
    <row r="80" spans="1:14" ht="15" thickBot="1" x14ac:dyDescent="0.25">
      <c r="A80" s="42"/>
      <c r="B80" s="42"/>
      <c r="C80" s="42" t="s">
        <v>10</v>
      </c>
      <c r="D80" s="26"/>
      <c r="E80" s="23"/>
      <c r="F80" s="6"/>
      <c r="G80" s="22"/>
      <c r="H80" s="15"/>
      <c r="I80" s="17"/>
      <c r="N80" s="6"/>
    </row>
    <row r="81" spans="1:14" ht="14.25" x14ac:dyDescent="0.2">
      <c r="A81" s="42"/>
      <c r="B81" s="42"/>
      <c r="C81" s="42"/>
      <c r="F81" s="6"/>
      <c r="I81" s="21"/>
      <c r="J81" s="6"/>
      <c r="K81" s="22"/>
      <c r="N81" s="6"/>
    </row>
    <row r="82" spans="1:14" ht="15" thickBot="1" x14ac:dyDescent="0.25">
      <c r="A82" s="42"/>
      <c r="B82" s="42"/>
      <c r="C82" s="42"/>
      <c r="F82" s="6"/>
      <c r="G82" s="42" t="s">
        <v>22</v>
      </c>
      <c r="H82" s="29"/>
      <c r="I82" s="23"/>
      <c r="J82" s="6"/>
      <c r="K82" s="22"/>
      <c r="N82" s="6"/>
    </row>
    <row r="83" spans="1:14" ht="14.25" x14ac:dyDescent="0.2">
      <c r="A83" s="42"/>
      <c r="B83" s="42"/>
      <c r="C83" s="42"/>
      <c r="D83" s="6"/>
      <c r="E83" s="2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T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87</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IF($J$1=TRUE,$B$42+1,"")</f>
        <v>5</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75" thickBot="1" x14ac:dyDescent="0.25">
      <c r="A19" s="6">
        <f>IF($J$2=TRUE,5,"")</f>
        <v>5</v>
      </c>
      <c r="B19" s="11" t="s">
        <v>3</v>
      </c>
      <c r="C19" s="12"/>
      <c r="D19" s="19"/>
      <c r="E19" s="19"/>
      <c r="G19" s="17"/>
      <c r="H19" s="13"/>
      <c r="L19" s="13"/>
      <c r="M19" s="13"/>
      <c r="N19" s="13"/>
    </row>
    <row r="20" spans="1:14" ht="15.75" thickBot="1" x14ac:dyDescent="0.25">
      <c r="A20" s="66"/>
      <c r="B20" s="64">
        <f>IF($J$1=TRUE,B15+1,"")</f>
        <v>2</v>
      </c>
      <c r="C20" s="56"/>
      <c r="D20" s="26"/>
      <c r="E20" s="27"/>
      <c r="F20" s="39">
        <f>IF($J$1=TRUE,D78+1,"")</f>
        <v>13</v>
      </c>
      <c r="H20" s="25"/>
      <c r="I20" s="12"/>
      <c r="J20" s="13"/>
      <c r="L20" s="13"/>
      <c r="M20" s="13"/>
      <c r="N20" s="13"/>
    </row>
    <row r="21" spans="1:14" ht="15.75" thickBot="1" x14ac:dyDescent="0.25">
      <c r="A21" s="6">
        <f>IF($J$2=TRUE,12,"")</f>
        <v>12</v>
      </c>
      <c r="B21" s="11" t="s">
        <v>3</v>
      </c>
      <c r="C21" s="23"/>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6</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4.25" x14ac:dyDescent="0.2">
      <c r="A25" s="6"/>
      <c r="B25" s="6"/>
      <c r="C25" s="6"/>
      <c r="D25" s="19"/>
      <c r="E25" s="20"/>
      <c r="F25" s="13"/>
      <c r="G25" s="14"/>
      <c r="H25" s="13"/>
      <c r="I25" s="17"/>
      <c r="J25" s="13"/>
      <c r="L25" s="13"/>
      <c r="M25" s="13"/>
      <c r="N25" s="13"/>
    </row>
    <row r="26" spans="1:14" ht="15.75" thickBot="1" x14ac:dyDescent="0.25">
      <c r="A26" s="6"/>
      <c r="B26" s="6"/>
      <c r="C26" s="6">
        <f>IF($J$2=TRUE,4,"")</f>
        <v>4</v>
      </c>
      <c r="D26" s="11" t="s">
        <v>3</v>
      </c>
      <c r="E26" s="23"/>
      <c r="F26" s="13"/>
      <c r="G26" s="14"/>
      <c r="I26" s="17"/>
      <c r="J26" s="13"/>
      <c r="L26" s="13"/>
      <c r="M26" s="13"/>
      <c r="N26" s="13"/>
    </row>
    <row r="27" spans="1:14" ht="14.25" x14ac:dyDescent="0.2">
      <c r="A27" s="6"/>
      <c r="B27" s="6"/>
      <c r="C27" s="6"/>
      <c r="D27" s="24"/>
      <c r="E27" s="24"/>
      <c r="F27" s="39"/>
      <c r="G27" s="14"/>
      <c r="I27" s="17"/>
      <c r="J27" s="13"/>
      <c r="L27" s="13"/>
      <c r="M27" s="13"/>
      <c r="N27" s="13"/>
    </row>
    <row r="28" spans="1:14" ht="14.25" x14ac:dyDescent="0.2">
      <c r="A28" s="6"/>
      <c r="B28" s="6"/>
      <c r="C28" s="6"/>
      <c r="D28" s="19"/>
      <c r="E28" s="19"/>
      <c r="F28" s="39"/>
      <c r="G28" s="14"/>
      <c r="I28" s="17"/>
      <c r="J28" s="13"/>
      <c r="L28" s="13"/>
      <c r="M28" s="13"/>
      <c r="N28" s="13"/>
    </row>
    <row r="29" spans="1:14" ht="14.25" x14ac:dyDescent="0.2">
      <c r="A29" s="6"/>
      <c r="B29" s="6"/>
      <c r="C29" s="6"/>
      <c r="D29" s="19"/>
      <c r="E29" s="19"/>
      <c r="F29" s="39"/>
      <c r="G29" s="14"/>
      <c r="I29" s="17"/>
      <c r="J29" s="13"/>
      <c r="L29" s="13"/>
      <c r="M29" s="13"/>
      <c r="N29" s="13"/>
    </row>
    <row r="30" spans="1:14" ht="15" x14ac:dyDescent="0.2">
      <c r="A30" s="6"/>
      <c r="B30" s="57"/>
      <c r="C30" s="6"/>
      <c r="D30" s="19"/>
      <c r="E30" s="19"/>
      <c r="F30" s="39"/>
      <c r="G30" s="14"/>
      <c r="I30" s="17"/>
      <c r="J30" s="13"/>
      <c r="N30" s="13"/>
    </row>
    <row r="31" spans="1:14" ht="15.75" thickBot="1" x14ac:dyDescent="0.25">
      <c r="A31" s="6"/>
      <c r="B31" s="57"/>
      <c r="C31" s="6">
        <f>IF($J$2=TRUE,3,"")</f>
        <v>3</v>
      </c>
      <c r="D31" s="11" t="s">
        <v>3</v>
      </c>
      <c r="E31" s="12"/>
      <c r="F31" s="13"/>
      <c r="G31" s="14"/>
      <c r="H31" s="39">
        <f>IF($J$1=TRUE,H78+1,"")</f>
        <v>19</v>
      </c>
      <c r="I31" s="28"/>
      <c r="J31" s="25"/>
      <c r="K31" s="12"/>
      <c r="L31" s="13"/>
      <c r="M31" s="13"/>
    </row>
    <row r="32" spans="1:14" ht="15" x14ac:dyDescent="0.2">
      <c r="A32" s="6"/>
      <c r="B32" s="57"/>
      <c r="C32" s="6"/>
      <c r="D32" s="15"/>
      <c r="E32" s="17"/>
      <c r="F32" s="13"/>
      <c r="G32" s="14"/>
      <c r="H32" s="6"/>
      <c r="I32" s="17"/>
      <c r="J32" s="13"/>
      <c r="K32" s="17"/>
      <c r="L32" s="13"/>
      <c r="M32" s="6"/>
    </row>
    <row r="33" spans="1:20" ht="15" x14ac:dyDescent="0.2">
      <c r="A33" s="6"/>
      <c r="B33" s="57"/>
      <c r="C33" s="6"/>
      <c r="D33" s="15"/>
      <c r="E33" s="17"/>
      <c r="F33" s="13"/>
      <c r="G33" s="14"/>
      <c r="H33" s="6"/>
      <c r="I33" s="17"/>
      <c r="J33" s="13"/>
      <c r="K33" s="17"/>
      <c r="L33" s="13"/>
      <c r="M33" s="6"/>
    </row>
    <row r="34" spans="1:20" ht="15" thickBot="1" x14ac:dyDescent="0.25">
      <c r="A34" s="6"/>
      <c r="B34" s="6"/>
      <c r="C34" s="6"/>
      <c r="D34" s="39">
        <f>IF($J$1=TRUE,D23+1,"")</f>
        <v>7</v>
      </c>
      <c r="F34" s="18"/>
      <c r="G34" s="12"/>
      <c r="H34" s="6"/>
      <c r="I34" s="28"/>
      <c r="J34" s="13"/>
      <c r="K34" s="17"/>
      <c r="L34" s="13"/>
      <c r="M34" s="6"/>
    </row>
    <row r="35" spans="1:20" ht="14.25" x14ac:dyDescent="0.2">
      <c r="A35" s="6"/>
      <c r="B35" s="6"/>
      <c r="C35" s="6"/>
      <c r="D35" s="15"/>
      <c r="E35" s="17"/>
      <c r="F35" s="13"/>
      <c r="G35" s="16"/>
      <c r="H35" s="6"/>
      <c r="I35" s="28"/>
      <c r="J35" s="13"/>
      <c r="K35" s="17"/>
      <c r="L35" s="13"/>
      <c r="M35" s="6"/>
    </row>
    <row r="36" spans="1:20" ht="15.75" thickBot="1" x14ac:dyDescent="0.25">
      <c r="A36" s="6">
        <f>IF($J$2=TRUE,6,"")</f>
        <v>6</v>
      </c>
      <c r="B36" s="11" t="s">
        <v>3</v>
      </c>
      <c r="C36" s="12"/>
      <c r="D36" s="15"/>
      <c r="E36" s="17"/>
      <c r="F36" s="13"/>
      <c r="G36" s="21"/>
      <c r="H36" s="6"/>
      <c r="I36" s="28"/>
      <c r="J36" s="13"/>
      <c r="K36" s="17"/>
      <c r="L36" s="13"/>
      <c r="M36" s="6"/>
    </row>
    <row r="37" spans="1:20" ht="15.75" thickBot="1" x14ac:dyDescent="0.25">
      <c r="A37" s="66"/>
      <c r="B37" s="64">
        <f>IF($J$1=TRUE,B20+1,"")</f>
        <v>3</v>
      </c>
      <c r="C37" s="56"/>
      <c r="D37" s="26"/>
      <c r="E37" s="23"/>
      <c r="F37" s="39">
        <f>IF($J$1=TRUE,F20+1,"")</f>
        <v>14</v>
      </c>
      <c r="G37" s="58"/>
      <c r="H37" s="33"/>
      <c r="I37" s="23"/>
      <c r="J37" s="39">
        <f>IF($J$1=TRUE,L63+1,"")</f>
        <v>22</v>
      </c>
      <c r="K37" s="17"/>
      <c r="L37" s="25"/>
      <c r="M37" s="12"/>
      <c r="N37" s="13"/>
    </row>
    <row r="38" spans="1:20" ht="15.75" thickBot="1" x14ac:dyDescent="0.25">
      <c r="A38" s="6">
        <f>IF($J$2=TRUE,11,"")</f>
        <v>11</v>
      </c>
      <c r="B38" s="11" t="s">
        <v>3</v>
      </c>
      <c r="C38" s="23"/>
      <c r="D38" s="24"/>
      <c r="E38" s="24"/>
      <c r="F38" s="39"/>
      <c r="G38" s="58"/>
      <c r="H38" s="30"/>
      <c r="I38" s="19"/>
      <c r="J38" s="39"/>
      <c r="K38" s="17"/>
      <c r="L38" s="15"/>
      <c r="M38" s="69"/>
      <c r="N38" s="13"/>
    </row>
    <row r="39" spans="1:20" ht="14.25" x14ac:dyDescent="0.2">
      <c r="A39" s="6"/>
      <c r="B39" s="6"/>
      <c r="C39" s="6"/>
      <c r="D39" s="19"/>
      <c r="E39" s="19"/>
      <c r="F39" s="39"/>
      <c r="G39" s="58"/>
      <c r="H39" s="30"/>
      <c r="I39" s="19"/>
      <c r="J39" s="39"/>
      <c r="K39" s="17"/>
      <c r="L39" s="15"/>
      <c r="M39" s="71"/>
      <c r="N39" s="13"/>
    </row>
    <row r="40" spans="1:20" ht="14.25" x14ac:dyDescent="0.2">
      <c r="A40" s="6"/>
      <c r="B40" s="6"/>
      <c r="C40" s="6"/>
      <c r="D40" s="19"/>
      <c r="E40" s="19"/>
      <c r="F40" s="13"/>
      <c r="G40" s="17"/>
      <c r="H40" s="6"/>
      <c r="K40" s="21"/>
      <c r="L40" s="13"/>
      <c r="M40" s="75"/>
      <c r="N40" s="6"/>
      <c r="S40" s="6"/>
      <c r="T40" s="6"/>
    </row>
    <row r="41" spans="1:20" ht="15.75" thickBot="1" x14ac:dyDescent="0.25">
      <c r="A41" s="6">
        <f>IF($J$2=TRUE,7,"")</f>
        <v>7</v>
      </c>
      <c r="B41" s="11" t="s">
        <v>3</v>
      </c>
      <c r="C41" s="12"/>
      <c r="D41" s="19"/>
      <c r="E41" s="19"/>
      <c r="F41" s="39"/>
      <c r="G41" s="17"/>
      <c r="H41" s="6"/>
      <c r="I41" s="6"/>
      <c r="K41" s="21"/>
      <c r="L41" s="13"/>
      <c r="M41" s="34"/>
      <c r="N41" s="6"/>
      <c r="S41" s="6"/>
      <c r="T41" s="6"/>
    </row>
    <row r="42" spans="1:20" ht="15.75" thickBot="1" x14ac:dyDescent="0.25">
      <c r="A42" s="66"/>
      <c r="B42" s="64">
        <f>IF($J$1=TRUE,B37+1,"")</f>
        <v>4</v>
      </c>
      <c r="C42" s="56"/>
      <c r="D42" s="26"/>
      <c r="E42" s="12"/>
      <c r="F42" s="13"/>
      <c r="G42" s="17"/>
      <c r="H42" s="6"/>
      <c r="I42" s="6"/>
      <c r="K42" s="17"/>
      <c r="M42" s="34"/>
      <c r="N42" s="6"/>
      <c r="S42" s="6"/>
      <c r="T42" s="6"/>
    </row>
    <row r="43" spans="1:20" ht="15.75" thickBot="1" x14ac:dyDescent="0.25">
      <c r="A43" s="6">
        <f>IF($J$2=TRUE,10,"")</f>
        <v>10</v>
      </c>
      <c r="B43" s="11" t="s">
        <v>3</v>
      </c>
      <c r="C43" s="23"/>
      <c r="D43" s="15"/>
      <c r="E43" s="17"/>
      <c r="F43" s="13"/>
      <c r="G43" s="17"/>
      <c r="H43" s="6"/>
      <c r="I43" s="6"/>
      <c r="K43" s="17"/>
      <c r="L43" s="13"/>
      <c r="M43" s="34"/>
      <c r="N43" s="6"/>
      <c r="S43" s="6"/>
      <c r="T43" s="6"/>
    </row>
    <row r="44" spans="1:20" ht="14.25" x14ac:dyDescent="0.2">
      <c r="A44" s="6"/>
      <c r="B44" s="6"/>
      <c r="C44" s="6"/>
      <c r="D44" s="15"/>
      <c r="E44" s="17"/>
      <c r="F44" s="13"/>
      <c r="G44" s="17"/>
      <c r="H44" s="6"/>
      <c r="I44" s="6"/>
      <c r="K44" s="17"/>
      <c r="L44" s="13"/>
      <c r="M44" s="34"/>
      <c r="N44" s="6"/>
      <c r="S44" s="6"/>
      <c r="T44" s="6"/>
    </row>
    <row r="45" spans="1:20" ht="15.75" thickBot="1" x14ac:dyDescent="0.25">
      <c r="A45" s="6"/>
      <c r="B45" s="6"/>
      <c r="C45" s="6"/>
      <c r="D45" s="39">
        <f>IF($J$1=TRUE,D34+1,"")</f>
        <v>8</v>
      </c>
      <c r="F45" s="18"/>
      <c r="G45" s="23"/>
      <c r="H45" s="6"/>
      <c r="I45" s="42" t="s">
        <v>92</v>
      </c>
      <c r="J45" s="11"/>
      <c r="K45" s="23"/>
      <c r="L45" s="39">
        <f>IF($J$1=TRUE,J37+1,"")</f>
        <v>23</v>
      </c>
      <c r="M45" s="34"/>
      <c r="N45" s="35"/>
    </row>
    <row r="46" spans="1:20" ht="14.25" x14ac:dyDescent="0.2">
      <c r="A46" s="6"/>
      <c r="B46" s="6"/>
      <c r="C46" s="6"/>
      <c r="D46" s="15"/>
      <c r="E46" s="17"/>
      <c r="F46" s="13"/>
      <c r="G46" s="14"/>
      <c r="H46" s="6"/>
      <c r="M46" s="34"/>
      <c r="N46" s="47" t="s">
        <v>14</v>
      </c>
    </row>
    <row r="47" spans="1:20" ht="14.25" x14ac:dyDescent="0.2">
      <c r="A47" s="6"/>
      <c r="B47" s="6"/>
      <c r="C47" s="6"/>
      <c r="D47" s="15"/>
      <c r="E47" s="17"/>
      <c r="F47" s="13"/>
      <c r="G47" s="14"/>
      <c r="M47" s="34"/>
      <c r="N47" s="30"/>
    </row>
    <row r="48" spans="1:20" ht="15.75" thickBot="1" x14ac:dyDescent="0.25">
      <c r="A48" s="6"/>
      <c r="B48" s="6"/>
      <c r="C48" s="6">
        <f>IF($J$2=TRUE,2,"")</f>
        <v>2</v>
      </c>
      <c r="D48" s="11" t="s">
        <v>3</v>
      </c>
      <c r="E48" s="23"/>
      <c r="F48" s="13"/>
      <c r="G48" s="14"/>
      <c r="M48" s="65"/>
      <c r="N48" s="6"/>
    </row>
    <row r="49" spans="1:14" ht="15" thickBot="1" x14ac:dyDescent="0.25">
      <c r="A49" s="6"/>
      <c r="B49" s="6"/>
      <c r="C49" s="6"/>
      <c r="D49" s="30"/>
      <c r="E49" s="22"/>
      <c r="F49" s="6"/>
      <c r="G49" s="22"/>
      <c r="J49" s="6"/>
      <c r="K49" s="41" t="s">
        <v>93</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7" t="s">
        <v>8</v>
      </c>
      <c r="D54" s="26"/>
      <c r="E54" s="12"/>
      <c r="M54" s="6"/>
      <c r="N54" s="6"/>
    </row>
    <row r="55" spans="1:14" ht="14.25" x14ac:dyDescent="0.2">
      <c r="A55" s="6"/>
      <c r="C55" s="52"/>
      <c r="D55" s="62"/>
      <c r="E55" s="63"/>
      <c r="L55" s="30"/>
      <c r="M55" s="6"/>
      <c r="N55" s="6"/>
    </row>
    <row r="56" spans="1:14" ht="15.75" thickBot="1" x14ac:dyDescent="0.25">
      <c r="D56" s="64">
        <f>IF($J$1=TRUE,D45+1,"")</f>
        <v>9</v>
      </c>
      <c r="E56" s="61"/>
      <c r="F56" s="26"/>
      <c r="G56" s="12"/>
      <c r="H56" s="6"/>
      <c r="I56" s="6"/>
      <c r="J56" s="6"/>
      <c r="K56" s="67" t="s">
        <v>80</v>
      </c>
      <c r="L56" s="33"/>
      <c r="M56" s="12"/>
      <c r="N56" s="30"/>
    </row>
    <row r="57" spans="1:14" ht="14.25" x14ac:dyDescent="0.2">
      <c r="E57" s="58"/>
      <c r="F57" s="15"/>
      <c r="G57" s="16"/>
      <c r="H57" s="6"/>
      <c r="I57" s="6"/>
      <c r="J57" s="6"/>
      <c r="K57" s="22"/>
      <c r="L57" s="6"/>
      <c r="M57" s="31"/>
    </row>
    <row r="58" spans="1:14" ht="15" thickBot="1" x14ac:dyDescent="0.25">
      <c r="C58" s="67" t="s">
        <v>20</v>
      </c>
      <c r="D58" s="26"/>
      <c r="E58" s="23"/>
      <c r="F58" s="15"/>
      <c r="G58" s="17"/>
      <c r="H58" s="15"/>
      <c r="I58" s="6"/>
      <c r="J58" s="6"/>
      <c r="K58" s="22"/>
      <c r="L58" s="6"/>
      <c r="M58" s="31"/>
    </row>
    <row r="59" spans="1:14" ht="15" thickBot="1" x14ac:dyDescent="0.25">
      <c r="F59" s="39">
        <f>IF($J$1=TRUE,F37+1,"")</f>
        <v>15</v>
      </c>
      <c r="G59" s="58"/>
      <c r="H59" s="33"/>
      <c r="I59" s="12"/>
      <c r="J59" s="6"/>
      <c r="K59" s="22"/>
      <c r="L59" s="6"/>
      <c r="M59" s="31"/>
      <c r="N59" s="6"/>
    </row>
    <row r="60" spans="1:14" ht="14.25" x14ac:dyDescent="0.2">
      <c r="A60" s="22"/>
      <c r="B60" s="66"/>
      <c r="F60" s="39"/>
      <c r="G60" s="58"/>
      <c r="H60" s="30"/>
      <c r="I60" s="60"/>
      <c r="J60" s="6" t="s">
        <v>95</v>
      </c>
      <c r="K60" s="22"/>
      <c r="L60" s="6"/>
      <c r="M60" s="31"/>
      <c r="N60" s="6"/>
    </row>
    <row r="61" spans="1:14" ht="15" thickBot="1" x14ac:dyDescent="0.25">
      <c r="A61" s="22"/>
      <c r="B61" s="22"/>
      <c r="C61" s="42" t="s">
        <v>9</v>
      </c>
      <c r="D61" s="26"/>
      <c r="E61" s="12"/>
      <c r="F61" s="15"/>
      <c r="G61" s="17"/>
      <c r="H61" s="15"/>
      <c r="I61" s="21"/>
      <c r="J61" s="6"/>
      <c r="K61" s="22"/>
      <c r="M61" s="31"/>
      <c r="N61" s="6"/>
    </row>
    <row r="62" spans="1:14" ht="14.25" x14ac:dyDescent="0.2">
      <c r="A62" s="22"/>
      <c r="B62" s="22"/>
      <c r="C62" s="22"/>
      <c r="D62" s="62"/>
      <c r="E62" s="63"/>
      <c r="F62" s="15"/>
      <c r="G62" s="17"/>
      <c r="H62" s="15"/>
      <c r="I62" s="21"/>
      <c r="J62" s="6"/>
      <c r="K62" s="22"/>
      <c r="L62" s="39"/>
      <c r="M62" s="31"/>
      <c r="N62" s="6"/>
    </row>
    <row r="63" spans="1:14" ht="15.75" thickBot="1" x14ac:dyDescent="0.25">
      <c r="A63" s="42"/>
      <c r="B63" s="42"/>
      <c r="C63" s="42"/>
      <c r="D63" s="64">
        <f>IF($J$1=TRUE,D56+1,"")</f>
        <v>10</v>
      </c>
      <c r="E63" s="61"/>
      <c r="F63" s="29"/>
      <c r="G63" s="23"/>
      <c r="H63" s="39">
        <f>IF($J$1=TRUE,F74+1,"")</f>
        <v>17</v>
      </c>
      <c r="I63" s="17"/>
      <c r="J63" s="33"/>
      <c r="K63" s="12"/>
      <c r="L63" s="39">
        <f>IF($J$1=TRUE,J71+1,"")</f>
        <v>21</v>
      </c>
      <c r="M63" s="31"/>
      <c r="N63" s="44" t="s">
        <v>94</v>
      </c>
    </row>
    <row r="64" spans="1:14" ht="14.25" x14ac:dyDescent="0.2">
      <c r="A64" s="42"/>
      <c r="B64" s="42"/>
      <c r="C64" s="42"/>
      <c r="E64" s="58"/>
      <c r="F64" s="51"/>
      <c r="G64" s="19"/>
      <c r="H64" s="39"/>
      <c r="I64" s="17"/>
      <c r="J64" s="30"/>
      <c r="K64" s="60"/>
      <c r="L64" s="39"/>
      <c r="M64" s="31"/>
      <c r="N64" s="59"/>
    </row>
    <row r="65" spans="1:14" ht="15" thickBot="1" x14ac:dyDescent="0.25">
      <c r="A65" s="42"/>
      <c r="B65" s="42"/>
      <c r="C65" s="42" t="s">
        <v>15</v>
      </c>
      <c r="D65" s="26"/>
      <c r="E65" s="23"/>
      <c r="F65" s="6"/>
      <c r="G65" s="22"/>
      <c r="H65" s="15"/>
      <c r="I65" s="17"/>
      <c r="J65" s="6"/>
      <c r="K65" s="28"/>
      <c r="L65" s="6"/>
      <c r="M65" s="31"/>
      <c r="N65" s="6"/>
    </row>
    <row r="66" spans="1:14" ht="14.25" x14ac:dyDescent="0.2">
      <c r="A66" s="42"/>
      <c r="B66" s="42"/>
      <c r="C66" s="42"/>
      <c r="F66" s="6"/>
      <c r="G66" s="22"/>
      <c r="H66" s="15"/>
      <c r="I66" s="17"/>
      <c r="J66" s="6"/>
      <c r="K66" s="28"/>
      <c r="L66" s="6"/>
      <c r="M66" s="31"/>
      <c r="N66" s="6"/>
    </row>
    <row r="67" spans="1:14" ht="15" thickBot="1" x14ac:dyDescent="0.25">
      <c r="A67" s="42"/>
      <c r="B67" s="22"/>
      <c r="C67" s="22"/>
      <c r="F67" s="6"/>
      <c r="G67" s="42" t="s">
        <v>23</v>
      </c>
      <c r="H67" s="29"/>
      <c r="I67" s="23"/>
      <c r="J67" s="6"/>
      <c r="K67" s="28"/>
      <c r="L67" s="6"/>
      <c r="M67" s="31"/>
      <c r="N67" s="6"/>
    </row>
    <row r="68" spans="1:14" ht="14.25" x14ac:dyDescent="0.2">
      <c r="A68" s="42"/>
      <c r="B68" s="22"/>
      <c r="C68" s="22"/>
      <c r="F68" s="6"/>
      <c r="G68" s="22"/>
      <c r="H68" s="6"/>
      <c r="I68" s="6"/>
      <c r="J68" s="6"/>
      <c r="K68" s="28"/>
      <c r="L68" s="6"/>
      <c r="M68" s="31"/>
      <c r="N68" s="6"/>
    </row>
    <row r="69" spans="1:14" ht="15" thickBot="1" x14ac:dyDescent="0.25">
      <c r="A69" s="42"/>
      <c r="B69" s="66"/>
      <c r="C69" s="67" t="s">
        <v>5</v>
      </c>
      <c r="D69" s="26"/>
      <c r="E69" s="12"/>
      <c r="F69" s="6"/>
      <c r="G69" s="22"/>
      <c r="H69" s="6"/>
      <c r="I69" s="6"/>
      <c r="J69" s="6"/>
      <c r="K69" s="28"/>
      <c r="L69" s="6"/>
      <c r="M69" s="31"/>
      <c r="N69" s="6"/>
    </row>
    <row r="70" spans="1:14" ht="14.25" x14ac:dyDescent="0.2">
      <c r="A70" s="42"/>
      <c r="B70" s="66"/>
      <c r="C70" s="52"/>
      <c r="D70" s="62"/>
      <c r="E70" s="63"/>
      <c r="F70" s="6"/>
      <c r="G70" s="22"/>
      <c r="H70" s="6"/>
      <c r="I70" s="6"/>
      <c r="J70" s="6"/>
      <c r="K70" s="28"/>
      <c r="L70" s="6"/>
      <c r="M70" s="31"/>
      <c r="N70" s="6"/>
    </row>
    <row r="71" spans="1:14" ht="15.75" thickBot="1" x14ac:dyDescent="0.25">
      <c r="A71" s="42"/>
      <c r="B71" s="66"/>
      <c r="D71" s="64">
        <f>IF($J$1=TRUE,D63+1,"")</f>
        <v>11</v>
      </c>
      <c r="E71" s="61"/>
      <c r="F71" s="26"/>
      <c r="G71" s="12"/>
      <c r="H71" s="6"/>
      <c r="I71" s="6"/>
      <c r="J71" s="39">
        <f>IF($J$1=TRUE,H31+1,"")</f>
        <v>20</v>
      </c>
      <c r="K71" s="28"/>
      <c r="L71" s="33"/>
      <c r="M71" s="23"/>
      <c r="N71" s="6"/>
    </row>
    <row r="72" spans="1:14" ht="14.25" x14ac:dyDescent="0.2">
      <c r="A72" s="42"/>
      <c r="B72" s="66"/>
      <c r="E72" s="58"/>
      <c r="F72" s="15"/>
      <c r="G72" s="16"/>
      <c r="H72" s="6"/>
      <c r="I72" s="6"/>
      <c r="J72" s="6"/>
      <c r="K72" s="28"/>
      <c r="N72" s="6"/>
    </row>
    <row r="73" spans="1:14" ht="15" thickBot="1" x14ac:dyDescent="0.25">
      <c r="A73" s="42"/>
      <c r="B73" s="66"/>
      <c r="C73" s="67" t="s">
        <v>7</v>
      </c>
      <c r="D73" s="26"/>
      <c r="E73" s="23"/>
      <c r="F73" s="15"/>
      <c r="G73" s="21"/>
      <c r="H73" s="6"/>
      <c r="I73" s="6"/>
      <c r="J73" s="6"/>
      <c r="K73" s="28"/>
      <c r="N73" s="6"/>
    </row>
    <row r="74" spans="1:14" ht="15" thickBot="1" x14ac:dyDescent="0.25">
      <c r="A74" s="42"/>
      <c r="B74" s="66"/>
      <c r="F74" s="39">
        <f>IF($J$1=TRUE,F59+1,"")</f>
        <v>16</v>
      </c>
      <c r="G74" s="17"/>
      <c r="H74" s="26"/>
      <c r="I74" s="12"/>
      <c r="J74" s="6"/>
      <c r="K74" s="28"/>
      <c r="N74" s="6"/>
    </row>
    <row r="75" spans="1:14" ht="14.25" x14ac:dyDescent="0.2">
      <c r="A75" s="42"/>
      <c r="B75" s="66"/>
      <c r="F75" s="15"/>
      <c r="G75" s="17"/>
      <c r="H75" s="15"/>
      <c r="I75" s="16"/>
      <c r="J75" s="6"/>
      <c r="K75" s="28"/>
      <c r="N75" s="6"/>
    </row>
    <row r="76" spans="1:14" ht="15" thickBot="1" x14ac:dyDescent="0.25">
      <c r="A76" s="42"/>
      <c r="B76" s="22"/>
      <c r="C76" s="42" t="s">
        <v>6</v>
      </c>
      <c r="D76" s="26"/>
      <c r="E76" s="12"/>
      <c r="F76" s="15"/>
      <c r="G76" s="17"/>
      <c r="H76" s="15"/>
      <c r="I76" s="21"/>
      <c r="J76" s="6"/>
      <c r="K76" s="28"/>
      <c r="N76" s="6"/>
    </row>
    <row r="77" spans="1:14" ht="14.25" x14ac:dyDescent="0.2">
      <c r="A77" s="42"/>
      <c r="B77" s="22"/>
      <c r="C77" s="22"/>
      <c r="D77" s="62"/>
      <c r="E77" s="63"/>
      <c r="F77" s="15"/>
      <c r="G77" s="17"/>
      <c r="H77" s="15"/>
      <c r="I77" s="21"/>
      <c r="J77" s="6"/>
      <c r="K77" s="28"/>
      <c r="N77" s="6"/>
    </row>
    <row r="78" spans="1:14" ht="15.75" thickBot="1" x14ac:dyDescent="0.25">
      <c r="A78" s="42"/>
      <c r="B78" s="42"/>
      <c r="C78" s="42"/>
      <c r="D78" s="64">
        <f>IF($J$1=TRUE,D71+1,"")</f>
        <v>12</v>
      </c>
      <c r="E78" s="61"/>
      <c r="F78" s="29"/>
      <c r="G78" s="23"/>
      <c r="H78" s="39">
        <f>IF($J$1=TRUE,H63+1,"")</f>
        <v>18</v>
      </c>
      <c r="I78" s="17"/>
      <c r="J78" s="32"/>
      <c r="K78" s="23"/>
      <c r="N78" s="6"/>
    </row>
    <row r="79" spans="1:14" ht="14.25" x14ac:dyDescent="0.2">
      <c r="A79" s="42"/>
      <c r="B79" s="42"/>
      <c r="C79" s="42"/>
      <c r="D79" s="46" t="s">
        <v>21</v>
      </c>
      <c r="E79" s="58"/>
      <c r="F79" s="6"/>
      <c r="G79" s="22"/>
      <c r="H79" s="15"/>
      <c r="I79" s="17"/>
      <c r="N79" s="6"/>
    </row>
    <row r="80" spans="1:14" ht="15" thickBot="1" x14ac:dyDescent="0.25">
      <c r="A80" s="42"/>
      <c r="B80" s="42"/>
      <c r="C80" s="42" t="s">
        <v>10</v>
      </c>
      <c r="D80" s="26"/>
      <c r="E80" s="23"/>
      <c r="F80" s="6"/>
      <c r="G80" s="22"/>
      <c r="H80" s="15"/>
      <c r="I80" s="17"/>
      <c r="N80" s="6"/>
    </row>
    <row r="81" spans="1:14" ht="14.25" x14ac:dyDescent="0.2">
      <c r="A81" s="42"/>
      <c r="B81" s="42"/>
      <c r="C81" s="42"/>
      <c r="F81" s="6"/>
      <c r="I81" s="21"/>
      <c r="J81" s="6"/>
      <c r="K81" s="22"/>
      <c r="N81" s="6"/>
    </row>
    <row r="82" spans="1:14" ht="15" thickBot="1" x14ac:dyDescent="0.25">
      <c r="A82" s="42"/>
      <c r="B82" s="42"/>
      <c r="C82" s="42"/>
      <c r="F82" s="6"/>
      <c r="G82" s="42" t="s">
        <v>22</v>
      </c>
      <c r="H82" s="29"/>
      <c r="I82" s="23"/>
      <c r="J82" s="6"/>
      <c r="K82" s="22"/>
      <c r="N82" s="6"/>
    </row>
    <row r="83" spans="1:14" ht="14.25" x14ac:dyDescent="0.2">
      <c r="A83" s="42"/>
      <c r="B83" s="42"/>
      <c r="C83" s="42"/>
      <c r="D83" s="6"/>
      <c r="E83" s="2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T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86</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IF($J$1=TRUE,$B$42+1,"")</f>
        <v>6</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75" thickBot="1" x14ac:dyDescent="0.25">
      <c r="A19" s="6">
        <f>IF($J$2=TRUE,5,"")</f>
        <v>5</v>
      </c>
      <c r="B19" s="11" t="s">
        <v>3</v>
      </c>
      <c r="C19" s="12"/>
      <c r="D19" s="19"/>
      <c r="E19" s="19"/>
      <c r="G19" s="17"/>
      <c r="H19" s="13"/>
      <c r="L19" s="13"/>
      <c r="M19" s="13"/>
      <c r="N19" s="13"/>
    </row>
    <row r="20" spans="1:14" ht="15.75" thickBot="1" x14ac:dyDescent="0.25">
      <c r="A20" s="66"/>
      <c r="B20" s="64">
        <f>IF($J$1=TRUE,B15+1,"")</f>
        <v>2</v>
      </c>
      <c r="C20" s="56"/>
      <c r="D20" s="26"/>
      <c r="E20" s="27"/>
      <c r="F20" s="39">
        <f>IF($J$1=TRUE,D56+1,"")</f>
        <v>15</v>
      </c>
      <c r="H20" s="25"/>
      <c r="I20" s="12"/>
      <c r="J20" s="13"/>
      <c r="L20" s="13"/>
      <c r="M20" s="13"/>
      <c r="N20" s="13"/>
    </row>
    <row r="21" spans="1:14" ht="15.75" thickBot="1" x14ac:dyDescent="0.25">
      <c r="A21" s="6">
        <f>IF($J$2=TRUE,12,"")</f>
        <v>12</v>
      </c>
      <c r="B21" s="11" t="s">
        <v>3</v>
      </c>
      <c r="C21" s="23"/>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7</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5.75" thickBot="1" x14ac:dyDescent="0.25">
      <c r="A25" s="6">
        <f>IF($J$2=TRUE,4,"")</f>
        <v>4</v>
      </c>
      <c r="B25" s="11" t="s">
        <v>3</v>
      </c>
      <c r="C25" s="12"/>
      <c r="D25" s="19"/>
      <c r="E25" s="20"/>
      <c r="F25" s="13"/>
      <c r="G25" s="14"/>
      <c r="H25" s="13"/>
      <c r="I25" s="17"/>
      <c r="J25" s="13"/>
      <c r="L25" s="13"/>
      <c r="M25" s="13"/>
      <c r="N25" s="13"/>
    </row>
    <row r="26" spans="1:14" ht="15.75" thickBot="1" x14ac:dyDescent="0.25">
      <c r="A26" s="66"/>
      <c r="B26" s="64">
        <f>IF($J$1=TRUE,B20+1,"")</f>
        <v>3</v>
      </c>
      <c r="C26" s="56"/>
      <c r="D26" s="26"/>
      <c r="E26" s="23"/>
      <c r="F26" s="13"/>
      <c r="G26" s="14"/>
      <c r="I26" s="17"/>
      <c r="J26" s="13"/>
      <c r="L26" s="13"/>
      <c r="M26" s="13"/>
      <c r="N26" s="13"/>
    </row>
    <row r="27" spans="1:14" ht="15.75" thickBot="1" x14ac:dyDescent="0.25">
      <c r="A27" s="6">
        <f>IF($J$2=TRUE,13,"")</f>
        <v>13</v>
      </c>
      <c r="B27" s="11" t="s">
        <v>3</v>
      </c>
      <c r="C27" s="23"/>
      <c r="D27" s="24"/>
      <c r="E27" s="24"/>
      <c r="F27" s="39"/>
      <c r="G27" s="14"/>
      <c r="I27" s="17"/>
      <c r="J27" s="13"/>
      <c r="L27" s="13"/>
      <c r="M27" s="13"/>
      <c r="N27" s="13"/>
    </row>
    <row r="28" spans="1:14" ht="15" x14ac:dyDescent="0.2">
      <c r="A28" s="6"/>
      <c r="B28" s="57"/>
      <c r="C28" s="6"/>
      <c r="D28" s="19"/>
      <c r="E28" s="19"/>
      <c r="F28" s="39"/>
      <c r="G28" s="14"/>
      <c r="I28" s="17"/>
      <c r="J28" s="13"/>
      <c r="L28" s="13"/>
      <c r="M28" s="13"/>
      <c r="N28" s="13"/>
    </row>
    <row r="29" spans="1:14" ht="15" x14ac:dyDescent="0.2">
      <c r="A29" s="6"/>
      <c r="B29" s="57"/>
      <c r="C29" s="6"/>
      <c r="D29" s="19"/>
      <c r="E29" s="19"/>
      <c r="F29" s="39"/>
      <c r="G29" s="14"/>
      <c r="I29" s="17"/>
      <c r="J29" s="13"/>
      <c r="L29" s="13"/>
      <c r="M29" s="13"/>
      <c r="N29" s="13"/>
    </row>
    <row r="30" spans="1:14" ht="15" x14ac:dyDescent="0.2">
      <c r="A30" s="6"/>
      <c r="B30" s="57"/>
      <c r="C30" s="6"/>
      <c r="D30" s="19"/>
      <c r="E30" s="19"/>
      <c r="F30" s="39"/>
      <c r="G30" s="14"/>
      <c r="I30" s="17"/>
      <c r="J30" s="13"/>
      <c r="N30" s="13"/>
    </row>
    <row r="31" spans="1:14" ht="15.75" thickBot="1" x14ac:dyDescent="0.25">
      <c r="A31" s="6"/>
      <c r="B31" s="57"/>
      <c r="C31" s="6">
        <f>IF($J$2=TRUE,3,"")</f>
        <v>3</v>
      </c>
      <c r="D31" s="11" t="s">
        <v>3</v>
      </c>
      <c r="E31" s="12"/>
      <c r="F31" s="13"/>
      <c r="G31" s="14"/>
      <c r="H31" s="39">
        <f>IF($J$1=TRUE,H78+1,"")</f>
        <v>21</v>
      </c>
      <c r="I31" s="28"/>
      <c r="J31" s="25"/>
      <c r="K31" s="12"/>
      <c r="L31" s="13"/>
      <c r="M31" s="13"/>
    </row>
    <row r="32" spans="1:14" ht="15" x14ac:dyDescent="0.2">
      <c r="A32" s="6"/>
      <c r="B32" s="57"/>
      <c r="C32" s="6"/>
      <c r="D32" s="15"/>
      <c r="E32" s="17"/>
      <c r="F32" s="13"/>
      <c r="G32" s="14"/>
      <c r="H32" s="6"/>
      <c r="I32" s="17"/>
      <c r="J32" s="13"/>
      <c r="K32" s="17"/>
      <c r="L32" s="13"/>
      <c r="M32" s="6"/>
    </row>
    <row r="33" spans="1:20" ht="15" x14ac:dyDescent="0.2">
      <c r="A33" s="6"/>
      <c r="B33" s="57"/>
      <c r="C33" s="6"/>
      <c r="D33" s="15"/>
      <c r="E33" s="17"/>
      <c r="F33" s="13"/>
      <c r="G33" s="14"/>
      <c r="H33" s="6"/>
      <c r="I33" s="17"/>
      <c r="J33" s="13"/>
      <c r="K33" s="17"/>
      <c r="L33" s="13"/>
      <c r="M33" s="6"/>
    </row>
    <row r="34" spans="1:20" ht="15" thickBot="1" x14ac:dyDescent="0.25">
      <c r="A34" s="6"/>
      <c r="B34" s="6"/>
      <c r="C34" s="6"/>
      <c r="D34" s="39">
        <f>IF($J$1=TRUE,D23+1,"")</f>
        <v>8</v>
      </c>
      <c r="F34" s="18"/>
      <c r="G34" s="12"/>
      <c r="H34" s="6"/>
      <c r="I34" s="28"/>
      <c r="J34" s="13"/>
      <c r="K34" s="17"/>
      <c r="L34" s="13"/>
      <c r="M34" s="6"/>
    </row>
    <row r="35" spans="1:20" ht="14.25" x14ac:dyDescent="0.2">
      <c r="A35" s="6"/>
      <c r="B35" s="6"/>
      <c r="C35" s="6"/>
      <c r="D35" s="15"/>
      <c r="E35" s="17"/>
      <c r="F35" s="13"/>
      <c r="G35" s="16"/>
      <c r="H35" s="6"/>
      <c r="I35" s="28"/>
      <c r="J35" s="13"/>
      <c r="K35" s="17"/>
      <c r="L35" s="13"/>
      <c r="M35" s="6"/>
    </row>
    <row r="36" spans="1:20" ht="15.75" thickBot="1" x14ac:dyDescent="0.25">
      <c r="A36" s="6">
        <f>IF($J$2=TRUE,6,"")</f>
        <v>6</v>
      </c>
      <c r="B36" s="11" t="s">
        <v>3</v>
      </c>
      <c r="C36" s="12"/>
      <c r="D36" s="15"/>
      <c r="E36" s="17"/>
      <c r="F36" s="13"/>
      <c r="G36" s="21"/>
      <c r="H36" s="6"/>
      <c r="I36" s="28"/>
      <c r="J36" s="13"/>
      <c r="K36" s="17"/>
      <c r="L36" s="13"/>
      <c r="M36" s="6"/>
    </row>
    <row r="37" spans="1:20" ht="15.75" thickBot="1" x14ac:dyDescent="0.25">
      <c r="A37" s="66"/>
      <c r="B37" s="64">
        <f>IF($J$1=TRUE,B26+1,"")</f>
        <v>4</v>
      </c>
      <c r="C37" s="56"/>
      <c r="D37" s="26"/>
      <c r="E37" s="23"/>
      <c r="F37" s="39">
        <f>IF($J$1=TRUE,F20+1,"")</f>
        <v>16</v>
      </c>
      <c r="G37" s="58"/>
      <c r="H37" s="33"/>
      <c r="I37" s="23"/>
      <c r="J37" s="39">
        <f>IF($J$1=TRUE,L63+1,"")</f>
        <v>24</v>
      </c>
      <c r="K37" s="17"/>
      <c r="L37" s="25"/>
      <c r="M37" s="12"/>
      <c r="N37" s="13"/>
    </row>
    <row r="38" spans="1:20" ht="15.75" thickBot="1" x14ac:dyDescent="0.25">
      <c r="A38" s="6">
        <f>IF($J$2=TRUE,11,"")</f>
        <v>11</v>
      </c>
      <c r="B38" s="11" t="s">
        <v>3</v>
      </c>
      <c r="C38" s="23"/>
      <c r="D38" s="24"/>
      <c r="E38" s="24"/>
      <c r="F38" s="39"/>
      <c r="G38" s="58"/>
      <c r="H38" s="30"/>
      <c r="I38" s="19"/>
      <c r="J38" s="39"/>
      <c r="K38" s="17"/>
      <c r="L38" s="15"/>
      <c r="M38" s="69"/>
      <c r="N38" s="13"/>
    </row>
    <row r="39" spans="1:20" ht="14.25" x14ac:dyDescent="0.2">
      <c r="A39" s="6"/>
      <c r="B39" s="6"/>
      <c r="C39" s="6"/>
      <c r="D39" s="19"/>
      <c r="E39" s="19"/>
      <c r="F39" s="39"/>
      <c r="G39" s="58"/>
      <c r="H39" s="30"/>
      <c r="I39" s="19"/>
      <c r="J39" s="39"/>
      <c r="K39" s="17"/>
      <c r="L39" s="15"/>
      <c r="M39" s="71"/>
      <c r="N39" s="13"/>
    </row>
    <row r="40" spans="1:20" ht="14.25" x14ac:dyDescent="0.2">
      <c r="A40" s="6"/>
      <c r="B40" s="6"/>
      <c r="C40" s="6"/>
      <c r="D40" s="19"/>
      <c r="E40" s="19"/>
      <c r="F40" s="13"/>
      <c r="G40" s="17"/>
      <c r="H40" s="6"/>
      <c r="K40" s="21"/>
      <c r="L40" s="13"/>
      <c r="M40" s="75"/>
      <c r="N40" s="6"/>
      <c r="S40" s="6"/>
      <c r="T40" s="6"/>
    </row>
    <row r="41" spans="1:20" ht="15.75" thickBot="1" x14ac:dyDescent="0.25">
      <c r="A41" s="6">
        <f>IF($J$2=TRUE,7,"")</f>
        <v>7</v>
      </c>
      <c r="B41" s="11" t="s">
        <v>3</v>
      </c>
      <c r="C41" s="12"/>
      <c r="D41" s="19"/>
      <c r="E41" s="19"/>
      <c r="F41" s="39"/>
      <c r="G41" s="17"/>
      <c r="H41" s="6"/>
      <c r="I41" s="6"/>
      <c r="K41" s="21"/>
      <c r="L41" s="13"/>
      <c r="M41" s="34"/>
      <c r="N41" s="6"/>
      <c r="S41" s="6"/>
      <c r="T41" s="6"/>
    </row>
    <row r="42" spans="1:20" ht="15.75" thickBot="1" x14ac:dyDescent="0.25">
      <c r="A42" s="66"/>
      <c r="B42" s="64">
        <f>IF($J$1=TRUE,B37+1,"")</f>
        <v>5</v>
      </c>
      <c r="C42" s="56"/>
      <c r="D42" s="26"/>
      <c r="E42" s="12"/>
      <c r="F42" s="13"/>
      <c r="G42" s="17"/>
      <c r="H42" s="6"/>
      <c r="I42" s="6"/>
      <c r="K42" s="17"/>
      <c r="M42" s="34"/>
      <c r="N42" s="6"/>
      <c r="S42" s="6"/>
      <c r="T42" s="6"/>
    </row>
    <row r="43" spans="1:20" ht="15.75" thickBot="1" x14ac:dyDescent="0.25">
      <c r="A43" s="6">
        <f>IF($J$2=TRUE,10,"")</f>
        <v>10</v>
      </c>
      <c r="B43" s="11" t="s">
        <v>3</v>
      </c>
      <c r="C43" s="23"/>
      <c r="D43" s="15"/>
      <c r="E43" s="17"/>
      <c r="F43" s="13"/>
      <c r="G43" s="17"/>
      <c r="H43" s="6"/>
      <c r="I43" s="6"/>
      <c r="K43" s="17"/>
      <c r="L43" s="13"/>
      <c r="M43" s="34"/>
      <c r="N43" s="6"/>
      <c r="S43" s="6"/>
      <c r="T43" s="6"/>
    </row>
    <row r="44" spans="1:20" ht="14.25" x14ac:dyDescent="0.2">
      <c r="A44" s="6"/>
      <c r="B44" s="6"/>
      <c r="C44" s="6"/>
      <c r="D44" s="15"/>
      <c r="E44" s="17"/>
      <c r="F44" s="13"/>
      <c r="G44" s="17"/>
      <c r="H44" s="6"/>
      <c r="I44" s="6"/>
      <c r="K44" s="17"/>
      <c r="L44" s="13"/>
      <c r="M44" s="34"/>
      <c r="N44" s="6"/>
      <c r="S44" s="6"/>
      <c r="T44" s="6"/>
    </row>
    <row r="45" spans="1:20" ht="15.75" thickBot="1" x14ac:dyDescent="0.25">
      <c r="A45" s="6"/>
      <c r="B45" s="6"/>
      <c r="C45" s="6"/>
      <c r="D45" s="39">
        <f>IF($J$1=TRUE,D34+1,"")</f>
        <v>9</v>
      </c>
      <c r="F45" s="18"/>
      <c r="G45" s="23"/>
      <c r="H45" s="6"/>
      <c r="I45" s="42" t="s">
        <v>96</v>
      </c>
      <c r="J45" s="11"/>
      <c r="K45" s="23"/>
      <c r="L45" s="39">
        <f>IF($J$1=TRUE,J37+1,"")</f>
        <v>25</v>
      </c>
      <c r="M45" s="34"/>
      <c r="N45" s="35"/>
    </row>
    <row r="46" spans="1:20" ht="14.25" x14ac:dyDescent="0.2">
      <c r="A46" s="6"/>
      <c r="B46" s="6"/>
      <c r="C46" s="6"/>
      <c r="D46" s="15"/>
      <c r="E46" s="17"/>
      <c r="F46" s="13"/>
      <c r="G46" s="14"/>
      <c r="H46" s="6"/>
      <c r="M46" s="34"/>
      <c r="N46" s="47" t="s">
        <v>14</v>
      </c>
    </row>
    <row r="47" spans="1:20" ht="14.25" x14ac:dyDescent="0.2">
      <c r="A47" s="6"/>
      <c r="B47" s="6"/>
      <c r="C47" s="6"/>
      <c r="D47" s="15"/>
      <c r="E47" s="17"/>
      <c r="F47" s="13"/>
      <c r="G47" s="14"/>
      <c r="M47" s="34"/>
      <c r="N47" s="30"/>
    </row>
    <row r="48" spans="1:20" ht="15.75" thickBot="1" x14ac:dyDescent="0.25">
      <c r="A48" s="6"/>
      <c r="B48" s="6"/>
      <c r="C48" s="6">
        <f>IF($J$2=TRUE,2,"")</f>
        <v>2</v>
      </c>
      <c r="D48" s="11" t="s">
        <v>3</v>
      </c>
      <c r="E48" s="23"/>
      <c r="F48" s="13"/>
      <c r="G48" s="14"/>
      <c r="M48" s="65"/>
      <c r="N48" s="6"/>
    </row>
    <row r="49" spans="1:14" ht="15" thickBot="1" x14ac:dyDescent="0.25">
      <c r="A49" s="6"/>
      <c r="B49" s="6"/>
      <c r="C49" s="6"/>
      <c r="D49" s="30"/>
      <c r="E49" s="22"/>
      <c r="F49" s="6"/>
      <c r="G49" s="22"/>
      <c r="J49" s="6"/>
      <c r="K49" s="41" t="s">
        <v>97</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7" t="s">
        <v>7</v>
      </c>
      <c r="D54" s="26"/>
      <c r="E54" s="12"/>
      <c r="M54" s="6"/>
      <c r="N54" s="6"/>
    </row>
    <row r="55" spans="1:14" ht="14.25" x14ac:dyDescent="0.2">
      <c r="A55" s="6"/>
      <c r="C55" s="52"/>
      <c r="D55" s="62"/>
      <c r="E55" s="63"/>
      <c r="L55" s="30"/>
      <c r="M55" s="6"/>
      <c r="N55" s="6"/>
    </row>
    <row r="56" spans="1:14" ht="15.75" thickBot="1" x14ac:dyDescent="0.25">
      <c r="D56" s="64">
        <f>IF($J$1=TRUE,D78+1,"")</f>
        <v>14</v>
      </c>
      <c r="E56" s="61"/>
      <c r="F56" s="26"/>
      <c r="G56" s="12"/>
      <c r="H56" s="6"/>
      <c r="I56" s="6"/>
      <c r="J56" s="6"/>
      <c r="K56" s="67" t="s">
        <v>26</v>
      </c>
      <c r="L56" s="33"/>
      <c r="M56" s="12"/>
      <c r="N56" s="30"/>
    </row>
    <row r="57" spans="1:14" ht="15" thickBot="1" x14ac:dyDescent="0.25">
      <c r="A57" s="42" t="s">
        <v>8</v>
      </c>
      <c r="B57" s="26"/>
      <c r="C57" s="12"/>
      <c r="E57" s="58"/>
      <c r="F57" s="15"/>
      <c r="G57" s="16"/>
      <c r="H57" s="6"/>
      <c r="I57" s="6"/>
      <c r="J57" s="6"/>
      <c r="K57" s="22"/>
      <c r="L57" s="6"/>
      <c r="M57" s="31"/>
    </row>
    <row r="58" spans="1:14" ht="15.75" thickBot="1" x14ac:dyDescent="0.25">
      <c r="A58" s="22"/>
      <c r="B58" s="64">
        <f>IF($J$1=TRUE,D45+1,"")</f>
        <v>10</v>
      </c>
      <c r="C58" s="56"/>
      <c r="D58" s="26"/>
      <c r="E58" s="23"/>
      <c r="F58" s="15"/>
      <c r="G58" s="17"/>
      <c r="H58" s="15"/>
      <c r="I58" s="6"/>
      <c r="J58" s="6"/>
      <c r="K58" s="22"/>
      <c r="L58" s="6"/>
      <c r="M58" s="31"/>
    </row>
    <row r="59" spans="1:14" ht="15" thickBot="1" x14ac:dyDescent="0.25">
      <c r="A59" s="42" t="s">
        <v>6</v>
      </c>
      <c r="B59" s="26"/>
      <c r="C59" s="23"/>
      <c r="F59" s="39">
        <f>IF($J$1=TRUE,F37+1,"")</f>
        <v>17</v>
      </c>
      <c r="G59" s="58"/>
      <c r="H59" s="33"/>
      <c r="I59" s="12"/>
      <c r="J59" s="6"/>
      <c r="K59" s="22"/>
      <c r="L59" s="6"/>
      <c r="M59" s="31"/>
      <c r="N59" s="6"/>
    </row>
    <row r="60" spans="1:14" ht="14.25" x14ac:dyDescent="0.2">
      <c r="A60" s="22"/>
      <c r="B60" s="66"/>
      <c r="F60" s="39"/>
      <c r="G60" s="58"/>
      <c r="H60" s="30"/>
      <c r="I60" s="60"/>
      <c r="J60" s="6"/>
      <c r="K60" s="22"/>
      <c r="L60" s="6"/>
      <c r="M60" s="31"/>
      <c r="N60" s="6"/>
    </row>
    <row r="61" spans="1:14" ht="15" thickBot="1" x14ac:dyDescent="0.25">
      <c r="A61" s="22"/>
      <c r="B61" s="22"/>
      <c r="C61" s="42" t="s">
        <v>5</v>
      </c>
      <c r="D61" s="26"/>
      <c r="E61" s="12"/>
      <c r="F61" s="15"/>
      <c r="G61" s="17"/>
      <c r="H61" s="15"/>
      <c r="I61" s="21"/>
      <c r="J61" s="6"/>
      <c r="K61" s="22"/>
      <c r="M61" s="31"/>
      <c r="N61" s="6"/>
    </row>
    <row r="62" spans="1:14" ht="14.25" x14ac:dyDescent="0.2">
      <c r="A62" s="22"/>
      <c r="B62" s="22"/>
      <c r="C62" s="22"/>
      <c r="D62" s="62"/>
      <c r="E62" s="63"/>
      <c r="F62" s="15"/>
      <c r="G62" s="17"/>
      <c r="H62" s="15"/>
      <c r="I62" s="21"/>
      <c r="J62" s="6"/>
      <c r="K62" s="22"/>
      <c r="L62" s="39"/>
      <c r="M62" s="31"/>
      <c r="N62" s="6"/>
    </row>
    <row r="63" spans="1:14" ht="15.75" thickBot="1" x14ac:dyDescent="0.25">
      <c r="A63" s="42"/>
      <c r="B63" s="42"/>
      <c r="C63" s="42"/>
      <c r="D63" s="64">
        <f>IF($J$1=TRUE,B58+1,"")</f>
        <v>11</v>
      </c>
      <c r="E63" s="61"/>
      <c r="F63" s="29"/>
      <c r="G63" s="23"/>
      <c r="H63" s="39">
        <f>IF($J$1=TRUE,F74+1,"")</f>
        <v>19</v>
      </c>
      <c r="I63" s="17"/>
      <c r="J63" s="33"/>
      <c r="K63" s="12"/>
      <c r="L63" s="39">
        <f>IF($J$1=TRUE,J71+1,"")</f>
        <v>23</v>
      </c>
      <c r="M63" s="31"/>
      <c r="N63" s="44" t="s">
        <v>98</v>
      </c>
    </row>
    <row r="64" spans="1:14" ht="14.25" x14ac:dyDescent="0.2">
      <c r="A64" s="42"/>
      <c r="B64" s="42"/>
      <c r="C64" s="42"/>
      <c r="E64" s="58"/>
      <c r="F64" s="51"/>
      <c r="G64" s="19"/>
      <c r="H64" s="39"/>
      <c r="I64" s="17"/>
      <c r="J64" s="30"/>
      <c r="K64" s="60"/>
      <c r="L64" s="39"/>
      <c r="M64" s="31"/>
      <c r="N64" s="59"/>
    </row>
    <row r="65" spans="1:14" ht="15" thickBot="1" x14ac:dyDescent="0.25">
      <c r="A65" s="42"/>
      <c r="B65" s="42"/>
      <c r="C65" s="42" t="s">
        <v>33</v>
      </c>
      <c r="D65" s="26"/>
      <c r="E65" s="23"/>
      <c r="F65" s="6"/>
      <c r="G65" s="22"/>
      <c r="H65" s="15"/>
      <c r="I65" s="17"/>
      <c r="J65" s="6"/>
      <c r="K65" s="28"/>
      <c r="L65" s="6"/>
      <c r="M65" s="31"/>
      <c r="N65" s="6"/>
    </row>
    <row r="66" spans="1:14" ht="14.25" x14ac:dyDescent="0.2">
      <c r="A66" s="42"/>
      <c r="B66" s="42"/>
      <c r="C66" s="42"/>
      <c r="F66" s="6"/>
      <c r="G66" s="22"/>
      <c r="H66" s="15"/>
      <c r="I66" s="17"/>
      <c r="J66" s="6"/>
      <c r="K66" s="28"/>
      <c r="L66" s="6"/>
      <c r="M66" s="31"/>
      <c r="N66" s="6"/>
    </row>
    <row r="67" spans="1:14" ht="15" thickBot="1" x14ac:dyDescent="0.25">
      <c r="A67" s="42"/>
      <c r="B67" s="22"/>
      <c r="C67" s="22"/>
      <c r="F67" s="6"/>
      <c r="G67" s="42" t="s">
        <v>24</v>
      </c>
      <c r="H67" s="29"/>
      <c r="I67" s="23"/>
      <c r="J67" s="6"/>
      <c r="K67" s="28"/>
      <c r="L67" s="6"/>
      <c r="M67" s="31"/>
      <c r="N67" s="6"/>
    </row>
    <row r="68" spans="1:14" ht="14.25" x14ac:dyDescent="0.2">
      <c r="A68" s="42"/>
      <c r="B68" s="22"/>
      <c r="C68" s="22"/>
      <c r="F68" s="6"/>
      <c r="G68" s="22"/>
      <c r="H68" s="6"/>
      <c r="I68" s="6"/>
      <c r="J68" s="6"/>
      <c r="K68" s="28"/>
      <c r="L68" s="6"/>
      <c r="M68" s="31"/>
      <c r="N68" s="6"/>
    </row>
    <row r="69" spans="1:14" ht="15" thickBot="1" x14ac:dyDescent="0.25">
      <c r="A69" s="42"/>
      <c r="B69" s="66"/>
      <c r="C69" s="67" t="s">
        <v>15</v>
      </c>
      <c r="D69" s="26"/>
      <c r="E69" s="12"/>
      <c r="F69" s="6"/>
      <c r="G69" s="22"/>
      <c r="H69" s="6"/>
      <c r="I69" s="6"/>
      <c r="J69" s="6"/>
      <c r="K69" s="28"/>
      <c r="L69" s="6"/>
      <c r="M69" s="31"/>
      <c r="N69" s="6"/>
    </row>
    <row r="70" spans="1:14" ht="14.25" x14ac:dyDescent="0.2">
      <c r="A70" s="42"/>
      <c r="B70" s="66"/>
      <c r="C70" s="52"/>
      <c r="D70" s="62"/>
      <c r="E70" s="63"/>
      <c r="F70" s="6"/>
      <c r="G70" s="22"/>
      <c r="H70" s="6"/>
      <c r="I70" s="6"/>
      <c r="J70" s="6"/>
      <c r="K70" s="28"/>
      <c r="L70" s="6"/>
      <c r="M70" s="31"/>
      <c r="N70" s="6"/>
    </row>
    <row r="71" spans="1:14" ht="15.75" thickBot="1" x14ac:dyDescent="0.25">
      <c r="A71" s="42"/>
      <c r="B71" s="66"/>
      <c r="D71" s="64">
        <f>IF($J$1=TRUE,D63+1,"")</f>
        <v>12</v>
      </c>
      <c r="E71" s="61"/>
      <c r="F71" s="26"/>
      <c r="G71" s="12"/>
      <c r="H71" s="6"/>
      <c r="I71" s="6"/>
      <c r="J71" s="39">
        <f>IF($J$1=TRUE,H31+1,"")</f>
        <v>22</v>
      </c>
      <c r="K71" s="28"/>
      <c r="L71" s="33"/>
      <c r="M71" s="23"/>
      <c r="N71" s="6"/>
    </row>
    <row r="72" spans="1:14" ht="14.25" x14ac:dyDescent="0.2">
      <c r="A72" s="42"/>
      <c r="B72" s="66"/>
      <c r="E72" s="58"/>
      <c r="F72" s="15"/>
      <c r="G72" s="16"/>
      <c r="H72" s="6"/>
      <c r="I72" s="6"/>
      <c r="J72" s="6"/>
      <c r="K72" s="28"/>
      <c r="N72" s="6"/>
    </row>
    <row r="73" spans="1:14" ht="15" thickBot="1" x14ac:dyDescent="0.25">
      <c r="A73" s="42"/>
      <c r="B73" s="66"/>
      <c r="C73" s="67" t="s">
        <v>20</v>
      </c>
      <c r="D73" s="26"/>
      <c r="E73" s="23"/>
      <c r="F73" s="15"/>
      <c r="G73" s="21"/>
      <c r="H73" s="6"/>
      <c r="I73" s="6"/>
      <c r="J73" s="6"/>
      <c r="K73" s="28"/>
      <c r="N73" s="6"/>
    </row>
    <row r="74" spans="1:14" ht="15" thickBot="1" x14ac:dyDescent="0.25">
      <c r="A74" s="42"/>
      <c r="B74" s="66"/>
      <c r="F74" s="39">
        <f>IF($J$1=TRUE,F59+1,"")</f>
        <v>18</v>
      </c>
      <c r="G74" s="17"/>
      <c r="H74" s="26"/>
      <c r="I74" s="12"/>
      <c r="J74" s="6"/>
      <c r="K74" s="28"/>
      <c r="N74" s="6"/>
    </row>
    <row r="75" spans="1:14" ht="14.25" x14ac:dyDescent="0.2">
      <c r="A75" s="42"/>
      <c r="B75" s="66"/>
      <c r="F75" s="15"/>
      <c r="G75" s="17"/>
      <c r="H75" s="15"/>
      <c r="I75" s="16"/>
      <c r="J75" s="6"/>
      <c r="K75" s="28"/>
      <c r="N75" s="6"/>
    </row>
    <row r="76" spans="1:14" ht="15" thickBot="1" x14ac:dyDescent="0.25">
      <c r="A76" s="42"/>
      <c r="B76" s="22"/>
      <c r="C76" s="42" t="s">
        <v>9</v>
      </c>
      <c r="D76" s="26"/>
      <c r="E76" s="12"/>
      <c r="F76" s="15"/>
      <c r="G76" s="17"/>
      <c r="H76" s="15"/>
      <c r="I76" s="21"/>
      <c r="J76" s="6"/>
      <c r="K76" s="28"/>
      <c r="N76" s="6"/>
    </row>
    <row r="77" spans="1:14" ht="14.25" x14ac:dyDescent="0.2">
      <c r="A77" s="42"/>
      <c r="B77" s="22"/>
      <c r="C77" s="22"/>
      <c r="D77" s="62"/>
      <c r="E77" s="63"/>
      <c r="F77" s="15"/>
      <c r="G77" s="17"/>
      <c r="H77" s="15"/>
      <c r="I77" s="21"/>
      <c r="J77" s="6"/>
      <c r="K77" s="28"/>
      <c r="N77" s="6"/>
    </row>
    <row r="78" spans="1:14" ht="15.75" thickBot="1" x14ac:dyDescent="0.25">
      <c r="A78" s="42"/>
      <c r="B78" s="42"/>
      <c r="C78" s="42"/>
      <c r="D78" s="64">
        <f>IF($J$1=TRUE,D71+1,"")</f>
        <v>13</v>
      </c>
      <c r="E78" s="61"/>
      <c r="F78" s="29"/>
      <c r="G78" s="23"/>
      <c r="H78" s="39">
        <f>IF($J$1=TRUE,H63+1,"")</f>
        <v>20</v>
      </c>
      <c r="I78" s="17"/>
      <c r="J78" s="32"/>
      <c r="K78" s="23"/>
      <c r="N78" s="6"/>
    </row>
    <row r="79" spans="1:14" ht="14.25" x14ac:dyDescent="0.2">
      <c r="A79" s="42"/>
      <c r="B79" s="42"/>
      <c r="C79" s="42"/>
      <c r="D79" s="46" t="s">
        <v>21</v>
      </c>
      <c r="E79" s="58"/>
      <c r="F79" s="6"/>
      <c r="G79" s="22"/>
      <c r="H79" s="15"/>
      <c r="I79" s="17"/>
      <c r="N79" s="6"/>
    </row>
    <row r="80" spans="1:14" ht="15" thickBot="1" x14ac:dyDescent="0.25">
      <c r="A80" s="42"/>
      <c r="B80" s="42"/>
      <c r="C80" s="42" t="s">
        <v>10</v>
      </c>
      <c r="D80" s="26"/>
      <c r="E80" s="23"/>
      <c r="F80" s="6"/>
      <c r="G80" s="22"/>
      <c r="H80" s="15"/>
      <c r="I80" s="17"/>
      <c r="N80" s="6"/>
    </row>
    <row r="81" spans="1:14" ht="14.25" x14ac:dyDescent="0.2">
      <c r="A81" s="42"/>
      <c r="B81" s="42"/>
      <c r="C81" s="42"/>
      <c r="F81" s="6"/>
      <c r="I81" s="21"/>
      <c r="J81" s="6"/>
      <c r="K81" s="22"/>
      <c r="N81" s="6"/>
    </row>
    <row r="82" spans="1:14" ht="15" thickBot="1" x14ac:dyDescent="0.25">
      <c r="A82" s="42"/>
      <c r="B82" s="42"/>
      <c r="C82" s="42"/>
      <c r="F82" s="6"/>
      <c r="G82" s="42" t="s">
        <v>25</v>
      </c>
      <c r="H82" s="29"/>
      <c r="I82" s="23"/>
      <c r="J82" s="6"/>
      <c r="K82" s="22"/>
      <c r="N82" s="6"/>
    </row>
    <row r="83" spans="1:14" ht="14.25" x14ac:dyDescent="0.2">
      <c r="A83" s="42"/>
      <c r="B83" s="42"/>
      <c r="C83" s="42"/>
      <c r="D83" s="6"/>
      <c r="E83" s="2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83</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IF($J$1=TRUE,$B$42+1,"")</f>
        <v>7</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75" thickBot="1" x14ac:dyDescent="0.25">
      <c r="A19" s="6">
        <f>IF($J$2=TRUE,5,"")</f>
        <v>5</v>
      </c>
      <c r="B19" s="11" t="s">
        <v>3</v>
      </c>
      <c r="C19" s="12"/>
      <c r="D19" s="19"/>
      <c r="E19" s="19"/>
      <c r="G19" s="17"/>
      <c r="H19" s="13"/>
      <c r="L19" s="13"/>
      <c r="M19" s="13"/>
      <c r="N19" s="13"/>
    </row>
    <row r="20" spans="1:14" ht="15.75" thickBot="1" x14ac:dyDescent="0.25">
      <c r="A20" s="66"/>
      <c r="B20" s="64">
        <f>IF($J$1=TRUE,B15+1,"")</f>
        <v>2</v>
      </c>
      <c r="C20" s="56"/>
      <c r="D20" s="26"/>
      <c r="E20" s="27"/>
      <c r="F20" s="39">
        <f>IF($J$1=TRUE,D78+1,"")</f>
        <v>17</v>
      </c>
      <c r="H20" s="25"/>
      <c r="I20" s="12"/>
      <c r="J20" s="13"/>
      <c r="L20" s="13"/>
      <c r="M20" s="13"/>
      <c r="N20" s="13"/>
    </row>
    <row r="21" spans="1:14" ht="15.75" thickBot="1" x14ac:dyDescent="0.25">
      <c r="A21" s="6">
        <f>IF($J$2=TRUE,12,"")</f>
        <v>12</v>
      </c>
      <c r="B21" s="11" t="s">
        <v>3</v>
      </c>
      <c r="C21" s="23"/>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8</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5.75" thickBot="1" x14ac:dyDescent="0.25">
      <c r="A25" s="6">
        <f>IF($J$2=TRUE,4,"")</f>
        <v>4</v>
      </c>
      <c r="B25" s="11" t="s">
        <v>3</v>
      </c>
      <c r="C25" s="12"/>
      <c r="D25" s="19"/>
      <c r="E25" s="20"/>
      <c r="F25" s="13"/>
      <c r="G25" s="14"/>
      <c r="H25" s="13"/>
      <c r="I25" s="17"/>
      <c r="J25" s="13"/>
      <c r="L25" s="13"/>
      <c r="M25" s="13"/>
      <c r="N25" s="13"/>
    </row>
    <row r="26" spans="1:14" ht="15.75" thickBot="1" x14ac:dyDescent="0.25">
      <c r="A26" s="66"/>
      <c r="B26" s="64">
        <f>IF($J$1=TRUE,B20+1,"")</f>
        <v>3</v>
      </c>
      <c r="C26" s="56"/>
      <c r="D26" s="26"/>
      <c r="E26" s="23"/>
      <c r="F26" s="13"/>
      <c r="G26" s="14"/>
      <c r="I26" s="17"/>
      <c r="J26" s="13"/>
      <c r="L26" s="13"/>
      <c r="M26" s="13"/>
      <c r="N26" s="13"/>
    </row>
    <row r="27" spans="1:14" ht="15.75" thickBot="1" x14ac:dyDescent="0.25">
      <c r="A27" s="6">
        <f>IF($J$2=TRUE,13,"")</f>
        <v>13</v>
      </c>
      <c r="B27" s="11" t="s">
        <v>3</v>
      </c>
      <c r="C27" s="23"/>
      <c r="D27" s="24"/>
      <c r="E27" s="24"/>
      <c r="F27" s="39"/>
      <c r="G27" s="14"/>
      <c r="I27" s="17"/>
      <c r="J27" s="13"/>
      <c r="L27" s="13"/>
      <c r="M27" s="13"/>
      <c r="N27" s="13"/>
    </row>
    <row r="28" spans="1:14" ht="15" x14ac:dyDescent="0.2">
      <c r="A28" s="6"/>
      <c r="B28" s="57"/>
      <c r="C28" s="6"/>
      <c r="D28" s="19"/>
      <c r="E28" s="19"/>
      <c r="F28" s="39"/>
      <c r="G28" s="14"/>
      <c r="I28" s="17"/>
      <c r="J28" s="13"/>
      <c r="L28" s="13"/>
      <c r="M28" s="13"/>
      <c r="N28" s="13"/>
    </row>
    <row r="29" spans="1:14" ht="15" x14ac:dyDescent="0.2">
      <c r="A29" s="6"/>
      <c r="B29" s="57"/>
      <c r="C29" s="6"/>
      <c r="D29" s="19"/>
      <c r="E29" s="19"/>
      <c r="F29" s="39"/>
      <c r="G29" s="14"/>
      <c r="I29" s="17"/>
      <c r="J29" s="13"/>
      <c r="L29" s="13"/>
      <c r="M29" s="13"/>
      <c r="N29" s="13"/>
    </row>
    <row r="30" spans="1:14" ht="15.75" thickBot="1" x14ac:dyDescent="0.25">
      <c r="A30" s="6">
        <f>IF($J$2=TRUE,3,"")</f>
        <v>3</v>
      </c>
      <c r="B30" s="11" t="s">
        <v>3</v>
      </c>
      <c r="C30" s="12"/>
      <c r="D30" s="19"/>
      <c r="E30" s="19"/>
      <c r="F30" s="39"/>
      <c r="G30" s="14"/>
      <c r="I30" s="17"/>
      <c r="J30" s="13"/>
      <c r="N30" s="13"/>
    </row>
    <row r="31" spans="1:14" ht="15.75" thickBot="1" x14ac:dyDescent="0.25">
      <c r="A31" s="66"/>
      <c r="B31" s="64">
        <f>IF($J$1=TRUE,B26+1,"")</f>
        <v>4</v>
      </c>
      <c r="C31" s="56"/>
      <c r="D31" s="26"/>
      <c r="E31" s="12"/>
      <c r="F31" s="13"/>
      <c r="G31" s="14"/>
      <c r="H31" s="39">
        <f>IF($J$1=TRUE,H78+1,"")</f>
        <v>23</v>
      </c>
      <c r="I31" s="28"/>
      <c r="J31" s="25"/>
      <c r="K31" s="12"/>
      <c r="L31" s="13"/>
      <c r="M31" s="13"/>
    </row>
    <row r="32" spans="1:14" ht="15.75" thickBot="1" x14ac:dyDescent="0.25">
      <c r="A32" s="6">
        <f>IF($J$2=TRUE,14,"")</f>
        <v>14</v>
      </c>
      <c r="B32" s="11" t="s">
        <v>3</v>
      </c>
      <c r="C32" s="23"/>
      <c r="D32" s="15"/>
      <c r="E32" s="17"/>
      <c r="F32" s="13"/>
      <c r="G32" s="14"/>
      <c r="H32" s="6"/>
      <c r="I32" s="17"/>
      <c r="J32" s="13"/>
      <c r="K32" s="17"/>
      <c r="L32" s="13"/>
      <c r="M32" s="6"/>
    </row>
    <row r="33" spans="1:14" ht="14.25" x14ac:dyDescent="0.2">
      <c r="A33" s="6"/>
      <c r="B33" s="6"/>
      <c r="C33" s="6"/>
      <c r="D33" s="15"/>
      <c r="E33" s="17"/>
      <c r="F33" s="13"/>
      <c r="G33" s="14"/>
      <c r="H33" s="6"/>
      <c r="I33" s="17"/>
      <c r="J33" s="13"/>
      <c r="K33" s="17"/>
      <c r="L33" s="13"/>
      <c r="M33" s="6"/>
    </row>
    <row r="34" spans="1:14" ht="15" thickBot="1" x14ac:dyDescent="0.25">
      <c r="A34" s="6"/>
      <c r="B34" s="6"/>
      <c r="C34" s="6"/>
      <c r="D34" s="39">
        <f>IF($J$1=TRUE,D23+1,"")</f>
        <v>9</v>
      </c>
      <c r="F34" s="18"/>
      <c r="G34" s="12"/>
      <c r="H34" s="6"/>
      <c r="I34" s="28"/>
      <c r="J34" s="13"/>
      <c r="K34" s="17"/>
      <c r="L34" s="13"/>
      <c r="M34" s="6"/>
    </row>
    <row r="35" spans="1:14" ht="14.25" x14ac:dyDescent="0.2">
      <c r="A35" s="6"/>
      <c r="B35" s="6"/>
      <c r="C35" s="6"/>
      <c r="D35" s="15"/>
      <c r="E35" s="17"/>
      <c r="F35" s="13"/>
      <c r="G35" s="16"/>
      <c r="H35" s="6"/>
      <c r="I35" s="28"/>
      <c r="J35" s="13"/>
      <c r="K35" s="17"/>
      <c r="L35" s="13"/>
      <c r="M35" s="6"/>
    </row>
    <row r="36" spans="1:14" ht="15.75" thickBot="1" x14ac:dyDescent="0.25">
      <c r="A36" s="6">
        <f>IF($J$2=TRUE,6,"")</f>
        <v>6</v>
      </c>
      <c r="B36" s="11" t="s">
        <v>3</v>
      </c>
      <c r="C36" s="12"/>
      <c r="D36" s="15"/>
      <c r="E36" s="17"/>
      <c r="F36" s="13"/>
      <c r="G36" s="21"/>
      <c r="H36" s="6"/>
      <c r="I36" s="28"/>
      <c r="J36" s="13"/>
      <c r="K36" s="17"/>
      <c r="L36" s="13"/>
      <c r="M36" s="6"/>
    </row>
    <row r="37" spans="1:14" ht="15.75" thickBot="1" x14ac:dyDescent="0.25">
      <c r="A37" s="66"/>
      <c r="B37" s="64">
        <f>IF($J$1=TRUE,B31+1,"")</f>
        <v>5</v>
      </c>
      <c r="C37" s="56"/>
      <c r="D37" s="26"/>
      <c r="E37" s="23"/>
      <c r="F37" s="39">
        <f>IF($J$1=TRUE,F20+1,"")</f>
        <v>18</v>
      </c>
      <c r="G37" s="58"/>
      <c r="H37" s="33"/>
      <c r="I37" s="23"/>
      <c r="J37" s="39">
        <f>IF($J$1=TRUE,L63+1,"")</f>
        <v>26</v>
      </c>
      <c r="K37" s="17"/>
      <c r="L37" s="25"/>
      <c r="M37" s="12"/>
      <c r="N37" s="13"/>
    </row>
    <row r="38" spans="1:14" ht="15.75" thickBot="1" x14ac:dyDescent="0.25">
      <c r="A38" s="6">
        <f>IF($J$2=TRUE,11,"")</f>
        <v>11</v>
      </c>
      <c r="B38" s="11" t="s">
        <v>3</v>
      </c>
      <c r="C38" s="23"/>
      <c r="D38" s="24"/>
      <c r="E38" s="24"/>
      <c r="F38" s="39"/>
      <c r="G38" s="58"/>
      <c r="H38" s="30"/>
      <c r="I38" s="19"/>
      <c r="J38" s="39"/>
      <c r="K38" s="17"/>
      <c r="L38" s="15"/>
      <c r="M38" s="69"/>
      <c r="N38" s="13"/>
    </row>
    <row r="39" spans="1:14" ht="14.25" x14ac:dyDescent="0.2">
      <c r="A39" s="6"/>
      <c r="B39" s="6"/>
      <c r="C39" s="6"/>
      <c r="D39" s="19"/>
      <c r="E39" s="19"/>
      <c r="F39" s="39"/>
      <c r="G39" s="58"/>
      <c r="H39" s="30"/>
      <c r="I39" s="19"/>
      <c r="J39" s="39"/>
      <c r="K39" s="17"/>
      <c r="L39" s="15"/>
      <c r="M39" s="71"/>
      <c r="N39" s="13"/>
    </row>
    <row r="40" spans="1:14" ht="14.25" x14ac:dyDescent="0.2">
      <c r="A40" s="6"/>
      <c r="B40" s="6"/>
      <c r="C40" s="6"/>
      <c r="D40" s="19"/>
      <c r="E40" s="19"/>
      <c r="F40" s="13"/>
      <c r="G40" s="17"/>
      <c r="H40" s="6"/>
      <c r="K40" s="21"/>
      <c r="L40" s="13"/>
      <c r="M40" s="75"/>
      <c r="N40" s="6"/>
    </row>
    <row r="41" spans="1:14" ht="15.75" thickBot="1" x14ac:dyDescent="0.25">
      <c r="A41" s="6">
        <f>IF($J$2=TRUE,7,"")</f>
        <v>7</v>
      </c>
      <c r="B41" s="11" t="s">
        <v>3</v>
      </c>
      <c r="C41" s="12"/>
      <c r="D41" s="19"/>
      <c r="E41" s="19"/>
      <c r="F41" s="39"/>
      <c r="G41" s="17"/>
      <c r="H41" s="6"/>
      <c r="I41" s="6"/>
      <c r="K41" s="21"/>
      <c r="L41" s="13"/>
      <c r="M41" s="34"/>
      <c r="N41" s="6"/>
    </row>
    <row r="42" spans="1:14" ht="15.75" thickBot="1" x14ac:dyDescent="0.25">
      <c r="A42" s="66"/>
      <c r="B42" s="64">
        <f>IF($J$1=TRUE,B37+1,"")</f>
        <v>6</v>
      </c>
      <c r="C42" s="56"/>
      <c r="D42" s="26"/>
      <c r="E42" s="12"/>
      <c r="F42" s="13"/>
      <c r="G42" s="17"/>
      <c r="H42" s="6"/>
      <c r="I42" s="6"/>
      <c r="K42" s="17"/>
      <c r="M42" s="34"/>
      <c r="N42" s="6"/>
    </row>
    <row r="43" spans="1:14" ht="15.75" thickBot="1" x14ac:dyDescent="0.25">
      <c r="A43" s="6">
        <f>IF($J$2=TRUE,10,"")</f>
        <v>10</v>
      </c>
      <c r="B43" s="11" t="s">
        <v>3</v>
      </c>
      <c r="C43" s="23"/>
      <c r="D43" s="15"/>
      <c r="E43" s="17"/>
      <c r="F43" s="13"/>
      <c r="G43" s="17"/>
      <c r="H43" s="6"/>
      <c r="I43" s="6"/>
      <c r="K43" s="17"/>
      <c r="L43" s="13"/>
      <c r="M43" s="34"/>
      <c r="N43" s="6"/>
    </row>
    <row r="44" spans="1:14" ht="14.25" x14ac:dyDescent="0.2">
      <c r="A44" s="6"/>
      <c r="B44" s="6"/>
      <c r="C44" s="6"/>
      <c r="D44" s="15"/>
      <c r="E44" s="17"/>
      <c r="F44" s="13"/>
      <c r="G44" s="17"/>
      <c r="H44" s="6"/>
      <c r="I44" s="6"/>
      <c r="K44" s="17"/>
      <c r="L44" s="13"/>
      <c r="M44" s="34"/>
      <c r="N44" s="6"/>
    </row>
    <row r="45" spans="1:14" ht="15.75" thickBot="1" x14ac:dyDescent="0.25">
      <c r="A45" s="6"/>
      <c r="B45" s="6"/>
      <c r="C45" s="6"/>
      <c r="D45" s="39">
        <f>IF($J$1=TRUE,D34+1,"")</f>
        <v>10</v>
      </c>
      <c r="F45" s="18"/>
      <c r="G45" s="23"/>
      <c r="H45" s="6"/>
      <c r="I45" s="42" t="s">
        <v>99</v>
      </c>
      <c r="J45" s="11"/>
      <c r="K45" s="23"/>
      <c r="L45" s="39">
        <f>IF($J$1=TRUE,J37+1,"")</f>
        <v>27</v>
      </c>
      <c r="M45" s="34"/>
      <c r="N45" s="35"/>
    </row>
    <row r="46" spans="1:14" ht="14.25" x14ac:dyDescent="0.2">
      <c r="A46" s="6"/>
      <c r="B46" s="6"/>
      <c r="C46" s="6"/>
      <c r="D46" s="15"/>
      <c r="E46" s="17"/>
      <c r="F46" s="13"/>
      <c r="G46" s="14"/>
      <c r="H46" s="6"/>
      <c r="M46" s="34"/>
      <c r="N46" s="47" t="s">
        <v>14</v>
      </c>
    </row>
    <row r="47" spans="1:14" ht="14.25" x14ac:dyDescent="0.2">
      <c r="A47" s="6"/>
      <c r="B47" s="6"/>
      <c r="C47" s="6"/>
      <c r="D47" s="15"/>
      <c r="E47" s="17"/>
      <c r="F47" s="13"/>
      <c r="G47" s="14"/>
      <c r="M47" s="34"/>
      <c r="N47" s="30"/>
    </row>
    <row r="48" spans="1:14" ht="15.75" thickBot="1" x14ac:dyDescent="0.25">
      <c r="A48" s="6"/>
      <c r="B48" s="6"/>
      <c r="C48" s="6">
        <f>IF($J$2=TRUE,2,"")</f>
        <v>2</v>
      </c>
      <c r="D48" s="11" t="s">
        <v>3</v>
      </c>
      <c r="E48" s="23"/>
      <c r="F48" s="13"/>
      <c r="G48" s="14"/>
      <c r="M48" s="65"/>
      <c r="N48" s="6"/>
    </row>
    <row r="49" spans="1:14" ht="15" thickBot="1" x14ac:dyDescent="0.25">
      <c r="A49" s="6"/>
      <c r="B49" s="6"/>
      <c r="C49" s="6"/>
      <c r="D49" s="30"/>
      <c r="E49" s="22"/>
      <c r="F49" s="6"/>
      <c r="G49" s="22"/>
      <c r="J49" s="6"/>
      <c r="K49" s="41" t="s">
        <v>100</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7" t="s">
        <v>7</v>
      </c>
      <c r="D54" s="26"/>
      <c r="E54" s="12"/>
      <c r="M54" s="6"/>
      <c r="N54" s="6"/>
    </row>
    <row r="55" spans="1:14" ht="14.25" x14ac:dyDescent="0.2">
      <c r="A55" s="6"/>
      <c r="C55" s="52"/>
      <c r="D55" s="62"/>
      <c r="E55" s="63"/>
      <c r="L55" s="30"/>
      <c r="M55" s="6"/>
      <c r="N55" s="6"/>
    </row>
    <row r="56" spans="1:14" ht="15.75" thickBot="1" x14ac:dyDescent="0.25">
      <c r="D56" s="64">
        <f>IF($J$1=TRUE,D71+1,"")</f>
        <v>15</v>
      </c>
      <c r="E56" s="61"/>
      <c r="F56" s="26"/>
      <c r="G56" s="12"/>
      <c r="H56" s="6"/>
      <c r="I56" s="6"/>
      <c r="J56" s="6"/>
      <c r="K56" s="67" t="s">
        <v>101</v>
      </c>
      <c r="L56" s="33"/>
      <c r="M56" s="12"/>
      <c r="N56" s="30"/>
    </row>
    <row r="57" spans="1:14" ht="15" thickBot="1" x14ac:dyDescent="0.25">
      <c r="A57" s="42" t="s">
        <v>9</v>
      </c>
      <c r="B57" s="26"/>
      <c r="C57" s="12"/>
      <c r="E57" s="58"/>
      <c r="F57" s="15"/>
      <c r="G57" s="16"/>
      <c r="H57" s="6"/>
      <c r="I57" s="6"/>
      <c r="J57" s="6"/>
      <c r="K57" s="22"/>
      <c r="L57" s="6"/>
      <c r="M57" s="31"/>
    </row>
    <row r="58" spans="1:14" ht="15.75" thickBot="1" x14ac:dyDescent="0.25">
      <c r="A58" s="22"/>
      <c r="B58" s="64">
        <f>IF($J$1=TRUE,D45+1,"")</f>
        <v>11</v>
      </c>
      <c r="C58" s="56"/>
      <c r="D58" s="26"/>
      <c r="E58" s="23"/>
      <c r="F58" s="15"/>
      <c r="G58" s="17"/>
      <c r="H58" s="15"/>
      <c r="I58" s="6"/>
      <c r="J58" s="6"/>
      <c r="K58" s="22"/>
      <c r="L58" s="6"/>
      <c r="M58" s="31"/>
    </row>
    <row r="59" spans="1:14" ht="15" thickBot="1" x14ac:dyDescent="0.25">
      <c r="A59" s="42" t="s">
        <v>15</v>
      </c>
      <c r="B59" s="26"/>
      <c r="C59" s="23"/>
      <c r="F59" s="39">
        <f>IF($J$1=TRUE,F37+1,"")</f>
        <v>19</v>
      </c>
      <c r="G59" s="58"/>
      <c r="H59" s="33"/>
      <c r="I59" s="12"/>
      <c r="J59" s="6"/>
      <c r="K59" s="22"/>
      <c r="L59" s="6"/>
      <c r="M59" s="31"/>
      <c r="N59" s="6"/>
    </row>
    <row r="60" spans="1:14" ht="14.25" x14ac:dyDescent="0.2">
      <c r="A60" s="22"/>
      <c r="B60" s="66"/>
      <c r="F60" s="39"/>
      <c r="G60" s="58"/>
      <c r="H60" s="30"/>
      <c r="I60" s="60"/>
      <c r="J60" s="6"/>
      <c r="K60" s="22"/>
      <c r="L60" s="6"/>
      <c r="M60" s="31"/>
      <c r="N60" s="6"/>
    </row>
    <row r="61" spans="1:14" ht="15" thickBot="1" x14ac:dyDescent="0.25">
      <c r="A61" s="22"/>
      <c r="B61" s="22"/>
      <c r="C61" s="42" t="s">
        <v>20</v>
      </c>
      <c r="D61" s="26"/>
      <c r="E61" s="12"/>
      <c r="F61" s="15"/>
      <c r="G61" s="17"/>
      <c r="H61" s="15"/>
      <c r="I61" s="21"/>
      <c r="J61" s="6"/>
      <c r="K61" s="22"/>
      <c r="M61" s="31"/>
      <c r="N61" s="6"/>
    </row>
    <row r="62" spans="1:14" ht="14.25" x14ac:dyDescent="0.2">
      <c r="A62" s="22"/>
      <c r="B62" s="22"/>
      <c r="C62" s="22"/>
      <c r="D62" s="62"/>
      <c r="E62" s="63"/>
      <c r="F62" s="15"/>
      <c r="G62" s="17"/>
      <c r="H62" s="15"/>
      <c r="I62" s="21"/>
      <c r="J62" s="6"/>
      <c r="K62" s="22"/>
      <c r="L62" s="39"/>
      <c r="M62" s="31"/>
      <c r="N62" s="6"/>
    </row>
    <row r="63" spans="1:14" ht="15.75" thickBot="1" x14ac:dyDescent="0.25">
      <c r="A63" s="42"/>
      <c r="B63" s="42"/>
      <c r="C63" s="42"/>
      <c r="D63" s="64">
        <f>IF($J$1=TRUE,B80+1,"")</f>
        <v>13</v>
      </c>
      <c r="E63" s="61"/>
      <c r="F63" s="29"/>
      <c r="G63" s="23"/>
      <c r="H63" s="39">
        <f>IF($J$1=TRUE,F74+1,"")</f>
        <v>21</v>
      </c>
      <c r="I63" s="17"/>
      <c r="J63" s="33"/>
      <c r="K63" s="12"/>
      <c r="L63" s="39">
        <f>IF($J$1=TRUE,J71+1,"")</f>
        <v>25</v>
      </c>
      <c r="M63" s="31"/>
      <c r="N63" s="44" t="s">
        <v>102</v>
      </c>
    </row>
    <row r="64" spans="1:14" ht="14.25" x14ac:dyDescent="0.2">
      <c r="A64" s="42"/>
      <c r="B64" s="42"/>
      <c r="C64" s="42"/>
      <c r="E64" s="58"/>
      <c r="F64" s="51"/>
      <c r="G64" s="19"/>
      <c r="H64" s="39"/>
      <c r="I64" s="17"/>
      <c r="J64" s="30"/>
      <c r="K64" s="60"/>
      <c r="L64" s="39"/>
      <c r="M64" s="31"/>
      <c r="N64" s="59"/>
    </row>
    <row r="65" spans="1:14" ht="15" thickBot="1" x14ac:dyDescent="0.25">
      <c r="A65" s="42"/>
      <c r="B65" s="42"/>
      <c r="C65" s="42" t="s">
        <v>10</v>
      </c>
      <c r="D65" s="26"/>
      <c r="E65" s="23"/>
      <c r="F65" s="6"/>
      <c r="G65" s="22"/>
      <c r="H65" s="15"/>
      <c r="I65" s="17"/>
      <c r="J65" s="6"/>
      <c r="K65" s="28"/>
      <c r="L65" s="6"/>
      <c r="M65" s="31"/>
      <c r="N65" s="6"/>
    </row>
    <row r="66" spans="1:14" ht="14.25" x14ac:dyDescent="0.2">
      <c r="A66" s="42"/>
      <c r="B66" s="42"/>
      <c r="C66" s="42"/>
      <c r="F66" s="6"/>
      <c r="G66" s="22"/>
      <c r="H66" s="15"/>
      <c r="I66" s="17"/>
      <c r="J66" s="6"/>
      <c r="K66" s="28"/>
      <c r="L66" s="6"/>
      <c r="M66" s="31"/>
      <c r="N66" s="6"/>
    </row>
    <row r="67" spans="1:14" ht="15" thickBot="1" x14ac:dyDescent="0.25">
      <c r="A67" s="42"/>
      <c r="B67" s="22"/>
      <c r="C67" s="22"/>
      <c r="F67" s="6"/>
      <c r="G67" s="42" t="s">
        <v>84</v>
      </c>
      <c r="H67" s="29"/>
      <c r="I67" s="23"/>
      <c r="J67" s="6"/>
      <c r="K67" s="28"/>
      <c r="L67" s="6"/>
      <c r="M67" s="31"/>
      <c r="N67" s="6"/>
    </row>
    <row r="68" spans="1:14" ht="14.25" x14ac:dyDescent="0.2">
      <c r="A68" s="42"/>
      <c r="B68" s="22"/>
      <c r="C68" s="22"/>
      <c r="F68" s="6"/>
      <c r="G68" s="22"/>
      <c r="H68" s="6"/>
      <c r="I68" s="6"/>
      <c r="J68" s="6"/>
      <c r="K68" s="28"/>
      <c r="L68" s="6"/>
      <c r="M68" s="31"/>
      <c r="N68" s="6"/>
    </row>
    <row r="69" spans="1:14" ht="15" thickBot="1" x14ac:dyDescent="0.25">
      <c r="A69" s="42"/>
      <c r="B69" s="66"/>
      <c r="C69" s="67" t="s">
        <v>5</v>
      </c>
      <c r="D69" s="26"/>
      <c r="E69" s="12"/>
      <c r="F69" s="6"/>
      <c r="G69" s="22"/>
      <c r="H69" s="6"/>
      <c r="I69" s="6"/>
      <c r="J69" s="6"/>
      <c r="K69" s="28"/>
      <c r="L69" s="6"/>
      <c r="M69" s="31"/>
      <c r="N69" s="6"/>
    </row>
    <row r="70" spans="1:14" ht="14.25" x14ac:dyDescent="0.2">
      <c r="A70" s="42"/>
      <c r="B70" s="66"/>
      <c r="C70" s="52"/>
      <c r="D70" s="62"/>
      <c r="E70" s="63"/>
      <c r="F70" s="6"/>
      <c r="G70" s="22"/>
      <c r="H70" s="6"/>
      <c r="I70" s="6"/>
      <c r="J70" s="6"/>
      <c r="K70" s="28"/>
      <c r="L70" s="6"/>
      <c r="M70" s="31"/>
      <c r="N70" s="6"/>
    </row>
    <row r="71" spans="1:14" ht="15.75" thickBot="1" x14ac:dyDescent="0.25">
      <c r="A71" s="42"/>
      <c r="B71" s="66"/>
      <c r="D71" s="64">
        <f>IF($J$1=TRUE,D63+1,"")</f>
        <v>14</v>
      </c>
      <c r="E71" s="61"/>
      <c r="F71" s="26"/>
      <c r="G71" s="12"/>
      <c r="H71" s="6"/>
      <c r="I71" s="6"/>
      <c r="J71" s="39">
        <f>IF($J$1=TRUE,H31+1,"")</f>
        <v>24</v>
      </c>
      <c r="K71" s="28"/>
      <c r="L71" s="33"/>
      <c r="M71" s="23"/>
      <c r="N71" s="6"/>
    </row>
    <row r="72" spans="1:14" ht="14.25" x14ac:dyDescent="0.2">
      <c r="A72" s="42"/>
      <c r="B72" s="66"/>
      <c r="E72" s="58"/>
      <c r="F72" s="15"/>
      <c r="G72" s="16"/>
      <c r="H72" s="6"/>
      <c r="I72" s="6"/>
      <c r="J72" s="6"/>
      <c r="K72" s="28"/>
      <c r="N72" s="6"/>
    </row>
    <row r="73" spans="1:14" ht="15" thickBot="1" x14ac:dyDescent="0.25">
      <c r="A73" s="42"/>
      <c r="B73" s="66"/>
      <c r="C73" s="67" t="s">
        <v>34</v>
      </c>
      <c r="D73" s="26"/>
      <c r="E73" s="23"/>
      <c r="F73" s="15"/>
      <c r="G73" s="21"/>
      <c r="H73" s="6"/>
      <c r="I73" s="6"/>
      <c r="J73" s="6"/>
      <c r="K73" s="28"/>
      <c r="N73" s="6"/>
    </row>
    <row r="74" spans="1:14" ht="15" thickBot="1" x14ac:dyDescent="0.25">
      <c r="A74" s="42"/>
      <c r="B74" s="66"/>
      <c r="F74" s="39">
        <f>IF($J$1=TRUE,F59+1,"")</f>
        <v>20</v>
      </c>
      <c r="G74" s="17"/>
      <c r="H74" s="26"/>
      <c r="I74" s="12"/>
      <c r="J74" s="6"/>
      <c r="K74" s="28"/>
      <c r="N74" s="6"/>
    </row>
    <row r="75" spans="1:14" ht="14.25" x14ac:dyDescent="0.2">
      <c r="A75" s="42"/>
      <c r="B75" s="66"/>
      <c r="F75" s="15"/>
      <c r="G75" s="17"/>
      <c r="H75" s="15"/>
      <c r="I75" s="16"/>
      <c r="J75" s="6"/>
      <c r="K75" s="28"/>
      <c r="N75" s="6"/>
    </row>
    <row r="76" spans="1:14" ht="15" thickBot="1" x14ac:dyDescent="0.25">
      <c r="A76" s="42"/>
      <c r="B76" s="22"/>
      <c r="C76" s="22" t="s">
        <v>33</v>
      </c>
      <c r="D76" s="26"/>
      <c r="E76" s="12"/>
      <c r="F76" s="15"/>
      <c r="G76" s="17"/>
      <c r="H76" s="15"/>
      <c r="I76" s="21"/>
      <c r="J76" s="6"/>
      <c r="K76" s="28"/>
      <c r="N76" s="6"/>
    </row>
    <row r="77" spans="1:14" ht="14.25" x14ac:dyDescent="0.2">
      <c r="A77" s="42"/>
      <c r="B77" s="22"/>
      <c r="C77" s="22"/>
      <c r="D77" s="62"/>
      <c r="E77" s="63"/>
      <c r="F77" s="15"/>
      <c r="G77" s="17"/>
      <c r="H77" s="15"/>
      <c r="I77" s="21"/>
      <c r="J77" s="6"/>
      <c r="K77" s="28"/>
      <c r="N77" s="6"/>
    </row>
    <row r="78" spans="1:14" ht="15.75" thickBot="1" x14ac:dyDescent="0.25">
      <c r="A78" s="42"/>
      <c r="B78" s="42"/>
      <c r="C78" s="42"/>
      <c r="D78" s="64">
        <f>IF($J$1=TRUE,D56+1,"")</f>
        <v>16</v>
      </c>
      <c r="E78" s="61"/>
      <c r="F78" s="29"/>
      <c r="G78" s="23"/>
      <c r="H78" s="39">
        <f>IF($J$1=TRUE,H63+1,"")</f>
        <v>22</v>
      </c>
      <c r="I78" s="17"/>
      <c r="J78" s="32"/>
      <c r="K78" s="23"/>
      <c r="N78" s="6"/>
    </row>
    <row r="79" spans="1:14" ht="15" thickBot="1" x14ac:dyDescent="0.25">
      <c r="A79" s="42" t="s">
        <v>6</v>
      </c>
      <c r="B79" s="26"/>
      <c r="C79" s="12"/>
      <c r="D79" s="46" t="s">
        <v>21</v>
      </c>
      <c r="E79" s="58"/>
      <c r="F79" s="6"/>
      <c r="G79" s="22"/>
      <c r="H79" s="15"/>
      <c r="I79" s="17"/>
      <c r="N79" s="6"/>
    </row>
    <row r="80" spans="1:14" ht="15.75" thickBot="1" x14ac:dyDescent="0.25">
      <c r="A80" s="42"/>
      <c r="B80" s="64">
        <f>IF($J$1=TRUE,B58+1,"")</f>
        <v>12</v>
      </c>
      <c r="C80" s="56"/>
      <c r="D80" s="26"/>
      <c r="E80" s="23"/>
      <c r="F80" s="6"/>
      <c r="G80" s="22"/>
      <c r="H80" s="15"/>
      <c r="I80" s="17"/>
      <c r="N80" s="6"/>
    </row>
    <row r="81" spans="1:14" ht="15" thickBot="1" x14ac:dyDescent="0.25">
      <c r="A81" s="42" t="s">
        <v>8</v>
      </c>
      <c r="B81" s="26"/>
      <c r="C81" s="23"/>
      <c r="F81" s="6"/>
      <c r="I81" s="21"/>
      <c r="J81" s="6"/>
      <c r="K81" s="22"/>
      <c r="N81" s="6"/>
    </row>
    <row r="82" spans="1:14" ht="15" thickBot="1" x14ac:dyDescent="0.25">
      <c r="A82" s="22"/>
      <c r="B82" s="22"/>
      <c r="C82" s="22"/>
      <c r="F82" s="6"/>
      <c r="G82" s="42" t="s">
        <v>85</v>
      </c>
      <c r="H82" s="29"/>
      <c r="I82" s="23"/>
      <c r="J82" s="6"/>
      <c r="K82" s="22"/>
      <c r="N82" s="6"/>
    </row>
    <row r="83" spans="1:14" ht="14.25" x14ac:dyDescent="0.2">
      <c r="A83" s="22"/>
      <c r="B83" s="22"/>
      <c r="C83" s="22"/>
      <c r="D83" s="6"/>
      <c r="E83" s="2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N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82</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IF($J$1=TRUE,$B$48+1,"")</f>
        <v>8</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75" thickBot="1" x14ac:dyDescent="0.25">
      <c r="A19" s="6">
        <f>IF($J$2=TRUE,5,"")</f>
        <v>5</v>
      </c>
      <c r="B19" s="11" t="s">
        <v>3</v>
      </c>
      <c r="C19" s="12"/>
      <c r="D19" s="19"/>
      <c r="E19" s="19"/>
      <c r="G19" s="17"/>
      <c r="H19" s="13"/>
      <c r="L19" s="13"/>
      <c r="M19" s="13"/>
      <c r="N19" s="13"/>
    </row>
    <row r="20" spans="1:14" ht="15.75" thickBot="1" x14ac:dyDescent="0.25">
      <c r="A20" s="66"/>
      <c r="B20" s="64">
        <f>IF($J$1=TRUE,B15+1,"")</f>
        <v>2</v>
      </c>
      <c r="C20" s="56"/>
      <c r="D20" s="26"/>
      <c r="E20" s="27"/>
      <c r="F20" s="39">
        <f>IF($J$1=TRUE,D78+1,"")</f>
        <v>19</v>
      </c>
      <c r="H20" s="25"/>
      <c r="I20" s="12"/>
      <c r="J20" s="13"/>
      <c r="L20" s="13"/>
      <c r="M20" s="13"/>
      <c r="N20" s="13"/>
    </row>
    <row r="21" spans="1:14" ht="15.75" thickBot="1" x14ac:dyDescent="0.25">
      <c r="A21" s="6">
        <f>IF($J$2=TRUE,12,"")</f>
        <v>12</v>
      </c>
      <c r="B21" s="11" t="s">
        <v>3</v>
      </c>
      <c r="C21" s="23"/>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9</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5.75" thickBot="1" x14ac:dyDescent="0.25">
      <c r="A25" s="6">
        <f>IF($J$2=TRUE,4,"")</f>
        <v>4</v>
      </c>
      <c r="B25" s="11" t="s">
        <v>3</v>
      </c>
      <c r="C25" s="12"/>
      <c r="D25" s="19"/>
      <c r="E25" s="20"/>
      <c r="F25" s="13"/>
      <c r="G25" s="14"/>
      <c r="H25" s="13"/>
      <c r="I25" s="17"/>
      <c r="J25" s="13"/>
      <c r="L25" s="13"/>
      <c r="M25" s="13"/>
      <c r="N25" s="13"/>
    </row>
    <row r="26" spans="1:14" ht="15.75" thickBot="1" x14ac:dyDescent="0.25">
      <c r="A26" s="66"/>
      <c r="B26" s="64">
        <f>IF($J$1=TRUE,B20+1,"")</f>
        <v>3</v>
      </c>
      <c r="C26" s="56"/>
      <c r="D26" s="26"/>
      <c r="E26" s="23"/>
      <c r="F26" s="13"/>
      <c r="G26" s="14"/>
      <c r="I26" s="17"/>
      <c r="J26" s="13"/>
      <c r="L26" s="13"/>
      <c r="M26" s="13"/>
      <c r="N26" s="13"/>
    </row>
    <row r="27" spans="1:14" ht="15.75" thickBot="1" x14ac:dyDescent="0.25">
      <c r="A27" s="6">
        <f>IF($J$2=TRUE,13,"")</f>
        <v>13</v>
      </c>
      <c r="B27" s="11" t="s">
        <v>3</v>
      </c>
      <c r="C27" s="23"/>
      <c r="D27" s="24"/>
      <c r="E27" s="24"/>
      <c r="F27" s="39"/>
      <c r="G27" s="14"/>
      <c r="I27" s="17"/>
      <c r="J27" s="13"/>
      <c r="L27" s="13"/>
      <c r="M27" s="13"/>
      <c r="N27" s="13"/>
    </row>
    <row r="28" spans="1:14" ht="15" x14ac:dyDescent="0.2">
      <c r="A28" s="6"/>
      <c r="B28" s="57"/>
      <c r="C28" s="6"/>
      <c r="D28" s="19"/>
      <c r="E28" s="19"/>
      <c r="F28" s="39"/>
      <c r="G28" s="14"/>
      <c r="I28" s="17"/>
      <c r="J28" s="13"/>
      <c r="L28" s="13"/>
      <c r="M28" s="13"/>
      <c r="N28" s="13"/>
    </row>
    <row r="29" spans="1:14" ht="15" x14ac:dyDescent="0.2">
      <c r="A29" s="6"/>
      <c r="B29" s="57"/>
      <c r="C29" s="6"/>
      <c r="D29" s="19"/>
      <c r="E29" s="19"/>
      <c r="F29" s="39"/>
      <c r="G29" s="14"/>
      <c r="I29" s="17"/>
      <c r="J29" s="13"/>
      <c r="L29" s="13"/>
      <c r="M29" s="13"/>
      <c r="N29" s="13"/>
    </row>
    <row r="30" spans="1:14" ht="15.75" thickBot="1" x14ac:dyDescent="0.25">
      <c r="A30" s="6">
        <f>IF($J$2=TRUE,3,"")</f>
        <v>3</v>
      </c>
      <c r="B30" s="11" t="s">
        <v>3</v>
      </c>
      <c r="C30" s="12"/>
      <c r="D30" s="19"/>
      <c r="E30" s="19"/>
      <c r="F30" s="39"/>
      <c r="G30" s="14"/>
      <c r="I30" s="17"/>
      <c r="J30" s="13"/>
      <c r="N30" s="13"/>
    </row>
    <row r="31" spans="1:14" ht="15.75" thickBot="1" x14ac:dyDescent="0.25">
      <c r="A31" s="66"/>
      <c r="B31" s="64">
        <f>IF($J$1=TRUE,B26+1,"")</f>
        <v>4</v>
      </c>
      <c r="C31" s="56"/>
      <c r="D31" s="26"/>
      <c r="E31" s="12"/>
      <c r="F31" s="13"/>
      <c r="G31" s="14"/>
      <c r="H31" s="39">
        <f>IF($J$1=TRUE,H78+1,"")</f>
        <v>25</v>
      </c>
      <c r="I31" s="28"/>
      <c r="J31" s="25"/>
      <c r="K31" s="12"/>
      <c r="L31" s="13"/>
      <c r="M31" s="13"/>
    </row>
    <row r="32" spans="1:14" ht="15.75" thickBot="1" x14ac:dyDescent="0.25">
      <c r="A32" s="6">
        <f>IF($J$2=TRUE,14,"")</f>
        <v>14</v>
      </c>
      <c r="B32" s="11" t="s">
        <v>3</v>
      </c>
      <c r="C32" s="23"/>
      <c r="D32" s="15"/>
      <c r="E32" s="17"/>
      <c r="F32" s="13"/>
      <c r="G32" s="14"/>
      <c r="H32" s="6"/>
      <c r="I32" s="17"/>
      <c r="J32" s="13"/>
      <c r="K32" s="17"/>
      <c r="L32" s="13"/>
      <c r="M32" s="6"/>
    </row>
    <row r="33" spans="1:14" ht="14.25" x14ac:dyDescent="0.2">
      <c r="A33" s="6"/>
      <c r="B33" s="6"/>
      <c r="C33" s="6"/>
      <c r="D33" s="15"/>
      <c r="E33" s="17"/>
      <c r="F33" s="13"/>
      <c r="G33" s="14"/>
      <c r="H33" s="6"/>
      <c r="I33" s="17"/>
      <c r="J33" s="13"/>
      <c r="K33" s="17"/>
      <c r="L33" s="13"/>
      <c r="M33" s="6"/>
    </row>
    <row r="34" spans="1:14" ht="15" thickBot="1" x14ac:dyDescent="0.25">
      <c r="A34" s="6"/>
      <c r="B34" s="6"/>
      <c r="C34" s="6"/>
      <c r="D34" s="39">
        <f>IF($J$1=TRUE,D23+1,"")</f>
        <v>10</v>
      </c>
      <c r="F34" s="18"/>
      <c r="G34" s="12"/>
      <c r="H34" s="6"/>
      <c r="I34" s="28"/>
      <c r="J34" s="13"/>
      <c r="K34" s="17"/>
      <c r="L34" s="13"/>
      <c r="M34" s="6"/>
    </row>
    <row r="35" spans="1:14" ht="14.25" x14ac:dyDescent="0.2">
      <c r="A35" s="6"/>
      <c r="B35" s="6"/>
      <c r="C35" s="6"/>
      <c r="D35" s="15"/>
      <c r="E35" s="17"/>
      <c r="F35" s="13"/>
      <c r="G35" s="16"/>
      <c r="H35" s="6"/>
      <c r="I35" s="28"/>
      <c r="J35" s="13"/>
      <c r="K35" s="17"/>
      <c r="L35" s="13"/>
      <c r="M35" s="6"/>
    </row>
    <row r="36" spans="1:14" ht="15.75" thickBot="1" x14ac:dyDescent="0.25">
      <c r="A36" s="6">
        <f>IF($J$2=TRUE,6,"")</f>
        <v>6</v>
      </c>
      <c r="B36" s="11" t="s">
        <v>3</v>
      </c>
      <c r="C36" s="12"/>
      <c r="D36" s="15"/>
      <c r="E36" s="17"/>
      <c r="F36" s="13"/>
      <c r="G36" s="21"/>
      <c r="H36" s="6"/>
      <c r="I36" s="28"/>
      <c r="J36" s="13"/>
      <c r="K36" s="17"/>
      <c r="L36" s="13"/>
      <c r="M36" s="6"/>
    </row>
    <row r="37" spans="1:14" ht="15.75" thickBot="1" x14ac:dyDescent="0.25">
      <c r="A37" s="66"/>
      <c r="B37" s="64">
        <f>IF($J$1=TRUE,B31+1,"")</f>
        <v>5</v>
      </c>
      <c r="C37" s="56"/>
      <c r="D37" s="26"/>
      <c r="E37" s="23"/>
      <c r="F37" s="39">
        <f>IF($J$1=TRUE,F20+1,"")</f>
        <v>20</v>
      </c>
      <c r="G37" s="58"/>
      <c r="H37" s="33"/>
      <c r="I37" s="23"/>
      <c r="J37" s="39">
        <f>IF($J$1=TRUE,L63+1,"")</f>
        <v>28</v>
      </c>
      <c r="K37" s="17"/>
      <c r="L37" s="25"/>
      <c r="M37" s="12"/>
      <c r="N37" s="13"/>
    </row>
    <row r="38" spans="1:14" ht="15.75" thickBot="1" x14ac:dyDescent="0.25">
      <c r="A38" s="6">
        <f>IF($J$2=TRUE,11,"")</f>
        <v>11</v>
      </c>
      <c r="B38" s="11" t="s">
        <v>3</v>
      </c>
      <c r="C38" s="23"/>
      <c r="D38" s="24"/>
      <c r="E38" s="24"/>
      <c r="F38" s="39"/>
      <c r="G38" s="58"/>
      <c r="H38" s="30"/>
      <c r="I38" s="19"/>
      <c r="J38" s="39"/>
      <c r="K38" s="17"/>
      <c r="L38" s="15"/>
      <c r="M38" s="69"/>
      <c r="N38" s="13"/>
    </row>
    <row r="39" spans="1:14" ht="14.25" x14ac:dyDescent="0.2">
      <c r="A39" s="6"/>
      <c r="B39" s="6"/>
      <c r="C39" s="6"/>
      <c r="D39" s="19"/>
      <c r="E39" s="19"/>
      <c r="F39" s="39"/>
      <c r="G39" s="58"/>
      <c r="H39" s="30"/>
      <c r="I39" s="19"/>
      <c r="J39" s="39"/>
      <c r="K39" s="17"/>
      <c r="L39" s="15"/>
      <c r="M39" s="71"/>
      <c r="N39" s="13"/>
    </row>
    <row r="40" spans="1:14" ht="14.25" x14ac:dyDescent="0.2">
      <c r="A40" s="6"/>
      <c r="B40" s="6"/>
      <c r="C40" s="6"/>
      <c r="D40" s="19"/>
      <c r="E40" s="19"/>
      <c r="F40" s="13"/>
      <c r="G40" s="17"/>
      <c r="H40" s="6"/>
      <c r="K40" s="21"/>
      <c r="L40" s="13"/>
      <c r="M40" s="75"/>
      <c r="N40" s="6"/>
    </row>
    <row r="41" spans="1:14" ht="15.75" thickBot="1" x14ac:dyDescent="0.25">
      <c r="A41" s="6">
        <f>IF($J$2=TRUE,7,"")</f>
        <v>7</v>
      </c>
      <c r="B41" s="11" t="s">
        <v>3</v>
      </c>
      <c r="C41" s="12"/>
      <c r="D41" s="19"/>
      <c r="E41" s="19"/>
      <c r="F41" s="39"/>
      <c r="G41" s="17"/>
      <c r="H41" s="6"/>
      <c r="I41" s="6"/>
      <c r="K41" s="21"/>
      <c r="L41" s="13"/>
      <c r="M41" s="34"/>
      <c r="N41" s="6"/>
    </row>
    <row r="42" spans="1:14" ht="15.75" thickBot="1" x14ac:dyDescent="0.25">
      <c r="A42" s="66"/>
      <c r="B42" s="64">
        <f>IF($J$1=TRUE,B37+1,"")</f>
        <v>6</v>
      </c>
      <c r="C42" s="56"/>
      <c r="D42" s="26"/>
      <c r="E42" s="12"/>
      <c r="F42" s="13"/>
      <c r="G42" s="17"/>
      <c r="H42" s="6"/>
      <c r="I42" s="6"/>
      <c r="K42" s="17"/>
      <c r="M42" s="34"/>
      <c r="N42" s="6"/>
    </row>
    <row r="43" spans="1:14" ht="15.75" thickBot="1" x14ac:dyDescent="0.25">
      <c r="A43" s="6">
        <f>IF($J$2=TRUE,10,"")</f>
        <v>10</v>
      </c>
      <c r="B43" s="11" t="s">
        <v>3</v>
      </c>
      <c r="C43" s="23"/>
      <c r="D43" s="15"/>
      <c r="E43" s="17"/>
      <c r="F43" s="13"/>
      <c r="G43" s="17"/>
      <c r="H43" s="6"/>
      <c r="I43" s="6"/>
      <c r="K43" s="17"/>
      <c r="L43" s="13"/>
      <c r="M43" s="34"/>
      <c r="N43" s="6"/>
    </row>
    <row r="44" spans="1:14" ht="14.25" x14ac:dyDescent="0.2">
      <c r="A44" s="6"/>
      <c r="B44" s="6"/>
      <c r="C44" s="6"/>
      <c r="D44" s="15"/>
      <c r="E44" s="17"/>
      <c r="F44" s="13"/>
      <c r="G44" s="17"/>
      <c r="H44" s="6"/>
      <c r="I44" s="6"/>
      <c r="K44" s="17"/>
      <c r="L44" s="13"/>
      <c r="M44" s="34"/>
      <c r="N44" s="6"/>
    </row>
    <row r="45" spans="1:14" ht="15.75" thickBot="1" x14ac:dyDescent="0.25">
      <c r="A45" s="6"/>
      <c r="B45" s="6"/>
      <c r="C45" s="6"/>
      <c r="D45" s="39">
        <f>IF($J$1=TRUE,D34+1,"")</f>
        <v>11</v>
      </c>
      <c r="F45" s="18"/>
      <c r="G45" s="23"/>
      <c r="H45" s="6"/>
      <c r="I45" s="42" t="s">
        <v>103</v>
      </c>
      <c r="J45" s="11"/>
      <c r="K45" s="23"/>
      <c r="L45" s="39">
        <f>IF($J$1=TRUE,J37+1,"")</f>
        <v>29</v>
      </c>
      <c r="M45" s="34"/>
      <c r="N45" s="35"/>
    </row>
    <row r="46" spans="1:14" ht="14.25" x14ac:dyDescent="0.2">
      <c r="A46" s="6"/>
      <c r="B46" s="6"/>
      <c r="C46" s="6"/>
      <c r="D46" s="15"/>
      <c r="E46" s="17"/>
      <c r="F46" s="13"/>
      <c r="G46" s="14"/>
      <c r="H46" s="6"/>
      <c r="M46" s="34"/>
      <c r="N46" s="47" t="s">
        <v>14</v>
      </c>
    </row>
    <row r="47" spans="1:14" ht="15.75" thickBot="1" x14ac:dyDescent="0.25">
      <c r="A47" s="6">
        <f>IF($J$2=TRUE,2,"")</f>
        <v>2</v>
      </c>
      <c r="B47" s="11" t="s">
        <v>3</v>
      </c>
      <c r="C47" s="12"/>
      <c r="D47" s="15"/>
      <c r="E47" s="17"/>
      <c r="F47" s="13"/>
      <c r="G47" s="14"/>
      <c r="M47" s="34"/>
      <c r="N47" s="30"/>
    </row>
    <row r="48" spans="1:14" ht="15.75" thickBot="1" x14ac:dyDescent="0.25">
      <c r="A48" s="66"/>
      <c r="B48" s="64">
        <f>IF($J$1=TRUE,B42+1,"")</f>
        <v>7</v>
      </c>
      <c r="C48" s="56"/>
      <c r="D48" s="26"/>
      <c r="E48" s="23"/>
      <c r="F48" s="13"/>
      <c r="G48" s="14"/>
      <c r="M48" s="65"/>
      <c r="N48" s="6"/>
    </row>
    <row r="49" spans="1:14" ht="15.75" thickBot="1" x14ac:dyDescent="0.25">
      <c r="A49" s="6">
        <f>IF($J$2=TRUE,15,"")</f>
        <v>15</v>
      </c>
      <c r="B49" s="11" t="s">
        <v>3</v>
      </c>
      <c r="C49" s="23"/>
      <c r="D49" s="30"/>
      <c r="E49" s="22"/>
      <c r="F49" s="6"/>
      <c r="G49" s="22"/>
      <c r="J49" s="6"/>
      <c r="K49" s="41" t="s">
        <v>104</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6" t="s">
        <v>33</v>
      </c>
      <c r="D54" s="26"/>
      <c r="E54" s="12"/>
      <c r="M54" s="6"/>
      <c r="N54" s="6"/>
    </row>
    <row r="55" spans="1:14" ht="14.25" x14ac:dyDescent="0.2">
      <c r="A55" s="6"/>
      <c r="C55" s="52"/>
      <c r="D55" s="62"/>
      <c r="E55" s="63"/>
      <c r="L55" s="30"/>
      <c r="M55" s="6"/>
      <c r="N55" s="6"/>
    </row>
    <row r="56" spans="1:14" ht="15.75" thickBot="1" x14ac:dyDescent="0.25">
      <c r="D56" s="64">
        <f>IF($J$1=TRUE,D71+1,"")</f>
        <v>16</v>
      </c>
      <c r="E56" s="61"/>
      <c r="F56" s="26"/>
      <c r="G56" s="12"/>
      <c r="H56" s="6"/>
      <c r="I56" s="6"/>
      <c r="J56" s="6"/>
      <c r="K56" s="67" t="s">
        <v>40</v>
      </c>
      <c r="L56" s="33"/>
      <c r="M56" s="12"/>
      <c r="N56" s="30"/>
    </row>
    <row r="57" spans="1:14" ht="15" thickBot="1" x14ac:dyDescent="0.25">
      <c r="A57" s="42" t="s">
        <v>9</v>
      </c>
      <c r="B57" s="26"/>
      <c r="C57" s="12"/>
      <c r="E57" s="58"/>
      <c r="F57" s="15"/>
      <c r="G57" s="16"/>
      <c r="H57" s="6"/>
      <c r="I57" s="6"/>
      <c r="J57" s="6"/>
      <c r="K57" s="22"/>
      <c r="L57" s="6"/>
      <c r="M57" s="31"/>
    </row>
    <row r="58" spans="1:14" ht="15.75" thickBot="1" x14ac:dyDescent="0.25">
      <c r="A58" s="22"/>
      <c r="B58" s="64">
        <f>IF($J$1=TRUE,D45+1,"")</f>
        <v>12</v>
      </c>
      <c r="C58" s="56"/>
      <c r="D58" s="26"/>
      <c r="E58" s="23"/>
      <c r="F58" s="15"/>
      <c r="G58" s="17"/>
      <c r="H58" s="15"/>
      <c r="I58" s="6"/>
      <c r="J58" s="6"/>
      <c r="K58" s="22"/>
      <c r="L58" s="6"/>
      <c r="M58" s="31"/>
    </row>
    <row r="59" spans="1:14" ht="15" thickBot="1" x14ac:dyDescent="0.25">
      <c r="A59" s="42" t="s">
        <v>15</v>
      </c>
      <c r="B59" s="26"/>
      <c r="C59" s="23"/>
      <c r="F59" s="39">
        <f>IF($J$1=TRUE,F37+1,"")</f>
        <v>21</v>
      </c>
      <c r="G59" s="58"/>
      <c r="H59" s="33"/>
      <c r="I59" s="12"/>
      <c r="J59" s="6"/>
      <c r="K59" s="22"/>
      <c r="L59" s="6"/>
      <c r="M59" s="31"/>
      <c r="N59" s="6"/>
    </row>
    <row r="60" spans="1:14" ht="14.25" x14ac:dyDescent="0.2">
      <c r="A60" s="22"/>
      <c r="B60" s="66"/>
      <c r="F60" s="39"/>
      <c r="G60" s="58"/>
      <c r="H60" s="30"/>
      <c r="I60" s="60"/>
      <c r="J60" s="6"/>
      <c r="K60" s="22"/>
      <c r="L60" s="6"/>
      <c r="M60" s="31"/>
      <c r="N60" s="6"/>
    </row>
    <row r="61" spans="1:14" ht="15" thickBot="1" x14ac:dyDescent="0.25">
      <c r="A61" s="22"/>
      <c r="B61" s="22"/>
      <c r="C61" s="22" t="s">
        <v>7</v>
      </c>
      <c r="D61" s="26"/>
      <c r="E61" s="12"/>
      <c r="F61" s="15"/>
      <c r="G61" s="17"/>
      <c r="H61" s="15"/>
      <c r="I61" s="21"/>
      <c r="J61" s="6"/>
      <c r="K61" s="22"/>
      <c r="M61" s="31"/>
      <c r="N61" s="6"/>
    </row>
    <row r="62" spans="1:14" ht="14.25" x14ac:dyDescent="0.2">
      <c r="A62" s="22"/>
      <c r="B62" s="22"/>
      <c r="C62" s="22"/>
      <c r="D62" s="62"/>
      <c r="E62" s="63"/>
      <c r="F62" s="15"/>
      <c r="G62" s="17"/>
      <c r="H62" s="15"/>
      <c r="I62" s="21"/>
      <c r="J62" s="6"/>
      <c r="K62" s="22"/>
      <c r="L62" s="39"/>
      <c r="M62" s="31"/>
      <c r="N62" s="6"/>
    </row>
    <row r="63" spans="1:14" ht="15.75" thickBot="1" x14ac:dyDescent="0.25">
      <c r="A63" s="42"/>
      <c r="B63" s="42"/>
      <c r="C63" s="42"/>
      <c r="D63" s="64">
        <f>IF($J$1=TRUE,D56+1,"")</f>
        <v>17</v>
      </c>
      <c r="E63" s="61"/>
      <c r="F63" s="29"/>
      <c r="G63" s="23"/>
      <c r="H63" s="39">
        <f>IF($J$1=TRUE,F74+1,"")</f>
        <v>23</v>
      </c>
      <c r="I63" s="17"/>
      <c r="J63" s="33"/>
      <c r="K63" s="12"/>
      <c r="L63" s="39">
        <f>IF($J$1=TRUE,J71+1,"")</f>
        <v>27</v>
      </c>
      <c r="M63" s="31"/>
      <c r="N63" s="44" t="s">
        <v>105</v>
      </c>
    </row>
    <row r="64" spans="1:14" ht="15" thickBot="1" x14ac:dyDescent="0.25">
      <c r="A64" s="42" t="s">
        <v>20</v>
      </c>
      <c r="B64" s="26"/>
      <c r="C64" s="12"/>
      <c r="E64" s="58"/>
      <c r="F64" s="51"/>
      <c r="G64" s="19"/>
      <c r="H64" s="39"/>
      <c r="I64" s="17"/>
      <c r="J64" s="30"/>
      <c r="K64" s="60"/>
      <c r="L64" s="39"/>
      <c r="M64" s="31"/>
      <c r="N64" s="59"/>
    </row>
    <row r="65" spans="1:14" ht="15.75" thickBot="1" x14ac:dyDescent="0.25">
      <c r="A65" s="22"/>
      <c r="B65" s="64">
        <f>IF($J$1=TRUE,B58+1,"")</f>
        <v>13</v>
      </c>
      <c r="C65" s="56"/>
      <c r="D65" s="26"/>
      <c r="E65" s="23"/>
      <c r="F65" s="6"/>
      <c r="G65" s="22"/>
      <c r="H65" s="15"/>
      <c r="I65" s="17"/>
      <c r="J65" s="6"/>
      <c r="K65" s="28"/>
      <c r="L65" s="6"/>
      <c r="M65" s="31"/>
      <c r="N65" s="6"/>
    </row>
    <row r="66" spans="1:14" ht="15" thickBot="1" x14ac:dyDescent="0.25">
      <c r="A66" s="42" t="s">
        <v>10</v>
      </c>
      <c r="B66" s="26"/>
      <c r="C66" s="23"/>
      <c r="F66" s="6"/>
      <c r="G66" s="22"/>
      <c r="H66" s="15"/>
      <c r="I66" s="17"/>
      <c r="J66" s="6"/>
      <c r="K66" s="28"/>
      <c r="L66" s="6"/>
      <c r="M66" s="31"/>
      <c r="N66" s="6"/>
    </row>
    <row r="67" spans="1:14" ht="15" thickBot="1" x14ac:dyDescent="0.25">
      <c r="A67" s="42"/>
      <c r="B67" s="22"/>
      <c r="C67" s="22"/>
      <c r="F67" s="6"/>
      <c r="G67" s="42" t="s">
        <v>81</v>
      </c>
      <c r="H67" s="29"/>
      <c r="I67" s="23"/>
      <c r="J67" s="6"/>
      <c r="K67" s="28"/>
      <c r="L67" s="6"/>
      <c r="M67" s="31"/>
      <c r="N67" s="6"/>
    </row>
    <row r="68" spans="1:14" ht="14.25" x14ac:dyDescent="0.2">
      <c r="A68" s="42"/>
      <c r="B68" s="22"/>
      <c r="C68" s="22"/>
      <c r="F68" s="6"/>
      <c r="G68" s="22"/>
      <c r="H68" s="6"/>
      <c r="I68" s="6"/>
      <c r="J68" s="6"/>
      <c r="K68" s="28"/>
      <c r="L68" s="6"/>
      <c r="M68" s="31"/>
      <c r="N68" s="6"/>
    </row>
    <row r="69" spans="1:14" ht="15" thickBot="1" x14ac:dyDescent="0.25">
      <c r="A69" s="42"/>
      <c r="B69" s="66"/>
      <c r="C69" s="67" t="s">
        <v>5</v>
      </c>
      <c r="D69" s="26"/>
      <c r="E69" s="12"/>
      <c r="F69" s="6"/>
      <c r="G69" s="22"/>
      <c r="H69" s="6"/>
      <c r="I69" s="6"/>
      <c r="J69" s="6"/>
      <c r="K69" s="28"/>
      <c r="L69" s="6"/>
      <c r="M69" s="31"/>
      <c r="N69" s="6"/>
    </row>
    <row r="70" spans="1:14" ht="14.25" x14ac:dyDescent="0.2">
      <c r="A70" s="42"/>
      <c r="B70" s="66"/>
      <c r="C70" s="52"/>
      <c r="D70" s="62"/>
      <c r="E70" s="63"/>
      <c r="F70" s="6"/>
      <c r="G70" s="22"/>
      <c r="H70" s="6"/>
      <c r="I70" s="6"/>
      <c r="J70" s="6"/>
      <c r="K70" s="28"/>
      <c r="L70" s="6"/>
      <c r="M70" s="31"/>
      <c r="N70" s="6"/>
    </row>
    <row r="71" spans="1:14" ht="15.75" thickBot="1" x14ac:dyDescent="0.25">
      <c r="A71" s="42"/>
      <c r="B71" s="66"/>
      <c r="D71" s="64">
        <f>IF($J$1=TRUE,B80+1,"")</f>
        <v>15</v>
      </c>
      <c r="E71" s="61"/>
      <c r="F71" s="26"/>
      <c r="G71" s="12"/>
      <c r="H71" s="6"/>
      <c r="I71" s="6"/>
      <c r="J71" s="39">
        <f>IF($J$1=TRUE,H31+1,"")</f>
        <v>26</v>
      </c>
      <c r="K71" s="28"/>
      <c r="L71" s="33"/>
      <c r="M71" s="23"/>
      <c r="N71" s="6"/>
    </row>
    <row r="72" spans="1:14" ht="14.25" x14ac:dyDescent="0.2">
      <c r="A72" s="42"/>
      <c r="B72" s="66"/>
      <c r="E72" s="58"/>
      <c r="F72" s="15"/>
      <c r="G72" s="16"/>
      <c r="H72" s="6"/>
      <c r="I72" s="6"/>
      <c r="J72" s="6"/>
      <c r="K72" s="28"/>
      <c r="N72" s="6"/>
    </row>
    <row r="73" spans="1:14" ht="15" thickBot="1" x14ac:dyDescent="0.25">
      <c r="A73" s="42"/>
      <c r="B73" s="66"/>
      <c r="C73" s="67" t="s">
        <v>4</v>
      </c>
      <c r="D73" s="26"/>
      <c r="E73" s="23"/>
      <c r="F73" s="15"/>
      <c r="G73" s="21"/>
      <c r="H73" s="6"/>
      <c r="I73" s="6"/>
      <c r="J73" s="6"/>
      <c r="K73" s="28"/>
      <c r="N73" s="6"/>
    </row>
    <row r="74" spans="1:14" ht="15" thickBot="1" x14ac:dyDescent="0.25">
      <c r="A74" s="42"/>
      <c r="B74" s="66"/>
      <c r="F74" s="39">
        <f>IF($J$1=TRUE,F59+1,"")</f>
        <v>22</v>
      </c>
      <c r="G74" s="17"/>
      <c r="H74" s="26"/>
      <c r="I74" s="12"/>
      <c r="J74" s="6"/>
      <c r="K74" s="28"/>
      <c r="N74" s="6"/>
    </row>
    <row r="75" spans="1:14" ht="14.25" x14ac:dyDescent="0.2">
      <c r="A75" s="42"/>
      <c r="B75" s="66"/>
      <c r="F75" s="15"/>
      <c r="G75" s="17"/>
      <c r="H75" s="15"/>
      <c r="I75" s="16"/>
      <c r="J75" s="6"/>
      <c r="K75" s="28"/>
      <c r="N75" s="6"/>
    </row>
    <row r="76" spans="1:14" ht="15" thickBot="1" x14ac:dyDescent="0.25">
      <c r="A76" s="42"/>
      <c r="B76" s="22"/>
      <c r="C76" s="22" t="s">
        <v>34</v>
      </c>
      <c r="D76" s="26"/>
      <c r="E76" s="12"/>
      <c r="F76" s="15"/>
      <c r="G76" s="17"/>
      <c r="H76" s="15"/>
      <c r="I76" s="21"/>
      <c r="J76" s="6"/>
      <c r="K76" s="28"/>
      <c r="N76" s="6"/>
    </row>
    <row r="77" spans="1:14" ht="14.25" x14ac:dyDescent="0.2">
      <c r="A77" s="42"/>
      <c r="B77" s="22"/>
      <c r="C77" s="22"/>
      <c r="D77" s="62"/>
      <c r="E77" s="63"/>
      <c r="F77" s="15"/>
      <c r="G77" s="17"/>
      <c r="H77" s="15"/>
      <c r="I77" s="21"/>
      <c r="J77" s="6"/>
      <c r="K77" s="28"/>
      <c r="N77" s="6"/>
    </row>
    <row r="78" spans="1:14" ht="15.75" thickBot="1" x14ac:dyDescent="0.25">
      <c r="A78" s="42"/>
      <c r="B78" s="42"/>
      <c r="C78" s="42"/>
      <c r="D78" s="64">
        <f>IF($J$1=TRUE,D63+1,"")</f>
        <v>18</v>
      </c>
      <c r="E78" s="61"/>
      <c r="F78" s="29"/>
      <c r="G78" s="23"/>
      <c r="H78" s="39">
        <f>IF($J$1=TRUE,H63+1,"")</f>
        <v>24</v>
      </c>
      <c r="I78" s="17"/>
      <c r="J78" s="32"/>
      <c r="K78" s="23"/>
      <c r="N78" s="6"/>
    </row>
    <row r="79" spans="1:14" ht="15" thickBot="1" x14ac:dyDescent="0.25">
      <c r="A79" s="42" t="s">
        <v>6</v>
      </c>
      <c r="B79" s="26"/>
      <c r="C79" s="12"/>
      <c r="D79" s="46" t="s">
        <v>21</v>
      </c>
      <c r="E79" s="58"/>
      <c r="F79" s="6"/>
      <c r="G79" s="22"/>
      <c r="H79" s="15"/>
      <c r="I79" s="17"/>
      <c r="N79" s="6"/>
    </row>
    <row r="80" spans="1:14" ht="15.75" thickBot="1" x14ac:dyDescent="0.25">
      <c r="A80" s="42"/>
      <c r="B80" s="64">
        <f>IF($J$1=TRUE,B65+1,"")</f>
        <v>14</v>
      </c>
      <c r="C80" s="56"/>
      <c r="D80" s="26"/>
      <c r="E80" s="23"/>
      <c r="F80" s="6"/>
      <c r="G80" s="22"/>
      <c r="H80" s="15"/>
      <c r="I80" s="17"/>
      <c r="N80" s="6"/>
    </row>
    <row r="81" spans="1:14" ht="15" thickBot="1" x14ac:dyDescent="0.25">
      <c r="A81" s="42" t="s">
        <v>8</v>
      </c>
      <c r="B81" s="26"/>
      <c r="C81" s="23"/>
      <c r="F81" s="6"/>
      <c r="I81" s="21"/>
      <c r="J81" s="6"/>
      <c r="K81" s="22"/>
      <c r="N81" s="6"/>
    </row>
    <row r="82" spans="1:14" ht="15" thickBot="1" x14ac:dyDescent="0.25">
      <c r="A82" s="22"/>
      <c r="B82" s="22"/>
      <c r="C82" s="22"/>
      <c r="F82" s="6"/>
      <c r="G82" s="42" t="s">
        <v>80</v>
      </c>
      <c r="H82" s="29"/>
      <c r="I82" s="23"/>
      <c r="J82" s="6"/>
      <c r="K82" s="22"/>
      <c r="N82" s="6"/>
    </row>
    <row r="83" spans="1:14" ht="14.25" x14ac:dyDescent="0.2">
      <c r="A83" s="22"/>
      <c r="B83" s="22"/>
      <c r="C83" s="22"/>
      <c r="D83" s="6"/>
      <c r="E83" s="2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2"/>
    <pageSetUpPr fitToPage="1"/>
  </sheetPr>
  <dimension ref="A1:N89"/>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32</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75" thickBot="1" x14ac:dyDescent="0.25">
      <c r="A7" s="6">
        <f>IF($J$2=TRUE,1,"")</f>
        <v>1</v>
      </c>
      <c r="B7" s="11" t="s">
        <v>3</v>
      </c>
      <c r="C7" s="12"/>
      <c r="J7" s="40"/>
    </row>
    <row r="8" spans="1:14" ht="15.75" thickBot="1" x14ac:dyDescent="0.25">
      <c r="A8" s="66"/>
      <c r="B8" s="64">
        <f>IF($J$1=TRUE,0+1,"")</f>
        <v>1</v>
      </c>
      <c r="C8" s="56"/>
      <c r="D8" s="26"/>
      <c r="E8" s="12"/>
      <c r="F8" s="13"/>
      <c r="G8" s="14"/>
      <c r="H8" s="13"/>
      <c r="I8" s="13"/>
      <c r="J8" s="13"/>
      <c r="K8" s="14"/>
      <c r="L8" s="13"/>
      <c r="M8" s="13"/>
      <c r="N8" s="13"/>
    </row>
    <row r="9" spans="1:14" ht="15.75" thickBot="1" x14ac:dyDescent="0.25">
      <c r="A9" s="6">
        <f>IF($J$2=TRUE,16,"")</f>
        <v>16</v>
      </c>
      <c r="B9" s="11" t="s">
        <v>3</v>
      </c>
      <c r="C9" s="23"/>
      <c r="D9" s="15"/>
      <c r="E9" s="16"/>
      <c r="F9" s="13"/>
      <c r="G9" s="14"/>
      <c r="H9" s="13"/>
      <c r="I9" s="13"/>
      <c r="J9" s="13"/>
      <c r="K9" s="14"/>
      <c r="L9" s="13"/>
      <c r="M9" s="13"/>
      <c r="N9" s="13"/>
    </row>
    <row r="10" spans="1:14" ht="14.25" x14ac:dyDescent="0.2">
      <c r="A10" s="6"/>
      <c r="B10" s="6"/>
      <c r="C10" s="6"/>
      <c r="D10" s="15"/>
      <c r="E10" s="20"/>
      <c r="F10" s="13"/>
      <c r="G10" s="14"/>
      <c r="H10" s="13"/>
      <c r="I10" s="13"/>
      <c r="J10" s="13"/>
      <c r="K10" s="14"/>
      <c r="L10" s="13"/>
      <c r="M10" s="13"/>
      <c r="N10" s="13"/>
    </row>
    <row r="11" spans="1:14" ht="15" thickBot="1" x14ac:dyDescent="0.25">
      <c r="A11" s="6"/>
      <c r="B11" s="6"/>
      <c r="C11" s="6"/>
      <c r="D11" s="38">
        <f>IF($J$1=TRUE,$B$79+1,"")</f>
        <v>13</v>
      </c>
      <c r="F11" s="18"/>
      <c r="G11" s="12"/>
      <c r="H11" s="13"/>
      <c r="I11" s="13"/>
      <c r="J11" s="13"/>
      <c r="K11" s="14"/>
      <c r="L11" s="13"/>
      <c r="M11" s="13"/>
      <c r="N11" s="13"/>
    </row>
    <row r="12" spans="1:14" ht="14.25" x14ac:dyDescent="0.2">
      <c r="A12" s="6"/>
      <c r="B12" s="6"/>
      <c r="C12" s="6"/>
      <c r="D12" s="19"/>
      <c r="E12" s="20"/>
      <c r="F12" s="13"/>
      <c r="G12" s="21"/>
      <c r="H12" s="13"/>
      <c r="I12" s="13"/>
      <c r="J12" s="13"/>
      <c r="K12" s="22"/>
      <c r="L12" s="13"/>
      <c r="M12" s="13"/>
      <c r="N12" s="13"/>
    </row>
    <row r="13" spans="1:14" ht="15.75" thickBot="1" x14ac:dyDescent="0.25">
      <c r="A13" s="6">
        <f>IF($J$2=TRUE,8,"")</f>
        <v>8</v>
      </c>
      <c r="B13" s="11" t="s">
        <v>3</v>
      </c>
      <c r="C13" s="12"/>
      <c r="D13" s="19"/>
      <c r="E13" s="20"/>
      <c r="F13" s="13"/>
      <c r="G13" s="21"/>
      <c r="H13" s="13"/>
      <c r="I13" s="13"/>
      <c r="J13" s="13"/>
      <c r="K13" s="22"/>
      <c r="L13" s="13"/>
      <c r="M13" s="13"/>
      <c r="N13" s="13"/>
    </row>
    <row r="14" spans="1:14" ht="15.75" thickBot="1" x14ac:dyDescent="0.25">
      <c r="A14" s="66"/>
      <c r="B14" s="64">
        <f>IF($J$1=TRUE,B8+1,"")</f>
        <v>2</v>
      </c>
      <c r="C14" s="56"/>
      <c r="D14" s="26"/>
      <c r="E14" s="23"/>
      <c r="F14" s="6"/>
      <c r="G14" s="17"/>
      <c r="H14" s="13"/>
      <c r="I14" s="13"/>
      <c r="J14" s="13"/>
      <c r="K14" s="22"/>
      <c r="L14" s="13"/>
      <c r="M14" s="13"/>
      <c r="N14" s="13"/>
    </row>
    <row r="15" spans="1:14" ht="15.75" thickBot="1" x14ac:dyDescent="0.25">
      <c r="A15" s="6">
        <f>IF($J$2=TRUE,9,"")</f>
        <v>9</v>
      </c>
      <c r="B15" s="11" t="s">
        <v>3</v>
      </c>
      <c r="C15" s="23"/>
      <c r="D15" s="24"/>
      <c r="E15" s="24"/>
      <c r="G15" s="17"/>
      <c r="H15" s="13"/>
      <c r="L15" s="13"/>
      <c r="M15" s="81" t="s">
        <v>78</v>
      </c>
      <c r="N15" s="13"/>
    </row>
    <row r="16" spans="1:14" ht="15" x14ac:dyDescent="0.2">
      <c r="A16" s="6"/>
      <c r="B16" s="57"/>
      <c r="C16" s="6"/>
      <c r="D16" s="19"/>
      <c r="E16" s="19"/>
      <c r="G16" s="17"/>
      <c r="H16" s="13"/>
      <c r="L16" s="13"/>
      <c r="M16" s="13"/>
      <c r="N16" s="13"/>
    </row>
    <row r="17" spans="1:14" ht="15" x14ac:dyDescent="0.2">
      <c r="A17" s="6"/>
      <c r="B17" s="57"/>
      <c r="C17" s="6"/>
      <c r="D17" s="19"/>
      <c r="E17" s="19"/>
      <c r="G17" s="17"/>
      <c r="H17" s="13"/>
      <c r="L17" s="13"/>
      <c r="M17" s="13"/>
      <c r="N17" s="13"/>
    </row>
    <row r="18" spans="1:14" ht="15.75" thickBot="1" x14ac:dyDescent="0.25">
      <c r="A18" s="6">
        <f>IF($J$2=TRUE,5,"")</f>
        <v>5</v>
      </c>
      <c r="B18" s="11" t="s">
        <v>3</v>
      </c>
      <c r="C18" s="12"/>
      <c r="D18" s="19"/>
      <c r="E18" s="19"/>
      <c r="G18" s="17"/>
      <c r="H18" s="13"/>
      <c r="L18" s="13"/>
      <c r="M18" s="13"/>
      <c r="N18" s="13"/>
    </row>
    <row r="19" spans="1:14" ht="15.75" thickBot="1" x14ac:dyDescent="0.25">
      <c r="A19" s="66"/>
      <c r="B19" s="64">
        <f>IF($J$1=TRUE,B14+1,"")</f>
        <v>3</v>
      </c>
      <c r="C19" s="56"/>
      <c r="D19" s="26"/>
      <c r="E19" s="27"/>
      <c r="F19" s="39">
        <f>IF($J$1=TRUE,D77+1,"")</f>
        <v>21</v>
      </c>
      <c r="H19" s="25"/>
      <c r="I19" s="12"/>
      <c r="J19" s="13"/>
      <c r="L19" s="13"/>
      <c r="M19" s="13"/>
      <c r="N19" s="13"/>
    </row>
    <row r="20" spans="1:14" ht="15.75" thickBot="1" x14ac:dyDescent="0.25">
      <c r="A20" s="6">
        <f>IF($J$2=TRUE,12,"")</f>
        <v>12</v>
      </c>
      <c r="B20" s="11" t="s">
        <v>3</v>
      </c>
      <c r="C20" s="23"/>
      <c r="D20" s="15"/>
      <c r="E20" s="16"/>
      <c r="F20" s="13"/>
      <c r="G20" s="17"/>
      <c r="H20" s="13"/>
      <c r="I20" s="17"/>
      <c r="J20" s="13"/>
      <c r="L20" s="13"/>
      <c r="M20" s="13"/>
      <c r="N20" s="13"/>
    </row>
    <row r="21" spans="1:14" ht="14.25" x14ac:dyDescent="0.2">
      <c r="A21" s="6"/>
      <c r="B21" s="6"/>
      <c r="C21" s="6"/>
      <c r="D21" s="19"/>
      <c r="E21" s="20"/>
      <c r="F21" s="13"/>
      <c r="G21" s="17"/>
      <c r="H21" s="13"/>
      <c r="I21" s="17"/>
      <c r="J21" s="13"/>
      <c r="L21" s="13"/>
      <c r="M21" s="13"/>
      <c r="N21" s="13"/>
    </row>
    <row r="22" spans="1:14" ht="15" thickBot="1" x14ac:dyDescent="0.25">
      <c r="A22" s="6"/>
      <c r="B22" s="6"/>
      <c r="C22" s="6"/>
      <c r="D22" s="39">
        <f>IF($J$1=TRUE,D11+1,"")</f>
        <v>14</v>
      </c>
      <c r="F22" s="18"/>
      <c r="G22" s="23"/>
      <c r="H22" s="13"/>
      <c r="I22" s="17"/>
      <c r="J22" s="13"/>
      <c r="L22" s="13"/>
      <c r="M22" s="13"/>
      <c r="N22" s="13"/>
    </row>
    <row r="23" spans="1:14" ht="14.25" x14ac:dyDescent="0.2">
      <c r="A23" s="6"/>
      <c r="B23" s="6"/>
      <c r="C23" s="6"/>
      <c r="D23" s="19"/>
      <c r="E23" s="20"/>
      <c r="F23" s="13"/>
      <c r="G23" s="14"/>
      <c r="H23" s="13"/>
      <c r="I23" s="17"/>
      <c r="J23" s="13"/>
      <c r="L23" s="13"/>
      <c r="M23" s="13"/>
      <c r="N23" s="13"/>
    </row>
    <row r="24" spans="1:14" ht="15.75" thickBot="1" x14ac:dyDescent="0.25">
      <c r="A24" s="6">
        <f>IF($J$2=TRUE,4,"")</f>
        <v>4</v>
      </c>
      <c r="B24" s="11" t="s">
        <v>3</v>
      </c>
      <c r="C24" s="12"/>
      <c r="D24" s="19"/>
      <c r="E24" s="20"/>
      <c r="F24" s="13"/>
      <c r="G24" s="14"/>
      <c r="H24" s="13"/>
      <c r="I24" s="17"/>
      <c r="J24" s="13"/>
      <c r="L24" s="13"/>
      <c r="M24" s="13"/>
      <c r="N24" s="13"/>
    </row>
    <row r="25" spans="1:14" ht="15.75" thickBot="1" x14ac:dyDescent="0.25">
      <c r="A25" s="66"/>
      <c r="B25" s="64">
        <f>IF($J$1=TRUE,B19+1,"")</f>
        <v>4</v>
      </c>
      <c r="C25" s="56"/>
      <c r="D25" s="26"/>
      <c r="E25" s="23"/>
      <c r="F25" s="13"/>
      <c r="G25" s="14"/>
      <c r="I25" s="17"/>
      <c r="J25" s="13"/>
      <c r="L25" s="13"/>
      <c r="M25" s="13"/>
      <c r="N25" s="13"/>
    </row>
    <row r="26" spans="1:14" ht="15.75" thickBot="1" x14ac:dyDescent="0.25">
      <c r="A26" s="6">
        <f>IF($J$2=TRUE,13,"")</f>
        <v>13</v>
      </c>
      <c r="B26" s="11" t="s">
        <v>3</v>
      </c>
      <c r="C26" s="23"/>
      <c r="D26" s="24"/>
      <c r="E26" s="24"/>
      <c r="F26" s="39"/>
      <c r="G26" s="14"/>
      <c r="I26" s="17"/>
      <c r="J26" s="13"/>
      <c r="L26" s="13"/>
      <c r="M26" s="13"/>
      <c r="N26" s="13"/>
    </row>
    <row r="27" spans="1:14" ht="15" x14ac:dyDescent="0.2">
      <c r="A27" s="6"/>
      <c r="B27" s="57"/>
      <c r="C27" s="6"/>
      <c r="D27" s="19"/>
      <c r="E27" s="19"/>
      <c r="F27" s="39"/>
      <c r="G27" s="14"/>
      <c r="I27" s="17"/>
      <c r="J27" s="13"/>
      <c r="L27" s="13"/>
      <c r="M27" s="13"/>
      <c r="N27" s="13"/>
    </row>
    <row r="28" spans="1:14" ht="15" x14ac:dyDescent="0.2">
      <c r="A28" s="6"/>
      <c r="B28" s="57"/>
      <c r="C28" s="6"/>
      <c r="D28" s="19"/>
      <c r="E28" s="19"/>
      <c r="F28" s="39"/>
      <c r="G28" s="14"/>
      <c r="I28" s="17"/>
      <c r="J28" s="13"/>
      <c r="L28" s="13"/>
      <c r="M28" s="13"/>
      <c r="N28" s="13"/>
    </row>
    <row r="29" spans="1:14" ht="15.75" thickBot="1" x14ac:dyDescent="0.25">
      <c r="A29" s="6">
        <f>IF($J$2=TRUE,3,"")</f>
        <v>3</v>
      </c>
      <c r="B29" s="11" t="s">
        <v>3</v>
      </c>
      <c r="C29" s="12"/>
      <c r="D29" s="19"/>
      <c r="E29" s="19"/>
      <c r="F29" s="39"/>
      <c r="G29" s="14"/>
      <c r="I29" s="17"/>
      <c r="J29" s="13"/>
      <c r="N29" s="13"/>
    </row>
    <row r="30" spans="1:14" ht="15.75" thickBot="1" x14ac:dyDescent="0.25">
      <c r="A30" s="66"/>
      <c r="B30" s="64">
        <f>IF($J$1=TRUE,B25+1,"")</f>
        <v>5</v>
      </c>
      <c r="C30" s="56"/>
      <c r="D30" s="26"/>
      <c r="E30" s="12"/>
      <c r="F30" s="13"/>
      <c r="G30" s="14"/>
      <c r="H30" s="39">
        <f>IF($J$1=TRUE,H77+1,"")</f>
        <v>27</v>
      </c>
      <c r="I30" s="28"/>
      <c r="J30" s="25"/>
      <c r="K30" s="12"/>
      <c r="L30" s="13"/>
      <c r="M30" s="13"/>
    </row>
    <row r="31" spans="1:14" ht="15.75" thickBot="1" x14ac:dyDescent="0.25">
      <c r="A31" s="6">
        <f>IF($J$2=TRUE,14,"")</f>
        <v>14</v>
      </c>
      <c r="B31" s="11" t="s">
        <v>3</v>
      </c>
      <c r="C31" s="23"/>
      <c r="D31" s="15"/>
      <c r="E31" s="17"/>
      <c r="F31" s="13"/>
      <c r="G31" s="14"/>
      <c r="H31" s="6"/>
      <c r="I31" s="17"/>
      <c r="J31" s="13"/>
      <c r="K31" s="17"/>
      <c r="L31" s="13"/>
      <c r="M31" s="6"/>
    </row>
    <row r="32" spans="1:14" ht="14.25" x14ac:dyDescent="0.2">
      <c r="A32" s="6"/>
      <c r="B32" s="6"/>
      <c r="C32" s="6"/>
      <c r="D32" s="15"/>
      <c r="E32" s="17"/>
      <c r="F32" s="13"/>
      <c r="G32" s="14"/>
      <c r="H32" s="6"/>
      <c r="I32" s="17"/>
      <c r="J32" s="13"/>
      <c r="K32" s="17"/>
      <c r="L32" s="13"/>
      <c r="M32" s="6"/>
    </row>
    <row r="33" spans="1:14" ht="15" thickBot="1" x14ac:dyDescent="0.25">
      <c r="A33" s="6"/>
      <c r="B33" s="6"/>
      <c r="C33" s="6"/>
      <c r="D33" s="39">
        <f>IF($J$1=TRUE,D22+1,"")</f>
        <v>15</v>
      </c>
      <c r="F33" s="18"/>
      <c r="G33" s="12"/>
      <c r="H33" s="6"/>
      <c r="I33" s="28"/>
      <c r="J33" s="13"/>
      <c r="K33" s="17"/>
      <c r="L33" s="13"/>
      <c r="M33" s="6"/>
    </row>
    <row r="34" spans="1:14" ht="14.25" x14ac:dyDescent="0.2">
      <c r="A34" s="6"/>
      <c r="B34" s="6"/>
      <c r="C34" s="6"/>
      <c r="D34" s="15"/>
      <c r="E34" s="17"/>
      <c r="F34" s="13"/>
      <c r="G34" s="16"/>
      <c r="H34" s="6"/>
      <c r="I34" s="28"/>
      <c r="J34" s="13"/>
      <c r="K34" s="17"/>
      <c r="L34" s="13"/>
      <c r="M34" s="6"/>
    </row>
    <row r="35" spans="1:14" ht="15.75" thickBot="1" x14ac:dyDescent="0.25">
      <c r="A35" s="6">
        <f>IF($J$2=TRUE,6,"")</f>
        <v>6</v>
      </c>
      <c r="B35" s="11" t="s">
        <v>3</v>
      </c>
      <c r="C35" s="12"/>
      <c r="D35" s="15"/>
      <c r="E35" s="17"/>
      <c r="F35" s="13"/>
      <c r="G35" s="21"/>
      <c r="H35" s="6"/>
      <c r="I35" s="28"/>
      <c r="J35" s="13"/>
      <c r="K35" s="17"/>
      <c r="L35" s="13"/>
      <c r="M35" s="6"/>
    </row>
    <row r="36" spans="1:14" ht="15.75" thickBot="1" x14ac:dyDescent="0.25">
      <c r="A36" s="66"/>
      <c r="B36" s="64">
        <f>IF($J$1=TRUE,B30+1,"")</f>
        <v>6</v>
      </c>
      <c r="C36" s="56"/>
      <c r="D36" s="26"/>
      <c r="E36" s="23"/>
      <c r="F36" s="39">
        <f>IF($J$1=TRUE,F19+1,"")</f>
        <v>22</v>
      </c>
      <c r="G36" s="58"/>
      <c r="H36" s="33"/>
      <c r="I36" s="23"/>
      <c r="J36" s="39">
        <f>IF($J$1=TRUE,L62+1,"")</f>
        <v>30</v>
      </c>
      <c r="K36" s="17"/>
      <c r="L36" s="25"/>
      <c r="M36" s="12"/>
      <c r="N36" s="13"/>
    </row>
    <row r="37" spans="1:14" ht="15.75" thickBot="1" x14ac:dyDescent="0.25">
      <c r="A37" s="6">
        <f>IF($J$2=TRUE,11,"")</f>
        <v>11</v>
      </c>
      <c r="B37" s="11" t="s">
        <v>3</v>
      </c>
      <c r="C37" s="23"/>
      <c r="D37" s="24"/>
      <c r="E37" s="24"/>
      <c r="F37" s="39"/>
      <c r="G37" s="58"/>
      <c r="H37" s="30"/>
      <c r="I37" s="19"/>
      <c r="J37" s="39"/>
      <c r="K37" s="17"/>
      <c r="L37" s="15"/>
      <c r="M37" s="69"/>
      <c r="N37" s="13"/>
    </row>
    <row r="38" spans="1:14" ht="14.25" x14ac:dyDescent="0.2">
      <c r="A38" s="6"/>
      <c r="B38" s="6"/>
      <c r="C38" s="6"/>
      <c r="D38" s="19"/>
      <c r="E38" s="19"/>
      <c r="F38" s="39"/>
      <c r="G38" s="58"/>
      <c r="H38" s="30"/>
      <c r="I38" s="19"/>
      <c r="J38" s="39"/>
      <c r="K38" s="17"/>
      <c r="L38" s="15"/>
      <c r="M38" s="71"/>
      <c r="N38" s="13"/>
    </row>
    <row r="39" spans="1:14" ht="14.25" x14ac:dyDescent="0.2">
      <c r="A39" s="6"/>
      <c r="B39" s="6"/>
      <c r="C39" s="6"/>
      <c r="D39" s="19"/>
      <c r="E39" s="19"/>
      <c r="F39" s="13"/>
      <c r="G39" s="17"/>
      <c r="H39" s="6"/>
      <c r="K39" s="21"/>
      <c r="L39" s="13"/>
      <c r="M39" s="75"/>
      <c r="N39" s="6"/>
    </row>
    <row r="40" spans="1:14" ht="15.75" thickBot="1" x14ac:dyDescent="0.25">
      <c r="A40" s="6">
        <f>IF($J$2=TRUE,7,"")</f>
        <v>7</v>
      </c>
      <c r="B40" s="11" t="s">
        <v>3</v>
      </c>
      <c r="C40" s="12"/>
      <c r="D40" s="19"/>
      <c r="E40" s="19"/>
      <c r="F40" s="39"/>
      <c r="G40" s="17"/>
      <c r="H40" s="6"/>
      <c r="I40" s="6"/>
      <c r="K40" s="21"/>
      <c r="L40" s="13"/>
      <c r="M40" s="34"/>
      <c r="N40" s="6"/>
    </row>
    <row r="41" spans="1:14" ht="15.75" thickBot="1" x14ac:dyDescent="0.25">
      <c r="A41" s="66"/>
      <c r="B41" s="64">
        <f>IF($J$1=TRUE,B36+1,"")</f>
        <v>7</v>
      </c>
      <c r="C41" s="56"/>
      <c r="D41" s="26"/>
      <c r="E41" s="12"/>
      <c r="F41" s="13"/>
      <c r="G41" s="17"/>
      <c r="H41" s="6"/>
      <c r="I41" s="6"/>
      <c r="K41" s="17"/>
      <c r="M41" s="34"/>
      <c r="N41" s="6"/>
    </row>
    <row r="42" spans="1:14" ht="15.75" thickBot="1" x14ac:dyDescent="0.25">
      <c r="A42" s="6">
        <f>IF($J$2=TRUE,10,"")</f>
        <v>10</v>
      </c>
      <c r="B42" s="11" t="s">
        <v>3</v>
      </c>
      <c r="C42" s="23"/>
      <c r="D42" s="15"/>
      <c r="E42" s="17"/>
      <c r="F42" s="13"/>
      <c r="G42" s="17"/>
      <c r="H42" s="6"/>
      <c r="I42" s="6"/>
      <c r="K42" s="17"/>
      <c r="L42" s="13"/>
      <c r="M42" s="34"/>
      <c r="N42" s="6"/>
    </row>
    <row r="43" spans="1:14" ht="14.25" x14ac:dyDescent="0.2">
      <c r="A43" s="6"/>
      <c r="B43" s="6"/>
      <c r="C43" s="6"/>
      <c r="D43" s="15"/>
      <c r="E43" s="17"/>
      <c r="F43" s="13"/>
      <c r="G43" s="17"/>
      <c r="H43" s="6"/>
      <c r="I43" s="6"/>
      <c r="K43" s="17"/>
      <c r="L43" s="13"/>
      <c r="M43" s="34"/>
      <c r="N43" s="6"/>
    </row>
    <row r="44" spans="1:14" ht="15.75" thickBot="1" x14ac:dyDescent="0.25">
      <c r="A44" s="6"/>
      <c r="B44" s="6"/>
      <c r="C44" s="6"/>
      <c r="D44" s="39">
        <f>IF($J$1=TRUE,D33+1,"")</f>
        <v>16</v>
      </c>
      <c r="F44" s="18"/>
      <c r="G44" s="23"/>
      <c r="H44" s="6"/>
      <c r="I44" s="42" t="s">
        <v>30</v>
      </c>
      <c r="J44" s="11"/>
      <c r="K44" s="23"/>
      <c r="L44" s="39">
        <f>IF($J$1=TRUE,J36+1,"")</f>
        <v>31</v>
      </c>
      <c r="M44" s="34"/>
      <c r="N44" s="35"/>
    </row>
    <row r="45" spans="1:14" ht="14.25" x14ac:dyDescent="0.2">
      <c r="A45" s="6"/>
      <c r="B45" s="6"/>
      <c r="C45" s="6"/>
      <c r="D45" s="15"/>
      <c r="E45" s="17"/>
      <c r="F45" s="13"/>
      <c r="G45" s="14"/>
      <c r="H45" s="6"/>
      <c r="M45" s="34"/>
      <c r="N45" s="47" t="s">
        <v>14</v>
      </c>
    </row>
    <row r="46" spans="1:14" ht="15.75" thickBot="1" x14ac:dyDescent="0.25">
      <c r="A46" s="6">
        <f>IF($J$2=TRUE,2,"")</f>
        <v>2</v>
      </c>
      <c r="B46" s="11" t="s">
        <v>3</v>
      </c>
      <c r="C46" s="12"/>
      <c r="D46" s="15"/>
      <c r="E46" s="17"/>
      <c r="F46" s="13"/>
      <c r="G46" s="14"/>
      <c r="M46" s="34"/>
      <c r="N46" s="30"/>
    </row>
    <row r="47" spans="1:14" ht="15.75" thickBot="1" x14ac:dyDescent="0.25">
      <c r="A47" s="66"/>
      <c r="B47" s="64">
        <f>IF($J$1=TRUE,B41+1,"")</f>
        <v>8</v>
      </c>
      <c r="C47" s="56"/>
      <c r="D47" s="26"/>
      <c r="E47" s="23"/>
      <c r="F47" s="13"/>
      <c r="G47" s="14"/>
      <c r="M47" s="65"/>
      <c r="N47" s="6"/>
    </row>
    <row r="48" spans="1:14" ht="15.75" thickBot="1" x14ac:dyDescent="0.25">
      <c r="A48" s="6">
        <f>IF($J$2=TRUE,15,"")</f>
        <v>15</v>
      </c>
      <c r="B48" s="11" t="s">
        <v>3</v>
      </c>
      <c r="C48" s="23"/>
      <c r="D48" s="30"/>
      <c r="E48" s="22"/>
      <c r="F48" s="6"/>
      <c r="G48" s="22"/>
      <c r="J48" s="6"/>
      <c r="K48" s="41" t="s">
        <v>31</v>
      </c>
      <c r="L48" s="35"/>
      <c r="M48" s="54"/>
    </row>
    <row r="49" spans="1:14" ht="14.25" x14ac:dyDescent="0.2">
      <c r="A49" s="6"/>
      <c r="B49" s="6"/>
      <c r="C49" s="6"/>
      <c r="D49" s="30"/>
      <c r="E49" s="22"/>
      <c r="F49" s="6"/>
      <c r="G49" s="22"/>
      <c r="H49" s="6"/>
      <c r="L49" s="30"/>
    </row>
    <row r="50" spans="1:14" ht="14.25" x14ac:dyDescent="0.2">
      <c r="A50" s="6"/>
      <c r="B50" s="6"/>
      <c r="C50" s="6"/>
      <c r="D50" s="30"/>
      <c r="E50" s="22"/>
      <c r="F50" s="6"/>
      <c r="G50" s="22"/>
      <c r="H50" s="6"/>
      <c r="L50" s="30"/>
    </row>
    <row r="51" spans="1:14" ht="30" x14ac:dyDescent="0.4">
      <c r="A51" s="9" t="s">
        <v>12</v>
      </c>
      <c r="B51" s="9"/>
      <c r="C51" s="9"/>
      <c r="D51" s="6"/>
      <c r="G51" s="82" t="s">
        <v>78</v>
      </c>
      <c r="M51" s="6"/>
      <c r="N51" s="6"/>
    </row>
    <row r="52" spans="1:14" ht="14.25" x14ac:dyDescent="0.2">
      <c r="M52" s="6"/>
      <c r="N52" s="6"/>
    </row>
    <row r="53" spans="1:14" ht="15" thickBot="1" x14ac:dyDescent="0.25">
      <c r="C53" s="66" t="s">
        <v>25</v>
      </c>
      <c r="D53" s="26"/>
      <c r="E53" s="12"/>
      <c r="M53" s="6"/>
      <c r="N53" s="6"/>
    </row>
    <row r="54" spans="1:14" ht="14.25" x14ac:dyDescent="0.2">
      <c r="A54" s="6"/>
      <c r="C54" s="52"/>
      <c r="D54" s="62"/>
      <c r="E54" s="63"/>
      <c r="L54" s="30"/>
      <c r="M54" s="6"/>
      <c r="N54" s="6"/>
    </row>
    <row r="55" spans="1:14" ht="15.75" thickBot="1" x14ac:dyDescent="0.25">
      <c r="D55" s="64">
        <f>IF($J$1=TRUE,D44+1,"")</f>
        <v>17</v>
      </c>
      <c r="E55" s="61"/>
      <c r="F55" s="26"/>
      <c r="G55" s="12"/>
      <c r="H55" s="6"/>
      <c r="I55" s="6"/>
      <c r="J55" s="6"/>
      <c r="K55" s="67" t="s">
        <v>28</v>
      </c>
      <c r="L55" s="33"/>
      <c r="M55" s="12"/>
      <c r="N55" s="30"/>
    </row>
    <row r="56" spans="1:14" ht="15" thickBot="1" x14ac:dyDescent="0.25">
      <c r="A56" s="42" t="s">
        <v>5</v>
      </c>
      <c r="B56" s="26"/>
      <c r="C56" s="12"/>
      <c r="E56" s="58"/>
      <c r="F56" s="15"/>
      <c r="G56" s="16"/>
      <c r="H56" s="6"/>
      <c r="I56" s="6"/>
      <c r="J56" s="6"/>
      <c r="K56" s="22"/>
      <c r="L56" s="6"/>
      <c r="M56" s="31"/>
    </row>
    <row r="57" spans="1:14" ht="15.75" thickBot="1" x14ac:dyDescent="0.25">
      <c r="A57" s="22"/>
      <c r="B57" s="64">
        <f>IF($J$1=TRUE,B47+1,"")</f>
        <v>9</v>
      </c>
      <c r="C57" s="56"/>
      <c r="D57" s="26"/>
      <c r="E57" s="23"/>
      <c r="F57" s="15"/>
      <c r="G57" s="17"/>
      <c r="H57" s="15"/>
      <c r="I57" s="6"/>
      <c r="J57" s="6"/>
      <c r="K57" s="22"/>
      <c r="L57" s="6"/>
      <c r="M57" s="31"/>
    </row>
    <row r="58" spans="1:14" ht="15" thickBot="1" x14ac:dyDescent="0.25">
      <c r="A58" s="42" t="s">
        <v>6</v>
      </c>
      <c r="B58" s="26"/>
      <c r="C58" s="23"/>
      <c r="F58" s="39">
        <f>IF($J$1=TRUE,F36+1,"")</f>
        <v>23</v>
      </c>
      <c r="G58" s="58"/>
      <c r="H58" s="33"/>
      <c r="I58" s="12"/>
      <c r="J58" s="6"/>
      <c r="K58" s="22"/>
      <c r="L58" s="6"/>
      <c r="M58" s="31"/>
      <c r="N58" s="6"/>
    </row>
    <row r="59" spans="1:14" ht="14.25" x14ac:dyDescent="0.2">
      <c r="A59" s="22"/>
      <c r="B59" s="66"/>
      <c r="F59" s="39"/>
      <c r="G59" s="58"/>
      <c r="H59" s="30"/>
      <c r="I59" s="60"/>
      <c r="J59" s="6"/>
      <c r="K59" s="22"/>
      <c r="L59" s="6"/>
      <c r="M59" s="31"/>
      <c r="N59" s="6"/>
    </row>
    <row r="60" spans="1:14" ht="15" thickBot="1" x14ac:dyDescent="0.25">
      <c r="A60" s="22"/>
      <c r="B60" s="22"/>
      <c r="C60" s="22" t="s">
        <v>24</v>
      </c>
      <c r="D60" s="26"/>
      <c r="E60" s="12"/>
      <c r="F60" s="15"/>
      <c r="G60" s="17"/>
      <c r="H60" s="15"/>
      <c r="I60" s="21"/>
      <c r="J60" s="6"/>
      <c r="K60" s="22"/>
      <c r="M60" s="31"/>
      <c r="N60" s="6"/>
    </row>
    <row r="61" spans="1:14" ht="14.25" x14ac:dyDescent="0.2">
      <c r="A61" s="22"/>
      <c r="B61" s="22"/>
      <c r="C61" s="22"/>
      <c r="D61" s="62"/>
      <c r="E61" s="63"/>
      <c r="F61" s="15"/>
      <c r="G61" s="17"/>
      <c r="H61" s="15"/>
      <c r="I61" s="21"/>
      <c r="J61" s="6"/>
      <c r="K61" s="22"/>
      <c r="L61" s="39"/>
      <c r="M61" s="31"/>
      <c r="N61" s="6"/>
    </row>
    <row r="62" spans="1:14" ht="15.75" thickBot="1" x14ac:dyDescent="0.25">
      <c r="A62" s="42"/>
      <c r="B62" s="42"/>
      <c r="C62" s="42"/>
      <c r="D62" s="64">
        <f>IF($J$1=TRUE,D55+1,"")</f>
        <v>18</v>
      </c>
      <c r="E62" s="61"/>
      <c r="F62" s="29"/>
      <c r="G62" s="23"/>
      <c r="H62" s="39">
        <f>IF($J$1=TRUE,F73+1,"")</f>
        <v>25</v>
      </c>
      <c r="I62" s="17"/>
      <c r="J62" s="33"/>
      <c r="K62" s="12"/>
      <c r="L62" s="39">
        <f>IF($J$1=TRUE,J70+1,"")</f>
        <v>29</v>
      </c>
      <c r="M62" s="31"/>
      <c r="N62" s="44" t="s">
        <v>29</v>
      </c>
    </row>
    <row r="63" spans="1:14" ht="15" thickBot="1" x14ac:dyDescent="0.25">
      <c r="A63" s="42" t="s">
        <v>8</v>
      </c>
      <c r="B63" s="26"/>
      <c r="C63" s="12"/>
      <c r="E63" s="58"/>
      <c r="F63" s="51"/>
      <c r="G63" s="19"/>
      <c r="H63" s="39"/>
      <c r="I63" s="17"/>
      <c r="J63" s="30"/>
      <c r="K63" s="60"/>
      <c r="L63" s="39"/>
      <c r="M63" s="31"/>
      <c r="N63" s="59"/>
    </row>
    <row r="64" spans="1:14" ht="15.75" thickBot="1" x14ac:dyDescent="0.25">
      <c r="A64" s="22"/>
      <c r="B64" s="64">
        <f>IF($J$1=TRUE,B57+1,"")</f>
        <v>10</v>
      </c>
      <c r="C64" s="56"/>
      <c r="D64" s="26"/>
      <c r="E64" s="23"/>
      <c r="F64" s="6"/>
      <c r="G64" s="22"/>
      <c r="H64" s="15"/>
      <c r="I64" s="17"/>
      <c r="J64" s="6"/>
      <c r="K64" s="28"/>
      <c r="L64" s="6"/>
      <c r="M64" s="31"/>
      <c r="N64" s="6"/>
    </row>
    <row r="65" spans="1:14" ht="15" thickBot="1" x14ac:dyDescent="0.25">
      <c r="A65" s="42" t="s">
        <v>9</v>
      </c>
      <c r="B65" s="26"/>
      <c r="C65" s="23"/>
      <c r="F65" s="6"/>
      <c r="G65" s="22"/>
      <c r="H65" s="15"/>
      <c r="I65" s="17"/>
      <c r="J65" s="6"/>
      <c r="K65" s="28"/>
      <c r="L65" s="6"/>
      <c r="M65" s="31"/>
      <c r="N65" s="6"/>
    </row>
    <row r="66" spans="1:14" ht="15" thickBot="1" x14ac:dyDescent="0.25">
      <c r="A66" s="42"/>
      <c r="B66" s="22"/>
      <c r="C66" s="22"/>
      <c r="F66" s="6"/>
      <c r="G66" s="42" t="str">
        <f>"L"&amp;F19</f>
        <v>L21</v>
      </c>
      <c r="H66" s="29"/>
      <c r="I66" s="23"/>
      <c r="J66" s="6"/>
      <c r="K66" s="28"/>
      <c r="L66" s="6"/>
      <c r="M66" s="31"/>
      <c r="N66" s="6"/>
    </row>
    <row r="67" spans="1:14" ht="14.25" x14ac:dyDescent="0.2">
      <c r="A67" s="42"/>
      <c r="B67" s="22"/>
      <c r="C67" s="22"/>
      <c r="F67" s="6"/>
      <c r="G67" s="22"/>
      <c r="H67" s="6"/>
      <c r="I67" s="6"/>
      <c r="J67" s="6"/>
      <c r="K67" s="28"/>
      <c r="L67" s="6"/>
      <c r="M67" s="31"/>
      <c r="N67" s="6"/>
    </row>
    <row r="68" spans="1:14" ht="15" thickBot="1" x14ac:dyDescent="0.25">
      <c r="A68" s="42"/>
      <c r="B68" s="66"/>
      <c r="C68" s="66" t="s">
        <v>23</v>
      </c>
      <c r="D68" s="26"/>
      <c r="E68" s="12"/>
      <c r="F68" s="6"/>
      <c r="G68" s="22"/>
      <c r="H68" s="6"/>
      <c r="I68" s="6"/>
      <c r="J68" s="6"/>
      <c r="K68" s="28"/>
      <c r="L68" s="6"/>
      <c r="M68" s="31"/>
      <c r="N68" s="6"/>
    </row>
    <row r="69" spans="1:14" ht="14.25" x14ac:dyDescent="0.2">
      <c r="A69" s="42"/>
      <c r="B69" s="66"/>
      <c r="C69" s="52"/>
      <c r="D69" s="62"/>
      <c r="E69" s="63"/>
      <c r="F69" s="6"/>
      <c r="G69" s="22"/>
      <c r="H69" s="6"/>
      <c r="I69" s="6"/>
      <c r="J69" s="6"/>
      <c r="K69" s="28"/>
      <c r="L69" s="6"/>
      <c r="M69" s="31"/>
      <c r="N69" s="6"/>
    </row>
    <row r="70" spans="1:14" ht="15.75" thickBot="1" x14ac:dyDescent="0.25">
      <c r="A70" s="42"/>
      <c r="B70" s="66"/>
      <c r="D70" s="64">
        <f>IF($J$1=TRUE,D62+1,"")</f>
        <v>19</v>
      </c>
      <c r="E70" s="61"/>
      <c r="F70" s="26"/>
      <c r="G70" s="12"/>
      <c r="H70" s="6"/>
      <c r="I70" s="6"/>
      <c r="J70" s="39">
        <f>IF($J$1=TRUE,H30+1,"")</f>
        <v>28</v>
      </c>
      <c r="K70" s="28"/>
      <c r="L70" s="33"/>
      <c r="M70" s="23"/>
      <c r="N70" s="6"/>
    </row>
    <row r="71" spans="1:14" ht="15" thickBot="1" x14ac:dyDescent="0.25">
      <c r="A71" s="42" t="s">
        <v>15</v>
      </c>
      <c r="B71" s="26"/>
      <c r="C71" s="12"/>
      <c r="E71" s="58"/>
      <c r="F71" s="15"/>
      <c r="G71" s="16"/>
      <c r="H71" s="6"/>
      <c r="I71" s="6"/>
      <c r="J71" s="6"/>
      <c r="K71" s="28"/>
      <c r="N71" s="6"/>
    </row>
    <row r="72" spans="1:14" ht="15.75" thickBot="1" x14ac:dyDescent="0.25">
      <c r="A72" s="42"/>
      <c r="B72" s="64">
        <f>IF($J$1=TRUE,B64+1,"")</f>
        <v>11</v>
      </c>
      <c r="C72" s="56"/>
      <c r="D72" s="26"/>
      <c r="E72" s="23"/>
      <c r="F72" s="15"/>
      <c r="G72" s="21"/>
      <c r="H72" s="6"/>
      <c r="I72" s="6"/>
      <c r="J72" s="6"/>
      <c r="K72" s="28"/>
      <c r="N72" s="6"/>
    </row>
    <row r="73" spans="1:14" ht="15" thickBot="1" x14ac:dyDescent="0.25">
      <c r="A73" s="42" t="s">
        <v>20</v>
      </c>
      <c r="B73" s="26"/>
      <c r="C73" s="23"/>
      <c r="F73" s="39">
        <f>IF($J$1=TRUE,F58+1,"")</f>
        <v>24</v>
      </c>
      <c r="G73" s="17"/>
      <c r="H73" s="26"/>
      <c r="I73" s="12"/>
      <c r="J73" s="6"/>
      <c r="K73" s="28"/>
      <c r="N73" s="6"/>
    </row>
    <row r="74" spans="1:14" ht="14.25" x14ac:dyDescent="0.2">
      <c r="A74" s="42"/>
      <c r="B74" s="66"/>
      <c r="F74" s="15"/>
      <c r="G74" s="17"/>
      <c r="H74" s="15"/>
      <c r="I74" s="16"/>
      <c r="J74" s="6"/>
      <c r="K74" s="28"/>
      <c r="N74" s="6"/>
    </row>
    <row r="75" spans="1:14" ht="15" thickBot="1" x14ac:dyDescent="0.25">
      <c r="A75" s="42"/>
      <c r="B75" s="22"/>
      <c r="C75" s="22" t="s">
        <v>22</v>
      </c>
      <c r="D75" s="26"/>
      <c r="E75" s="12"/>
      <c r="F75" s="15"/>
      <c r="G75" s="17"/>
      <c r="H75" s="15"/>
      <c r="I75" s="21"/>
      <c r="J75" s="6"/>
      <c r="K75" s="28"/>
      <c r="N75" s="6"/>
    </row>
    <row r="76" spans="1:14" ht="14.25" x14ac:dyDescent="0.2">
      <c r="A76" s="42"/>
      <c r="B76" s="22"/>
      <c r="C76" s="22"/>
      <c r="D76" s="62"/>
      <c r="E76" s="63"/>
      <c r="F76" s="15"/>
      <c r="G76" s="17"/>
      <c r="H76" s="15"/>
      <c r="I76" s="21"/>
      <c r="J76" s="6"/>
      <c r="K76" s="28"/>
      <c r="N76" s="6"/>
    </row>
    <row r="77" spans="1:14" ht="15.75" thickBot="1" x14ac:dyDescent="0.25">
      <c r="A77" s="42"/>
      <c r="B77" s="42"/>
      <c r="C77" s="42"/>
      <c r="D77" s="64">
        <f>IF($J$1=TRUE,D70+1,"")</f>
        <v>20</v>
      </c>
      <c r="E77" s="61"/>
      <c r="F77" s="29"/>
      <c r="G77" s="23"/>
      <c r="H77" s="39">
        <f>IF($J$1=TRUE,H62+1,"")</f>
        <v>26</v>
      </c>
      <c r="I77" s="17"/>
      <c r="J77" s="32"/>
      <c r="K77" s="23"/>
      <c r="N77" s="6"/>
    </row>
    <row r="78" spans="1:14" ht="15" thickBot="1" x14ac:dyDescent="0.25">
      <c r="A78" s="42" t="s">
        <v>10</v>
      </c>
      <c r="B78" s="26"/>
      <c r="C78" s="12"/>
      <c r="D78" s="46" t="s">
        <v>21</v>
      </c>
      <c r="E78" s="58"/>
      <c r="F78" s="6"/>
      <c r="G78" s="22"/>
      <c r="H78" s="15"/>
      <c r="I78" s="17"/>
      <c r="N78" s="6"/>
    </row>
    <row r="79" spans="1:14" ht="15.75" thickBot="1" x14ac:dyDescent="0.25">
      <c r="A79" s="42"/>
      <c r="B79" s="64">
        <f>IF($J$1=TRUE,B72+1,"")</f>
        <v>12</v>
      </c>
      <c r="C79" s="56"/>
      <c r="D79" s="26"/>
      <c r="E79" s="23"/>
      <c r="F79" s="6"/>
      <c r="G79" s="22"/>
      <c r="H79" s="15"/>
      <c r="I79" s="17"/>
      <c r="N79" s="6"/>
    </row>
    <row r="80" spans="1:14" ht="15" thickBot="1" x14ac:dyDescent="0.25">
      <c r="A80" s="42" t="s">
        <v>7</v>
      </c>
      <c r="B80" s="26"/>
      <c r="C80" s="23"/>
      <c r="F80" s="6"/>
      <c r="I80" s="21"/>
      <c r="J80" s="6"/>
      <c r="K80" s="22"/>
      <c r="N80" s="6"/>
    </row>
    <row r="81" spans="1:14" ht="15" thickBot="1" x14ac:dyDescent="0.25">
      <c r="A81" s="22"/>
      <c r="B81" s="22"/>
      <c r="C81" s="22"/>
      <c r="F81" s="6"/>
      <c r="G81" s="42" t="str">
        <f>"L"&amp;F36</f>
        <v>L22</v>
      </c>
      <c r="H81" s="29"/>
      <c r="I81" s="23"/>
      <c r="J81" s="6"/>
      <c r="K81" s="22"/>
      <c r="N81" s="6"/>
    </row>
    <row r="82" spans="1:14" ht="14.25" x14ac:dyDescent="0.2">
      <c r="A82" s="22"/>
      <c r="B82" s="22"/>
      <c r="C82" s="22"/>
      <c r="D82" s="6"/>
      <c r="E82" s="22"/>
      <c r="F82" s="6"/>
      <c r="G82" s="6"/>
      <c r="H82" s="6"/>
      <c r="I82" s="22"/>
      <c r="L82" s="6"/>
      <c r="M82" s="6"/>
      <c r="N82" s="6"/>
    </row>
    <row r="83" spans="1:14" ht="14.25" x14ac:dyDescent="0.2">
      <c r="A83" s="22"/>
      <c r="B83" s="22"/>
      <c r="C83" s="22"/>
      <c r="D83" s="6"/>
      <c r="E83" s="22"/>
      <c r="F83" s="6"/>
      <c r="G83" s="6"/>
      <c r="H83" s="6"/>
      <c r="I83" s="22"/>
      <c r="J83" s="6"/>
      <c r="K83" s="22"/>
      <c r="L83" s="6"/>
      <c r="M83" s="6"/>
      <c r="N83" s="6"/>
    </row>
    <row r="84" spans="1:14" ht="14.25" x14ac:dyDescent="0.2">
      <c r="H84" s="6"/>
      <c r="I84" s="22"/>
      <c r="J84" s="6"/>
      <c r="K84" s="22"/>
      <c r="L84" s="6"/>
      <c r="M84" s="6"/>
      <c r="N84" s="6"/>
    </row>
    <row r="85" spans="1:14" ht="14.25" x14ac:dyDescent="0.2">
      <c r="A85" s="6"/>
      <c r="B85" s="6"/>
      <c r="C85" s="6"/>
      <c r="D85" s="6"/>
      <c r="E85" s="22"/>
      <c r="F85" s="6"/>
      <c r="G85" s="22"/>
      <c r="H85" s="6"/>
      <c r="I85" s="6"/>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R124"/>
  <sheetViews>
    <sheetView showGridLines="0" zoomScale="75" zoomScaleNormal="50"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 min="15" max="15" width="4.42578125" customWidth="1"/>
    <col min="16" max="16" width="22.140625" customWidth="1"/>
    <col min="17" max="17" width="4.7109375" customWidth="1"/>
  </cols>
  <sheetData>
    <row r="1" spans="1:18" ht="24" customHeight="1" x14ac:dyDescent="0.2">
      <c r="A1" s="45" t="s">
        <v>129</v>
      </c>
      <c r="B1" s="45"/>
      <c r="C1" s="45"/>
      <c r="D1" s="1"/>
      <c r="E1" s="2"/>
      <c r="F1" s="1"/>
      <c r="G1" s="2"/>
      <c r="H1" s="1"/>
      <c r="I1" s="1"/>
      <c r="J1" s="5" t="b">
        <f>show_game_numbers</f>
        <v>1</v>
      </c>
      <c r="K1" s="2"/>
      <c r="L1" s="1"/>
      <c r="M1" s="1"/>
      <c r="N1" s="1"/>
      <c r="O1" s="1"/>
      <c r="P1" s="1"/>
      <c r="Q1" s="90"/>
      <c r="R1" s="90"/>
    </row>
    <row r="2" spans="1:18" ht="14.25" x14ac:dyDescent="0.2">
      <c r="A2" s="117" t="s">
        <v>11</v>
      </c>
      <c r="B2" s="117"/>
      <c r="C2" s="117"/>
      <c r="D2" s="117"/>
      <c r="E2" s="4"/>
      <c r="F2" s="3"/>
      <c r="G2" s="4"/>
      <c r="H2" s="83" t="s">
        <v>77</v>
      </c>
      <c r="I2" s="3"/>
      <c r="J2" s="5" t="b">
        <f>show_seed_numbers</f>
        <v>1</v>
      </c>
      <c r="K2" s="4"/>
      <c r="L2" s="1"/>
      <c r="M2" s="3"/>
      <c r="N2" s="3"/>
      <c r="O2" s="3"/>
      <c r="P2" s="37" t="str">
        <f ca="1">"© 2012-" &amp; YEAR(TODAY()) &amp; " Vertex42 LLC"</f>
        <v>© 2012-2017 Vertex42 LLC</v>
      </c>
      <c r="Q2" s="90"/>
      <c r="R2" s="90"/>
    </row>
    <row r="4" spans="1:18" ht="30" x14ac:dyDescent="0.4">
      <c r="A4" s="9" t="s">
        <v>13</v>
      </c>
      <c r="B4" s="9"/>
      <c r="C4" s="9"/>
      <c r="D4" s="7"/>
      <c r="E4" s="8"/>
      <c r="F4" s="8"/>
      <c r="G4" s="8"/>
      <c r="H4" s="8"/>
      <c r="I4" s="8"/>
      <c r="L4" s="7" t="s">
        <v>1</v>
      </c>
      <c r="M4" s="8"/>
      <c r="N4" s="8"/>
    </row>
    <row r="5" spans="1:18" ht="15" x14ac:dyDescent="0.2">
      <c r="L5" s="40" t="s">
        <v>2</v>
      </c>
    </row>
    <row r="6" spans="1:18" ht="15" x14ac:dyDescent="0.2">
      <c r="J6" s="40"/>
    </row>
    <row r="7" spans="1:18" ht="15" x14ac:dyDescent="0.2">
      <c r="J7" s="40"/>
    </row>
    <row r="8" spans="1:18" ht="15.75" thickBot="1" x14ac:dyDescent="0.25">
      <c r="C8" s="66">
        <f>IF($J$2=TRUE,1,"")</f>
        <v>1</v>
      </c>
      <c r="D8" s="11" t="s">
        <v>3</v>
      </c>
      <c r="E8" s="12"/>
      <c r="F8" s="13"/>
      <c r="G8" s="14"/>
      <c r="H8" s="13"/>
      <c r="I8" s="13"/>
      <c r="J8" s="13"/>
      <c r="K8" s="14"/>
      <c r="L8" s="13"/>
      <c r="M8" s="13"/>
      <c r="N8" s="13"/>
    </row>
    <row r="9" spans="1:18" ht="14.25" x14ac:dyDescent="0.2">
      <c r="D9" s="15"/>
      <c r="E9" s="16"/>
      <c r="F9" s="13"/>
      <c r="G9" s="14"/>
      <c r="H9" s="13"/>
      <c r="I9" s="13"/>
      <c r="J9" s="13"/>
      <c r="K9" s="14"/>
      <c r="L9" s="13"/>
      <c r="M9" s="13"/>
      <c r="N9" s="13"/>
    </row>
    <row r="10" spans="1:18" ht="15" thickBot="1" x14ac:dyDescent="0.25">
      <c r="A10" s="6"/>
      <c r="B10" s="6"/>
      <c r="C10" s="6"/>
      <c r="D10" s="38">
        <f>IF($J$1=TRUE,D66+1,"")</f>
        <v>9</v>
      </c>
      <c r="F10" s="18"/>
      <c r="G10" s="12"/>
      <c r="H10" s="13"/>
      <c r="I10" s="13"/>
      <c r="J10" s="13"/>
      <c r="K10" s="14"/>
      <c r="L10" s="13"/>
      <c r="M10" s="13"/>
      <c r="N10" s="13"/>
    </row>
    <row r="11" spans="1:18" ht="15.75" thickBot="1" x14ac:dyDescent="0.25">
      <c r="A11" s="6">
        <f>IF($J$2=TRUE,16,"")</f>
        <v>16</v>
      </c>
      <c r="B11" s="11" t="s">
        <v>3</v>
      </c>
      <c r="C11" s="12"/>
      <c r="D11" s="19"/>
      <c r="E11" s="20"/>
      <c r="F11" s="13"/>
      <c r="G11" s="16"/>
      <c r="H11" s="13"/>
      <c r="I11" s="13"/>
      <c r="J11" s="13"/>
      <c r="K11" s="22"/>
      <c r="L11" s="13"/>
      <c r="M11" s="13"/>
      <c r="N11" s="13"/>
    </row>
    <row r="12" spans="1:18" ht="15.75" thickBot="1" x14ac:dyDescent="0.25">
      <c r="A12" s="66"/>
      <c r="B12" s="64">
        <f>IF($J$1=TRUE,B8+1,"")</f>
        <v>1</v>
      </c>
      <c r="C12" s="56"/>
      <c r="D12" s="26"/>
      <c r="E12" s="23"/>
      <c r="F12" s="6"/>
      <c r="G12" s="17"/>
      <c r="H12" s="13"/>
      <c r="I12" s="13"/>
      <c r="J12" s="13"/>
      <c r="K12" s="22"/>
      <c r="L12" s="13"/>
      <c r="M12" s="13"/>
      <c r="N12" s="13"/>
    </row>
    <row r="13" spans="1:18" ht="15.75" thickBot="1" x14ac:dyDescent="0.25">
      <c r="A13" s="6">
        <f>IF($J$2=TRUE,17,"")</f>
        <v>17</v>
      </c>
      <c r="B13" s="11" t="s">
        <v>3</v>
      </c>
      <c r="C13" s="23"/>
      <c r="D13" s="24"/>
      <c r="E13" s="24"/>
      <c r="G13" s="17"/>
      <c r="H13" s="13"/>
      <c r="L13" s="13"/>
      <c r="M13" s="13"/>
      <c r="N13" s="13"/>
      <c r="O13" s="81" t="s">
        <v>78</v>
      </c>
    </row>
    <row r="14" spans="1:18" ht="15.75" thickBot="1" x14ac:dyDescent="0.25">
      <c r="A14" s="6"/>
      <c r="B14" s="57"/>
      <c r="C14" s="6"/>
      <c r="D14" s="19"/>
      <c r="E14" s="19"/>
      <c r="F14" s="39">
        <f>IF($J$1=TRUE,F117+1,"")</f>
        <v>21</v>
      </c>
      <c r="G14" s="17"/>
      <c r="H14" s="68"/>
      <c r="I14" s="12"/>
      <c r="L14" s="13"/>
      <c r="M14" s="13"/>
      <c r="N14" s="13"/>
    </row>
    <row r="15" spans="1:18" ht="15" x14ac:dyDescent="0.2">
      <c r="A15" s="6"/>
      <c r="B15" s="57"/>
      <c r="C15" s="6"/>
      <c r="D15" s="19"/>
      <c r="E15" s="19"/>
      <c r="G15" s="17"/>
      <c r="H15" s="13"/>
      <c r="I15" s="63"/>
      <c r="L15" s="13"/>
      <c r="M15" s="13"/>
      <c r="N15" s="13"/>
    </row>
    <row r="16" spans="1:18" ht="15.75" thickBot="1" x14ac:dyDescent="0.25">
      <c r="A16" s="6"/>
      <c r="B16" s="57"/>
      <c r="C16" s="6">
        <f>IF($J$2=TRUE,8,"")</f>
        <v>8</v>
      </c>
      <c r="D16" s="11" t="s">
        <v>3</v>
      </c>
      <c r="E16" s="27"/>
      <c r="G16" s="58"/>
      <c r="I16" s="58"/>
      <c r="J16" s="13"/>
      <c r="L16" s="13"/>
      <c r="M16" s="13"/>
      <c r="N16" s="13"/>
    </row>
    <row r="17" spans="1:14" ht="15" x14ac:dyDescent="0.2">
      <c r="A17" s="6"/>
      <c r="B17" s="57"/>
      <c r="C17" s="6"/>
      <c r="D17" s="15"/>
      <c r="E17" s="16"/>
      <c r="F17" s="13"/>
      <c r="G17" s="17"/>
      <c r="H17" s="13"/>
      <c r="I17" s="17"/>
      <c r="J17" s="13"/>
      <c r="L17" s="13"/>
      <c r="M17" s="13"/>
      <c r="N17" s="13"/>
    </row>
    <row r="18" spans="1:14" ht="15" thickBot="1" x14ac:dyDescent="0.25">
      <c r="A18" s="6"/>
      <c r="B18" s="6"/>
      <c r="C18" s="6"/>
      <c r="D18" s="39">
        <f>IF($J$1=TRUE,B60+1,"")</f>
        <v>5</v>
      </c>
      <c r="F18" s="18"/>
      <c r="G18" s="23"/>
      <c r="H18" s="13"/>
      <c r="I18" s="17"/>
      <c r="J18" s="13"/>
      <c r="L18" s="13"/>
      <c r="M18" s="13"/>
      <c r="N18" s="13"/>
    </row>
    <row r="19" spans="1:14" ht="14.25" x14ac:dyDescent="0.2">
      <c r="A19" s="6"/>
      <c r="B19" s="6"/>
      <c r="C19" s="6"/>
      <c r="D19" s="19"/>
      <c r="E19" s="20"/>
      <c r="F19" s="13"/>
      <c r="G19" s="14"/>
      <c r="H19" s="13"/>
      <c r="I19" s="17"/>
      <c r="J19" s="13"/>
      <c r="L19" s="13"/>
      <c r="M19" s="13"/>
      <c r="N19" s="13"/>
    </row>
    <row r="20" spans="1:14" ht="15.75" thickBot="1" x14ac:dyDescent="0.25">
      <c r="A20" s="6"/>
      <c r="B20" s="6"/>
      <c r="C20" s="6">
        <f>IF($J$2=TRUE,9,"")</f>
        <v>9</v>
      </c>
      <c r="D20" s="11" t="s">
        <v>3</v>
      </c>
      <c r="E20" s="23"/>
      <c r="F20" s="13"/>
      <c r="G20" s="14"/>
      <c r="I20" s="17"/>
      <c r="J20" s="13"/>
      <c r="L20" s="13"/>
      <c r="M20" s="13"/>
      <c r="N20" s="13"/>
    </row>
    <row r="21" spans="1:14" ht="14.25" x14ac:dyDescent="0.2">
      <c r="A21" s="6"/>
      <c r="B21" s="6"/>
      <c r="C21" s="6"/>
      <c r="D21" s="24"/>
      <c r="E21" s="24"/>
      <c r="F21" s="39"/>
      <c r="G21" s="14"/>
      <c r="I21" s="17"/>
      <c r="J21" s="13"/>
      <c r="L21" s="13"/>
      <c r="M21" s="13"/>
      <c r="N21" s="13"/>
    </row>
    <row r="22" spans="1:14" ht="15.75" thickBot="1" x14ac:dyDescent="0.25">
      <c r="A22" s="6"/>
      <c r="B22" s="57"/>
      <c r="C22" s="6"/>
      <c r="D22" s="19"/>
      <c r="E22" s="19"/>
      <c r="F22" s="39"/>
      <c r="G22" s="14"/>
      <c r="H22" s="39">
        <f>IF($J$1=TRUE,H120+1,"")</f>
        <v>29</v>
      </c>
      <c r="I22" s="17"/>
      <c r="J22" s="25"/>
      <c r="K22" s="12"/>
      <c r="L22" s="13"/>
      <c r="M22" s="13"/>
      <c r="N22" s="13"/>
    </row>
    <row r="23" spans="1:14" ht="15" x14ac:dyDescent="0.2">
      <c r="A23" s="6"/>
      <c r="B23" s="57"/>
      <c r="C23" s="6"/>
      <c r="D23" s="19"/>
      <c r="E23" s="19"/>
      <c r="F23" s="39"/>
      <c r="G23" s="14"/>
      <c r="I23" s="17"/>
      <c r="J23" s="13"/>
      <c r="K23" s="63"/>
      <c r="N23" s="13"/>
    </row>
    <row r="24" spans="1:14" ht="15.75" thickBot="1" x14ac:dyDescent="0.25">
      <c r="A24" s="6"/>
      <c r="B24" s="57"/>
      <c r="C24" s="6">
        <f>IF($J$2=TRUE,4,"")</f>
        <v>4</v>
      </c>
      <c r="D24" s="11" t="s">
        <v>3</v>
      </c>
      <c r="E24" s="12"/>
      <c r="F24" s="13"/>
      <c r="G24" s="14"/>
      <c r="I24" s="28"/>
      <c r="K24" s="58"/>
      <c r="L24" s="13"/>
      <c r="M24" s="13"/>
    </row>
    <row r="25" spans="1:14" ht="15" x14ac:dyDescent="0.2">
      <c r="A25" s="6"/>
      <c r="B25" s="57"/>
      <c r="C25" s="6"/>
      <c r="D25" s="15"/>
      <c r="E25" s="17"/>
      <c r="F25" s="13"/>
      <c r="G25" s="14"/>
      <c r="H25" s="6"/>
      <c r="I25" s="17"/>
      <c r="J25" s="13"/>
      <c r="K25" s="17"/>
      <c r="L25" s="13"/>
      <c r="M25" s="6"/>
    </row>
    <row r="26" spans="1:14" ht="15" thickBot="1" x14ac:dyDescent="0.25">
      <c r="A26" s="6"/>
      <c r="B26" s="6"/>
      <c r="C26" s="6"/>
      <c r="D26" s="39">
        <f>IF($J$1=TRUE,D10+1,"")</f>
        <v>10</v>
      </c>
      <c r="F26" s="18"/>
      <c r="G26" s="12"/>
      <c r="H26" s="6"/>
      <c r="I26" s="28"/>
      <c r="J26" s="13"/>
      <c r="K26" s="17"/>
      <c r="L26" s="13"/>
      <c r="M26" s="6"/>
    </row>
    <row r="27" spans="1:14" ht="15.75" thickBot="1" x14ac:dyDescent="0.25">
      <c r="A27" s="6">
        <f>IF($J$2=TRUE,13,"")</f>
        <v>13</v>
      </c>
      <c r="B27" s="11" t="s">
        <v>3</v>
      </c>
      <c r="C27" s="12"/>
      <c r="D27" s="15"/>
      <c r="E27" s="17"/>
      <c r="F27" s="13"/>
      <c r="G27" s="21"/>
      <c r="H27" s="6"/>
      <c r="I27" s="28"/>
      <c r="J27" s="13"/>
      <c r="K27" s="17"/>
      <c r="L27" s="13"/>
      <c r="M27" s="6"/>
    </row>
    <row r="28" spans="1:14" ht="15.75" thickBot="1" x14ac:dyDescent="0.25">
      <c r="A28" s="66"/>
      <c r="B28" s="64">
        <f>IF($J$1=TRUE,B12+1,"")</f>
        <v>2</v>
      </c>
      <c r="C28" s="56"/>
      <c r="D28" s="26"/>
      <c r="E28" s="23"/>
      <c r="G28" s="58"/>
      <c r="I28" s="58"/>
      <c r="K28" s="17"/>
      <c r="M28" s="52"/>
      <c r="N28" s="13"/>
    </row>
    <row r="29" spans="1:14" ht="15.75" thickBot="1" x14ac:dyDescent="0.25">
      <c r="A29" s="6">
        <f>IF($J$2=TRUE,20,"")</f>
        <v>20</v>
      </c>
      <c r="B29" s="11" t="s">
        <v>3</v>
      </c>
      <c r="C29" s="23"/>
      <c r="D29" s="24"/>
      <c r="E29" s="24"/>
      <c r="F29" s="39"/>
      <c r="G29" s="58"/>
      <c r="H29" s="30"/>
      <c r="I29" s="20"/>
      <c r="J29" s="39"/>
      <c r="K29" s="17"/>
      <c r="L29" s="15"/>
    </row>
    <row r="30" spans="1:14" ht="15" thickBot="1" x14ac:dyDescent="0.25">
      <c r="A30" s="6"/>
      <c r="B30" s="6"/>
      <c r="C30" s="6"/>
      <c r="D30" s="19"/>
      <c r="E30" s="19"/>
      <c r="F30" s="39">
        <f>IF($J$1=TRUE,F14+1,"")</f>
        <v>22</v>
      </c>
      <c r="G30" s="17"/>
      <c r="H30" s="33"/>
      <c r="I30" s="23"/>
      <c r="K30" s="21"/>
      <c r="L30" s="13"/>
    </row>
    <row r="31" spans="1:14" ht="14.25" x14ac:dyDescent="0.2">
      <c r="A31" s="6"/>
      <c r="B31" s="6"/>
      <c r="C31" s="6"/>
      <c r="D31" s="19"/>
      <c r="E31" s="19"/>
      <c r="F31" s="39"/>
      <c r="G31" s="17"/>
      <c r="H31" s="6"/>
      <c r="I31" s="6"/>
      <c r="K31" s="21"/>
      <c r="L31" s="13"/>
    </row>
    <row r="32" spans="1:14" ht="15.75" thickBot="1" x14ac:dyDescent="0.25">
      <c r="A32" s="6"/>
      <c r="B32" s="6"/>
      <c r="C32" s="6">
        <f>IF($J$2=TRUE,5,"")</f>
        <v>5</v>
      </c>
      <c r="D32" s="11" t="s">
        <v>3</v>
      </c>
      <c r="E32" s="12"/>
      <c r="F32" s="13"/>
      <c r="G32" s="17"/>
      <c r="H32" s="6"/>
      <c r="I32" s="6"/>
      <c r="K32" s="17"/>
    </row>
    <row r="33" spans="1:15" ht="14.25" x14ac:dyDescent="0.2">
      <c r="A33" s="6"/>
      <c r="B33" s="6"/>
      <c r="C33" s="6"/>
      <c r="D33" s="15"/>
      <c r="E33" s="17"/>
      <c r="F33" s="13"/>
      <c r="G33" s="17"/>
      <c r="H33" s="6"/>
      <c r="I33" s="6"/>
      <c r="K33" s="17"/>
      <c r="L33" s="13"/>
    </row>
    <row r="34" spans="1:15" ht="15" thickBot="1" x14ac:dyDescent="0.25">
      <c r="A34" s="6"/>
      <c r="B34" s="6"/>
      <c r="C34" s="6"/>
      <c r="D34" s="39">
        <f>IF($J$1=TRUE,D18+1,"")</f>
        <v>6</v>
      </c>
      <c r="F34" s="18"/>
      <c r="G34" s="23"/>
      <c r="H34" s="6"/>
      <c r="K34" s="58"/>
    </row>
    <row r="35" spans="1:15" ht="14.25" x14ac:dyDescent="0.2">
      <c r="A35" s="6"/>
      <c r="B35" s="6"/>
      <c r="C35" s="6"/>
      <c r="D35" s="15"/>
      <c r="E35" s="17"/>
      <c r="F35" s="13"/>
      <c r="G35" s="14"/>
      <c r="K35" s="58"/>
    </row>
    <row r="36" spans="1:15" ht="15.75" thickBot="1" x14ac:dyDescent="0.25">
      <c r="A36" s="6"/>
      <c r="B36" s="6"/>
      <c r="C36" s="6">
        <f>IF($J$2=TRUE,12,"")</f>
        <v>12</v>
      </c>
      <c r="D36" s="11" t="s">
        <v>3</v>
      </c>
      <c r="E36" s="23"/>
      <c r="F36" s="13"/>
      <c r="G36" s="14"/>
      <c r="K36" s="58"/>
    </row>
    <row r="37" spans="1:15" ht="14.25" x14ac:dyDescent="0.2">
      <c r="A37" s="6"/>
      <c r="B37" s="6"/>
      <c r="C37" s="6"/>
      <c r="D37" s="30"/>
      <c r="E37" s="22"/>
      <c r="F37" s="6"/>
      <c r="G37" s="22"/>
      <c r="K37" s="58"/>
    </row>
    <row r="38" spans="1:15" ht="14.25" x14ac:dyDescent="0.2">
      <c r="A38" s="6"/>
      <c r="B38" s="6"/>
      <c r="C38" s="6"/>
      <c r="D38" s="30"/>
      <c r="E38" s="22"/>
      <c r="F38" s="6"/>
      <c r="G38" s="22"/>
      <c r="H38" s="6"/>
      <c r="K38" s="58"/>
      <c r="L38" s="30"/>
    </row>
    <row r="39" spans="1:15" ht="15" thickBot="1" x14ac:dyDescent="0.25">
      <c r="A39" s="6"/>
      <c r="B39" s="6"/>
      <c r="C39" s="6"/>
      <c r="J39" s="39">
        <f>IF($J$1=TRUE,L107+1,"")</f>
        <v>35</v>
      </c>
      <c r="K39" s="58"/>
      <c r="L39" s="68"/>
      <c r="M39" s="12"/>
    </row>
    <row r="40" spans="1:15" ht="15.75" thickBot="1" x14ac:dyDescent="0.25">
      <c r="A40" s="6"/>
      <c r="B40" s="6"/>
      <c r="C40" s="6">
        <f>IF($J$2=TRUE,2,"")</f>
        <v>2</v>
      </c>
      <c r="D40" s="11" t="s">
        <v>3</v>
      </c>
      <c r="E40" s="12"/>
      <c r="F40" s="13"/>
      <c r="G40" s="14"/>
      <c r="H40" s="13"/>
      <c r="I40" s="13"/>
      <c r="J40" s="13"/>
      <c r="K40" s="17"/>
      <c r="L40" s="74"/>
      <c r="M40" s="63"/>
    </row>
    <row r="41" spans="1:15" ht="14.25" x14ac:dyDescent="0.2">
      <c r="A41" s="6"/>
      <c r="B41" s="6"/>
      <c r="C41" s="6"/>
      <c r="D41" s="15"/>
      <c r="E41" s="16"/>
      <c r="F41" s="13"/>
      <c r="G41" s="14"/>
      <c r="H41" s="13"/>
      <c r="I41" s="13"/>
      <c r="J41" s="13"/>
      <c r="K41" s="17"/>
      <c r="L41" s="30"/>
      <c r="M41" s="58"/>
    </row>
    <row r="42" spans="1:15" ht="15" thickBot="1" x14ac:dyDescent="0.25">
      <c r="A42" s="6"/>
      <c r="B42" s="6"/>
      <c r="C42" s="6"/>
      <c r="D42" s="38">
        <f>IF($J$1=TRUE,D26+1,"")</f>
        <v>11</v>
      </c>
      <c r="F42" s="18"/>
      <c r="G42" s="12"/>
      <c r="H42" s="13"/>
      <c r="I42" s="13"/>
      <c r="J42" s="13"/>
      <c r="K42" s="17"/>
      <c r="L42" s="30"/>
      <c r="M42" s="58"/>
    </row>
    <row r="43" spans="1:15" ht="15.75" thickBot="1" x14ac:dyDescent="0.25">
      <c r="A43" s="6">
        <f>IF($J$2=TRUE,15,"")</f>
        <v>15</v>
      </c>
      <c r="B43" s="11" t="s">
        <v>3</v>
      </c>
      <c r="C43" s="12"/>
      <c r="D43" s="19"/>
      <c r="E43" s="20"/>
      <c r="F43" s="13"/>
      <c r="G43" s="16"/>
      <c r="H43" s="13"/>
      <c r="I43" s="13"/>
      <c r="J43" s="13"/>
      <c r="K43" s="28"/>
      <c r="L43" s="30"/>
      <c r="M43" s="58"/>
    </row>
    <row r="44" spans="1:15" ht="15.75" thickBot="1" x14ac:dyDescent="0.25">
      <c r="A44" s="6"/>
      <c r="B44" s="64">
        <f>IF($J$1=TRUE,B28+1,"")</f>
        <v>3</v>
      </c>
      <c r="C44" s="56"/>
      <c r="D44" s="26"/>
      <c r="E44" s="23"/>
      <c r="F44" s="6"/>
      <c r="G44" s="17"/>
      <c r="H44" s="13"/>
      <c r="I44" s="13"/>
      <c r="J44" s="13"/>
      <c r="K44" s="28"/>
      <c r="L44" s="30"/>
      <c r="M44" s="58"/>
    </row>
    <row r="45" spans="1:15" ht="15.75" thickBot="1" x14ac:dyDescent="0.25">
      <c r="A45" s="6">
        <f>IF($J$2=TRUE,18,"")</f>
        <v>18</v>
      </c>
      <c r="B45" s="11" t="s">
        <v>3</v>
      </c>
      <c r="C45" s="23"/>
      <c r="D45" s="24"/>
      <c r="E45" s="24"/>
      <c r="G45" s="17"/>
      <c r="H45" s="13"/>
      <c r="K45" s="58"/>
      <c r="M45" s="58"/>
    </row>
    <row r="46" spans="1:15" ht="15.75" thickBot="1" x14ac:dyDescent="0.25">
      <c r="A46" s="6"/>
      <c r="B46" s="57"/>
      <c r="C46" s="6"/>
      <c r="D46" s="19"/>
      <c r="E46" s="19"/>
      <c r="F46" s="39">
        <f>IF($J$1=TRUE,F30+1,"")</f>
        <v>23</v>
      </c>
      <c r="G46" s="17"/>
      <c r="H46" s="68"/>
      <c r="I46" s="12"/>
      <c r="K46" s="58"/>
      <c r="L46" s="30"/>
      <c r="M46" s="58"/>
    </row>
    <row r="47" spans="1:15" ht="15" x14ac:dyDescent="0.2">
      <c r="A47" s="6"/>
      <c r="B47" s="57"/>
      <c r="C47" s="6"/>
      <c r="D47" s="19"/>
      <c r="E47" s="19"/>
      <c r="G47" s="17"/>
      <c r="H47" s="13"/>
      <c r="I47" s="63"/>
      <c r="K47" s="58"/>
      <c r="L47" s="30"/>
      <c r="M47" s="58"/>
    </row>
    <row r="48" spans="1:15" ht="15.75" thickBot="1" x14ac:dyDescent="0.25">
      <c r="A48" s="6"/>
      <c r="B48" s="57"/>
      <c r="C48" s="6">
        <f>IF($J$2=TRUE,7,"")</f>
        <v>7</v>
      </c>
      <c r="D48" s="11" t="s">
        <v>3</v>
      </c>
      <c r="E48" s="27"/>
      <c r="G48" s="58"/>
      <c r="I48" s="58"/>
      <c r="J48" s="13"/>
      <c r="K48" s="58"/>
      <c r="L48" s="39">
        <f>IF($J$1=TRUE,P86+1,"")</f>
        <v>38</v>
      </c>
      <c r="M48" s="58"/>
      <c r="N48" s="68"/>
      <c r="O48" s="12"/>
    </row>
    <row r="49" spans="1:16" ht="15" x14ac:dyDescent="0.2">
      <c r="A49" s="6"/>
      <c r="B49" s="57"/>
      <c r="C49" s="6"/>
      <c r="D49" s="15"/>
      <c r="E49" s="16"/>
      <c r="F49" s="13"/>
      <c r="G49" s="17"/>
      <c r="H49" s="13"/>
      <c r="I49" s="17"/>
      <c r="J49" s="13"/>
      <c r="K49" s="58"/>
      <c r="L49" s="30"/>
      <c r="M49" s="58"/>
      <c r="O49" s="76"/>
      <c r="P49" s="13"/>
    </row>
    <row r="50" spans="1:16" ht="15" thickBot="1" x14ac:dyDescent="0.25">
      <c r="A50" s="6"/>
      <c r="B50" s="6"/>
      <c r="C50" s="6"/>
      <c r="D50" s="39">
        <f>IF($J$1=TRUE,D34+1,"")</f>
        <v>7</v>
      </c>
      <c r="F50" s="18"/>
      <c r="G50" s="23"/>
      <c r="H50" s="13"/>
      <c r="I50" s="17"/>
      <c r="J50" s="13"/>
      <c r="K50" s="58"/>
      <c r="L50" s="30"/>
      <c r="M50" s="58"/>
      <c r="O50" s="65"/>
      <c r="P50" s="6"/>
    </row>
    <row r="51" spans="1:16" ht="14.25" x14ac:dyDescent="0.2">
      <c r="A51" s="6"/>
      <c r="B51" s="6"/>
      <c r="C51" s="6"/>
      <c r="D51" s="19"/>
      <c r="E51" s="20"/>
      <c r="F51" s="13"/>
      <c r="G51" s="14"/>
      <c r="H51" s="13"/>
      <c r="I51" s="17"/>
      <c r="J51" s="13"/>
      <c r="K51" s="58"/>
      <c r="L51" s="30"/>
      <c r="M51" s="58"/>
      <c r="O51" s="65"/>
      <c r="P51" s="6"/>
    </row>
    <row r="52" spans="1:16" ht="15.75" thickBot="1" x14ac:dyDescent="0.25">
      <c r="A52" s="6"/>
      <c r="B52" s="6"/>
      <c r="C52" s="6">
        <f>IF($J$2=TRUE,10,"")</f>
        <v>10</v>
      </c>
      <c r="D52" s="11" t="s">
        <v>3</v>
      </c>
      <c r="E52" s="23"/>
      <c r="F52" s="13"/>
      <c r="G52" s="14"/>
      <c r="I52" s="17"/>
      <c r="J52" s="13"/>
      <c r="K52" s="58"/>
      <c r="L52" s="30"/>
      <c r="M52" s="58"/>
      <c r="O52" s="65"/>
      <c r="P52" s="6"/>
    </row>
    <row r="53" spans="1:16" ht="14.25" x14ac:dyDescent="0.2">
      <c r="A53" s="6"/>
      <c r="B53" s="6"/>
      <c r="C53" s="6"/>
      <c r="D53" s="24"/>
      <c r="E53" s="24"/>
      <c r="F53" s="39"/>
      <c r="G53" s="14"/>
      <c r="I53" s="17"/>
      <c r="J53" s="13"/>
      <c r="K53" s="58"/>
      <c r="L53" s="30"/>
      <c r="M53" s="58"/>
      <c r="O53" s="65"/>
      <c r="P53" s="6"/>
    </row>
    <row r="54" spans="1:16" ht="15.75" thickBot="1" x14ac:dyDescent="0.25">
      <c r="A54" s="6"/>
      <c r="B54" s="57"/>
      <c r="C54" s="6"/>
      <c r="D54" s="19"/>
      <c r="E54" s="19"/>
      <c r="F54" s="39"/>
      <c r="G54" s="14"/>
      <c r="H54" s="39">
        <f>IF($J$1=TRUE,H22+1,"")</f>
        <v>30</v>
      </c>
      <c r="I54" s="17"/>
      <c r="J54" s="68"/>
      <c r="K54" s="70"/>
      <c r="L54" s="30"/>
      <c r="M54" s="58"/>
      <c r="N54" s="39">
        <f>IF($J$1=TRUE,L48+1,"")</f>
        <v>39</v>
      </c>
      <c r="O54" s="65"/>
      <c r="P54" s="35"/>
    </row>
    <row r="55" spans="1:16" ht="15" x14ac:dyDescent="0.2">
      <c r="A55" s="6"/>
      <c r="B55" s="57"/>
      <c r="C55" s="6"/>
      <c r="D55" s="19"/>
      <c r="E55" s="19"/>
      <c r="F55" s="39"/>
      <c r="G55" s="14"/>
      <c r="I55" s="28"/>
      <c r="L55" s="30"/>
      <c r="M55" s="58"/>
      <c r="O55" s="65"/>
      <c r="P55" s="47" t="s">
        <v>14</v>
      </c>
    </row>
    <row r="56" spans="1:16" ht="15.75" thickBot="1" x14ac:dyDescent="0.25">
      <c r="A56" s="6"/>
      <c r="B56" s="57"/>
      <c r="C56" s="6">
        <f>IF($J$2=TRUE,3,"")</f>
        <v>3</v>
      </c>
      <c r="D56" s="11" t="s">
        <v>3</v>
      </c>
      <c r="E56" s="12"/>
      <c r="F56" s="13"/>
      <c r="G56" s="14"/>
      <c r="I56" s="58"/>
      <c r="J56" s="52"/>
      <c r="K56" s="52"/>
      <c r="L56" s="30"/>
      <c r="M56" s="58"/>
      <c r="O56" s="65"/>
      <c r="P56" s="6"/>
    </row>
    <row r="57" spans="1:16" ht="15.75" thickBot="1" x14ac:dyDescent="0.25">
      <c r="A57" s="6"/>
      <c r="B57" s="57"/>
      <c r="C57" s="6"/>
      <c r="D57" s="15"/>
      <c r="E57" s="17"/>
      <c r="F57" s="13"/>
      <c r="G57" s="14"/>
      <c r="H57" s="6"/>
      <c r="I57" s="17"/>
      <c r="J57" s="15"/>
      <c r="K57" s="42" t="s">
        <v>131</v>
      </c>
      <c r="L57" s="11"/>
      <c r="M57" s="23"/>
      <c r="O57" s="65"/>
    </row>
    <row r="58" spans="1:16" ht="15" thickBot="1" x14ac:dyDescent="0.25">
      <c r="A58" s="6"/>
      <c r="B58" s="6"/>
      <c r="C58" s="6"/>
      <c r="D58" s="39">
        <f>IF($J$1=TRUE,D42+1,"")</f>
        <v>12</v>
      </c>
      <c r="F58" s="18"/>
      <c r="G58" s="12"/>
      <c r="H58" s="6"/>
      <c r="I58" s="28"/>
      <c r="J58" s="15"/>
      <c r="K58" s="50"/>
      <c r="L58" s="30"/>
      <c r="O58" s="65"/>
    </row>
    <row r="59" spans="1:16" ht="15.75" thickBot="1" x14ac:dyDescent="0.25">
      <c r="A59" s="6">
        <f>IF($J$2=TRUE,14,"")</f>
        <v>14</v>
      </c>
      <c r="B59" s="11" t="s">
        <v>3</v>
      </c>
      <c r="C59" s="12"/>
      <c r="D59" s="15"/>
      <c r="E59" s="17"/>
      <c r="F59" s="13"/>
      <c r="G59" s="21"/>
      <c r="H59" s="6"/>
      <c r="I59" s="28"/>
      <c r="J59" s="15"/>
      <c r="K59" s="50"/>
      <c r="L59" s="30"/>
      <c r="O59" s="65"/>
    </row>
    <row r="60" spans="1:16" ht="15.75" thickBot="1" x14ac:dyDescent="0.25">
      <c r="A60" s="6"/>
      <c r="B60" s="64">
        <f>IF($J$1=TRUE,B44+1,"")</f>
        <v>4</v>
      </c>
      <c r="C60" s="56"/>
      <c r="D60" s="26"/>
      <c r="E60" s="23"/>
      <c r="G60" s="58"/>
      <c r="I60" s="58"/>
      <c r="J60" s="39"/>
      <c r="K60" s="50"/>
      <c r="L60" s="30"/>
      <c r="M60" s="41" t="s">
        <v>132</v>
      </c>
      <c r="N60" s="35"/>
      <c r="O60" s="54"/>
    </row>
    <row r="61" spans="1:16" ht="15.75" thickBot="1" x14ac:dyDescent="0.25">
      <c r="A61" s="6">
        <f>IF($J$2=TRUE,19,"")</f>
        <v>19</v>
      </c>
      <c r="B61" s="11" t="s">
        <v>3</v>
      </c>
      <c r="C61" s="23"/>
      <c r="D61" s="24"/>
      <c r="E61" s="24"/>
      <c r="F61" s="39"/>
      <c r="G61" s="58"/>
      <c r="H61" s="30"/>
      <c r="I61" s="20"/>
      <c r="J61" s="39"/>
      <c r="K61" s="50"/>
      <c r="L61" s="30"/>
    </row>
    <row r="62" spans="1:16" ht="15" thickBot="1" x14ac:dyDescent="0.25">
      <c r="A62" s="6"/>
      <c r="B62" s="6"/>
      <c r="C62" s="6"/>
      <c r="D62" s="19"/>
      <c r="E62" s="19"/>
      <c r="F62" s="39">
        <f>IF($J$1=TRUE,F46+1,"")</f>
        <v>24</v>
      </c>
      <c r="G62" s="17"/>
      <c r="H62" s="33"/>
      <c r="I62" s="23"/>
      <c r="J62" s="52"/>
      <c r="K62" s="49"/>
      <c r="L62" s="30"/>
    </row>
    <row r="63" spans="1:16" ht="14.25" x14ac:dyDescent="0.2">
      <c r="A63" s="6"/>
      <c r="B63" s="6"/>
      <c r="C63" s="6"/>
      <c r="D63" s="19"/>
      <c r="E63" s="19"/>
      <c r="F63" s="39"/>
      <c r="G63" s="17"/>
      <c r="H63" s="6"/>
      <c r="I63" s="6"/>
      <c r="J63" s="52"/>
      <c r="K63" s="49"/>
      <c r="L63" s="30"/>
    </row>
    <row r="64" spans="1:16" ht="15.75" thickBot="1" x14ac:dyDescent="0.25">
      <c r="A64" s="6"/>
      <c r="B64" s="6"/>
      <c r="C64" s="6">
        <f>IF($J$2=TRUE,6,"")</f>
        <v>6</v>
      </c>
      <c r="D64" s="11" t="s">
        <v>3</v>
      </c>
      <c r="E64" s="12"/>
      <c r="F64" s="13"/>
      <c r="G64" s="17"/>
      <c r="H64" s="6"/>
      <c r="I64" s="6"/>
      <c r="J64" s="52"/>
      <c r="K64" s="50"/>
      <c r="L64" s="30"/>
    </row>
    <row r="65" spans="1:17" ht="14.25" x14ac:dyDescent="0.2">
      <c r="A65" s="6"/>
      <c r="B65" s="6"/>
      <c r="C65" s="6"/>
      <c r="D65" s="15"/>
      <c r="E65" s="17"/>
      <c r="F65" s="13"/>
      <c r="G65" s="17"/>
      <c r="H65" s="6"/>
      <c r="I65" s="6"/>
      <c r="J65" s="52"/>
      <c r="K65" s="50"/>
      <c r="L65" s="30"/>
    </row>
    <row r="66" spans="1:17" ht="15" thickBot="1" x14ac:dyDescent="0.25">
      <c r="A66" s="6"/>
      <c r="B66" s="6"/>
      <c r="C66" s="6"/>
      <c r="D66" s="39">
        <f>IF($J$1=TRUE,D50+1,"")</f>
        <v>8</v>
      </c>
      <c r="F66" s="18"/>
      <c r="G66" s="23"/>
      <c r="H66" s="6"/>
      <c r="I66" s="6"/>
      <c r="J66" s="52"/>
      <c r="K66" s="50"/>
      <c r="L66" s="30"/>
    </row>
    <row r="67" spans="1:17" ht="14.25" x14ac:dyDescent="0.2">
      <c r="A67" s="6"/>
      <c r="B67" s="6"/>
      <c r="C67" s="6"/>
      <c r="D67" s="15"/>
      <c r="E67" s="17"/>
      <c r="F67" s="13"/>
      <c r="G67" s="14"/>
      <c r="I67" s="6"/>
      <c r="J67" s="52"/>
      <c r="K67" s="50"/>
      <c r="L67" s="30"/>
    </row>
    <row r="68" spans="1:17" ht="15.75" thickBot="1" x14ac:dyDescent="0.25">
      <c r="A68" s="6"/>
      <c r="B68" s="6"/>
      <c r="C68" s="6">
        <f>IF($J$2=TRUE,11,"")</f>
        <v>11</v>
      </c>
      <c r="D68" s="11" t="s">
        <v>3</v>
      </c>
      <c r="E68" s="23"/>
      <c r="F68" s="13"/>
      <c r="G68" s="14"/>
      <c r="L68" s="30"/>
    </row>
    <row r="69" spans="1:17" ht="14.25" x14ac:dyDescent="0.2">
      <c r="A69" s="6"/>
      <c r="B69" s="6"/>
      <c r="C69" s="6"/>
      <c r="D69" s="30"/>
      <c r="E69" s="22"/>
      <c r="F69" s="6"/>
      <c r="G69" s="22"/>
      <c r="J69" s="6"/>
      <c r="K69" s="41"/>
      <c r="L69" s="30"/>
    </row>
    <row r="70" spans="1:17" ht="15" x14ac:dyDescent="0.2">
      <c r="A70" s="6"/>
      <c r="B70" s="57"/>
      <c r="C70" s="19"/>
      <c r="D70" s="15"/>
      <c r="E70" s="22"/>
      <c r="F70" s="6"/>
      <c r="G70" s="22"/>
      <c r="J70" s="6"/>
      <c r="K70" s="41"/>
      <c r="L70" s="30"/>
    </row>
    <row r="71" spans="1:17" ht="15" x14ac:dyDescent="0.2">
      <c r="A71" s="6"/>
      <c r="B71" s="57"/>
      <c r="C71" s="19"/>
      <c r="D71" s="15"/>
      <c r="E71" s="22"/>
      <c r="F71" s="6"/>
      <c r="G71" s="22"/>
      <c r="J71" s="6"/>
      <c r="K71" s="41"/>
      <c r="L71" s="30"/>
    </row>
    <row r="72" spans="1:17" ht="30" x14ac:dyDescent="0.4">
      <c r="A72" s="9" t="s">
        <v>12</v>
      </c>
      <c r="B72" s="9"/>
      <c r="C72" s="9"/>
      <c r="D72" s="6"/>
      <c r="I72" s="82" t="s">
        <v>78</v>
      </c>
      <c r="M72" s="6"/>
      <c r="N72" s="6"/>
    </row>
    <row r="73" spans="1:17" ht="14.25" x14ac:dyDescent="0.2">
      <c r="M73" s="6"/>
      <c r="N73" s="6"/>
    </row>
    <row r="74" spans="1:17" ht="15" thickBot="1" x14ac:dyDescent="0.25">
      <c r="C74" s="67" t="s">
        <v>5</v>
      </c>
      <c r="D74" s="26"/>
      <c r="E74" s="12"/>
      <c r="M74" s="6"/>
      <c r="N74" s="6"/>
    </row>
    <row r="75" spans="1:17" ht="15.75" thickBot="1" x14ac:dyDescent="0.25">
      <c r="C75" s="43"/>
      <c r="E75" s="61"/>
      <c r="F75" s="26"/>
      <c r="G75" s="12"/>
      <c r="H75" s="6"/>
      <c r="I75" s="6"/>
      <c r="J75" s="6"/>
      <c r="K75" s="67" t="s">
        <v>37</v>
      </c>
      <c r="L75" s="33"/>
      <c r="M75" s="12"/>
      <c r="N75" s="30"/>
    </row>
    <row r="76" spans="1:17" ht="14.25" x14ac:dyDescent="0.2">
      <c r="C76" s="43"/>
      <c r="D76" s="64">
        <f>IF($J$1=TRUE,D58+1,"")</f>
        <v>13</v>
      </c>
      <c r="E76" s="58"/>
      <c r="F76" s="15"/>
      <c r="G76" s="16"/>
      <c r="H76" s="6"/>
      <c r="I76" s="6"/>
      <c r="J76" s="6"/>
      <c r="K76" s="22"/>
      <c r="L76" s="6"/>
      <c r="M76" s="31"/>
    </row>
    <row r="77" spans="1:17" ht="15" thickBot="1" x14ac:dyDescent="0.25">
      <c r="C77" s="67" t="s">
        <v>4</v>
      </c>
      <c r="D77" s="26"/>
      <c r="E77" s="23"/>
      <c r="F77" s="15"/>
      <c r="G77" s="17"/>
      <c r="H77" s="15"/>
      <c r="I77" s="6"/>
      <c r="J77" s="6"/>
      <c r="K77" s="22"/>
      <c r="L77" s="6"/>
      <c r="M77" s="31"/>
      <c r="O77" s="66" t="s">
        <v>133</v>
      </c>
      <c r="P77" s="33"/>
      <c r="Q77" s="12"/>
    </row>
    <row r="78" spans="1:17" ht="15" thickBot="1" x14ac:dyDescent="0.25">
      <c r="C78" s="43"/>
      <c r="F78" s="39">
        <f>IF($J$1=TRUE,D115+1,"")</f>
        <v>17</v>
      </c>
      <c r="G78" s="58"/>
      <c r="H78" s="33"/>
      <c r="I78" s="12"/>
      <c r="J78" s="6"/>
      <c r="K78" s="22"/>
      <c r="L78" s="6"/>
      <c r="M78" s="31"/>
      <c r="N78" s="6"/>
      <c r="P78" s="6"/>
      <c r="Q78" s="73"/>
    </row>
    <row r="79" spans="1:17" ht="14.25" x14ac:dyDescent="0.2">
      <c r="A79" s="22"/>
      <c r="B79" s="66"/>
      <c r="C79" s="43"/>
      <c r="F79" s="39"/>
      <c r="G79" s="58"/>
      <c r="H79" s="30"/>
      <c r="I79" s="60"/>
      <c r="J79" s="6"/>
      <c r="K79" s="22"/>
      <c r="L79" s="6"/>
      <c r="M79" s="31"/>
      <c r="N79" s="6"/>
      <c r="P79" s="6"/>
      <c r="Q79" s="31"/>
    </row>
    <row r="80" spans="1:17" ht="14.25" x14ac:dyDescent="0.2">
      <c r="A80" s="22"/>
      <c r="B80" s="22"/>
      <c r="C80" s="43"/>
      <c r="F80" s="15"/>
      <c r="G80" s="17"/>
      <c r="H80" s="15"/>
      <c r="I80" s="21"/>
      <c r="J80" s="6"/>
      <c r="K80" s="22"/>
      <c r="M80" s="31"/>
      <c r="N80" s="6"/>
      <c r="P80" s="6"/>
      <c r="Q80" s="31"/>
    </row>
    <row r="81" spans="1:18" ht="15" thickBot="1" x14ac:dyDescent="0.25">
      <c r="A81" s="42"/>
      <c r="B81" s="42"/>
      <c r="C81" s="43"/>
      <c r="E81" s="67" t="s">
        <v>10</v>
      </c>
      <c r="F81" s="29"/>
      <c r="G81" s="23"/>
      <c r="H81" s="39">
        <f>IF($J$1=TRUE,F62+1,"")</f>
        <v>25</v>
      </c>
      <c r="I81" s="17"/>
      <c r="J81" s="33"/>
      <c r="K81" s="12"/>
      <c r="L81" s="39">
        <f>IF($J$1=TRUE,J114+1,"")</f>
        <v>33</v>
      </c>
      <c r="M81" s="31"/>
      <c r="N81" s="33"/>
      <c r="O81" s="12"/>
      <c r="P81" s="6"/>
      <c r="Q81" s="31"/>
    </row>
    <row r="82" spans="1:18" ht="14.25" x14ac:dyDescent="0.2">
      <c r="A82" s="42"/>
      <c r="B82" s="42"/>
      <c r="C82" s="43"/>
      <c r="F82" s="51"/>
      <c r="G82" s="19"/>
      <c r="H82" s="39"/>
      <c r="I82" s="17"/>
      <c r="J82" s="30"/>
      <c r="K82" s="60"/>
      <c r="L82" s="39"/>
      <c r="M82" s="31"/>
      <c r="N82" s="72"/>
      <c r="O82" s="63"/>
      <c r="Q82" s="31"/>
    </row>
    <row r="83" spans="1:18" ht="14.25" x14ac:dyDescent="0.2">
      <c r="A83" s="42"/>
      <c r="B83" s="42"/>
      <c r="C83" s="43"/>
      <c r="F83" s="6"/>
      <c r="G83" s="22"/>
      <c r="H83" s="15"/>
      <c r="I83" s="17"/>
      <c r="J83" s="6"/>
      <c r="K83" s="28"/>
      <c r="L83" s="6"/>
      <c r="M83" s="31"/>
      <c r="N83" s="30"/>
      <c r="O83" s="58"/>
      <c r="Q83" s="31"/>
    </row>
    <row r="84" spans="1:18" ht="15" thickBot="1" x14ac:dyDescent="0.25">
      <c r="A84" s="42"/>
      <c r="B84" s="42"/>
      <c r="C84" s="42"/>
      <c r="F84" s="6"/>
      <c r="G84" s="42" t="s">
        <v>26</v>
      </c>
      <c r="H84" s="29"/>
      <c r="I84" s="23"/>
      <c r="J84" s="6"/>
      <c r="K84" s="28"/>
      <c r="L84" s="6"/>
      <c r="M84" s="31"/>
      <c r="N84" s="30"/>
      <c r="O84" s="58"/>
      <c r="P84" s="39"/>
      <c r="Q84" s="31"/>
    </row>
    <row r="85" spans="1:18" ht="14.25" x14ac:dyDescent="0.2">
      <c r="A85" s="42"/>
      <c r="B85" s="42"/>
      <c r="C85" s="42"/>
      <c r="F85" s="6"/>
      <c r="J85" s="6"/>
      <c r="K85" s="28"/>
      <c r="L85" s="6"/>
      <c r="M85" s="31"/>
      <c r="N85" s="30"/>
      <c r="O85" s="58"/>
      <c r="P85" s="6"/>
      <c r="Q85" s="31"/>
    </row>
    <row r="86" spans="1:18" ht="15" thickBot="1" x14ac:dyDescent="0.25">
      <c r="A86" s="42"/>
      <c r="B86" s="42"/>
      <c r="C86" s="42"/>
      <c r="F86" s="6"/>
      <c r="G86" s="22"/>
      <c r="H86" s="6"/>
      <c r="I86" s="6"/>
      <c r="J86" s="6"/>
      <c r="K86" s="28"/>
      <c r="L86" s="6"/>
      <c r="M86" s="31"/>
      <c r="N86" s="30"/>
      <c r="O86" s="58"/>
      <c r="P86" s="39">
        <f>IF($J$1=TRUE,N95+1,"")</f>
        <v>37</v>
      </c>
      <c r="Q86" s="31"/>
      <c r="R86" s="44" t="s">
        <v>130</v>
      </c>
    </row>
    <row r="87" spans="1:18" ht="15" thickBot="1" x14ac:dyDescent="0.25">
      <c r="A87" s="42"/>
      <c r="B87" s="42"/>
      <c r="C87" s="42" t="s">
        <v>6</v>
      </c>
      <c r="D87" s="26"/>
      <c r="E87" s="12"/>
      <c r="F87" s="6"/>
      <c r="G87" s="22"/>
      <c r="H87" s="6"/>
      <c r="I87" s="6"/>
      <c r="J87" s="6"/>
      <c r="K87" s="28"/>
      <c r="L87" s="6"/>
      <c r="M87" s="31"/>
      <c r="N87" s="30"/>
      <c r="O87" s="58"/>
      <c r="P87" s="6"/>
      <c r="Q87" s="31"/>
    </row>
    <row r="88" spans="1:18" ht="15.75" thickBot="1" x14ac:dyDescent="0.25">
      <c r="A88" s="42"/>
      <c r="B88" s="42"/>
      <c r="C88" s="42"/>
      <c r="E88" s="61"/>
      <c r="F88" s="26"/>
      <c r="G88" s="12"/>
      <c r="H88" s="6"/>
      <c r="I88" s="6"/>
      <c r="J88" s="39">
        <f>IF($J$1=TRUE,H54+1,"")</f>
        <v>31</v>
      </c>
      <c r="K88" s="28"/>
      <c r="L88" s="33"/>
      <c r="M88" s="23"/>
      <c r="N88" s="30"/>
      <c r="O88" s="58"/>
      <c r="P88" s="6"/>
      <c r="Q88" s="31"/>
    </row>
    <row r="89" spans="1:18" ht="14.25" x14ac:dyDescent="0.2">
      <c r="A89" s="42"/>
      <c r="B89" s="42"/>
      <c r="C89" s="42"/>
      <c r="D89" s="64">
        <f>IF($J$1=TRUE,D76+1,"")</f>
        <v>14</v>
      </c>
      <c r="E89" s="58"/>
      <c r="F89" s="15"/>
      <c r="G89" s="16"/>
      <c r="H89" s="6"/>
      <c r="I89" s="6"/>
      <c r="J89" s="6"/>
      <c r="K89" s="28"/>
      <c r="N89" s="30"/>
      <c r="O89" s="58"/>
      <c r="P89" s="6"/>
      <c r="Q89" s="31"/>
    </row>
    <row r="90" spans="1:18" ht="15" thickBot="1" x14ac:dyDescent="0.25">
      <c r="A90" s="42"/>
      <c r="B90" s="42"/>
      <c r="C90" s="42" t="s">
        <v>35</v>
      </c>
      <c r="D90" s="26"/>
      <c r="E90" s="23"/>
      <c r="F90" s="15"/>
      <c r="G90" s="21"/>
      <c r="H90" s="6"/>
      <c r="I90" s="6"/>
      <c r="J90" s="6"/>
      <c r="K90" s="28"/>
      <c r="N90" s="30"/>
      <c r="O90" s="58"/>
      <c r="Q90" s="58"/>
    </row>
    <row r="91" spans="1:18" ht="15" thickBot="1" x14ac:dyDescent="0.25">
      <c r="A91" s="42"/>
      <c r="B91" s="42"/>
      <c r="C91" s="42"/>
      <c r="F91" s="39">
        <f>IF($J$1=TRUE,F78+1,"")</f>
        <v>18</v>
      </c>
      <c r="G91" s="17"/>
      <c r="H91" s="26"/>
      <c r="I91" s="12"/>
      <c r="J91" s="6"/>
      <c r="K91" s="28"/>
      <c r="N91" s="30"/>
      <c r="O91" s="58"/>
      <c r="Q91" s="58"/>
    </row>
    <row r="92" spans="1:18" ht="14.25" x14ac:dyDescent="0.2">
      <c r="A92" s="42"/>
      <c r="B92" s="42"/>
      <c r="C92" s="42"/>
      <c r="F92" s="15"/>
      <c r="G92" s="17"/>
      <c r="H92" s="15"/>
      <c r="I92" s="16"/>
      <c r="J92" s="6"/>
      <c r="K92" s="28"/>
      <c r="N92" s="30"/>
      <c r="O92" s="58"/>
      <c r="Q92" s="58"/>
    </row>
    <row r="93" spans="1:18" ht="14.25" x14ac:dyDescent="0.2">
      <c r="A93" s="42"/>
      <c r="B93" s="42"/>
      <c r="C93" s="42"/>
      <c r="F93" s="15"/>
      <c r="G93" s="17"/>
      <c r="H93" s="15"/>
      <c r="I93" s="21"/>
      <c r="J93" s="6"/>
      <c r="K93" s="28"/>
      <c r="N93" s="30"/>
      <c r="O93" s="58"/>
      <c r="Q93" s="58"/>
    </row>
    <row r="94" spans="1:18" ht="15" thickBot="1" x14ac:dyDescent="0.25">
      <c r="A94" s="42"/>
      <c r="B94" s="42"/>
      <c r="C94" s="42"/>
      <c r="E94" s="67" t="s">
        <v>7</v>
      </c>
      <c r="F94" s="29"/>
      <c r="G94" s="23"/>
      <c r="H94" s="39">
        <f>IF($J$1=TRUE,H81+1,"")</f>
        <v>26</v>
      </c>
      <c r="I94" s="17"/>
      <c r="J94" s="32"/>
      <c r="K94" s="23"/>
      <c r="N94" s="30"/>
      <c r="O94" s="58"/>
      <c r="Q94" s="58"/>
    </row>
    <row r="95" spans="1:18" ht="15" thickBot="1" x14ac:dyDescent="0.25">
      <c r="A95" s="42"/>
      <c r="B95" s="42"/>
      <c r="C95" s="42"/>
      <c r="F95" s="6"/>
      <c r="G95" s="22"/>
      <c r="H95" s="15"/>
      <c r="I95" s="17"/>
      <c r="N95" s="39">
        <f>IF($J$1=TRUE,J39+1,"")</f>
        <v>36</v>
      </c>
      <c r="O95" s="58"/>
      <c r="P95" s="33"/>
      <c r="Q95" s="23"/>
    </row>
    <row r="96" spans="1:18" ht="14.25" x14ac:dyDescent="0.2">
      <c r="A96" s="42"/>
      <c r="B96" s="42"/>
      <c r="C96" s="42"/>
      <c r="F96" s="6"/>
      <c r="G96" s="22"/>
      <c r="H96" s="15"/>
      <c r="I96" s="17"/>
      <c r="N96" s="30"/>
      <c r="O96" s="58"/>
    </row>
    <row r="97" spans="1:15" ht="15" thickBot="1" x14ac:dyDescent="0.25">
      <c r="A97" s="42"/>
      <c r="B97" s="42"/>
      <c r="C97" s="42"/>
      <c r="F97" s="6"/>
      <c r="G97" s="42" t="s">
        <v>27</v>
      </c>
      <c r="H97" s="29"/>
      <c r="I97" s="23"/>
      <c r="J97" s="6"/>
      <c r="K97" s="22"/>
      <c r="N97" s="30"/>
      <c r="O97" s="58"/>
    </row>
    <row r="98" spans="1:15" ht="14.25" x14ac:dyDescent="0.2">
      <c r="A98" s="42"/>
      <c r="B98" s="42"/>
      <c r="C98" s="42"/>
      <c r="F98" s="6"/>
      <c r="J98" s="6"/>
      <c r="K98" s="22"/>
      <c r="N98" s="30"/>
      <c r="O98" s="58"/>
    </row>
    <row r="99" spans="1:15" ht="14.25" x14ac:dyDescent="0.2">
      <c r="A99" s="42"/>
      <c r="B99" s="42"/>
      <c r="C99" s="42"/>
      <c r="D99" s="6"/>
      <c r="E99" s="22"/>
      <c r="F99" s="6"/>
      <c r="G99" s="6"/>
      <c r="H99" s="6"/>
      <c r="I99" s="22"/>
      <c r="L99" s="6"/>
      <c r="M99" s="6"/>
      <c r="N99" s="30"/>
      <c r="O99" s="58"/>
    </row>
    <row r="100" spans="1:15" ht="15" thickBot="1" x14ac:dyDescent="0.25">
      <c r="A100" s="42"/>
      <c r="B100" s="42"/>
      <c r="C100" s="42" t="s">
        <v>8</v>
      </c>
      <c r="D100" s="26"/>
      <c r="E100" s="12"/>
      <c r="M100" s="6"/>
      <c r="N100" s="30"/>
      <c r="O100" s="58"/>
    </row>
    <row r="101" spans="1:15" ht="15.75" thickBot="1" x14ac:dyDescent="0.25">
      <c r="A101" s="42"/>
      <c r="B101" s="42"/>
      <c r="C101" s="42"/>
      <c r="E101" s="61"/>
      <c r="F101" s="26"/>
      <c r="G101" s="12"/>
      <c r="H101" s="6"/>
      <c r="I101" s="6"/>
      <c r="J101" s="6"/>
      <c r="K101" s="67" t="s">
        <v>36</v>
      </c>
      <c r="L101" s="33"/>
      <c r="M101" s="12"/>
      <c r="N101" s="30"/>
      <c r="O101" s="58"/>
    </row>
    <row r="102" spans="1:15" ht="14.25" x14ac:dyDescent="0.2">
      <c r="A102" s="42"/>
      <c r="B102" s="42"/>
      <c r="C102" s="42"/>
      <c r="D102" s="64">
        <f>IF($J$1=TRUE,D89+1,"")</f>
        <v>15</v>
      </c>
      <c r="E102" s="58"/>
      <c r="F102" s="15"/>
      <c r="G102" s="16"/>
      <c r="H102" s="6"/>
      <c r="I102" s="6"/>
      <c r="J102" s="6"/>
      <c r="K102" s="22"/>
      <c r="L102" s="6"/>
      <c r="M102" s="31"/>
      <c r="N102" s="52"/>
      <c r="O102" s="58"/>
    </row>
    <row r="103" spans="1:15" ht="15" thickBot="1" x14ac:dyDescent="0.25">
      <c r="A103" s="42"/>
      <c r="B103" s="42"/>
      <c r="C103" s="42" t="s">
        <v>33</v>
      </c>
      <c r="D103" s="26"/>
      <c r="E103" s="23"/>
      <c r="F103" s="15"/>
      <c r="G103" s="17"/>
      <c r="H103" s="15"/>
      <c r="I103" s="6"/>
      <c r="J103" s="6"/>
      <c r="K103" s="22"/>
      <c r="L103" s="6"/>
      <c r="M103" s="31"/>
      <c r="N103" s="52"/>
      <c r="O103" s="58"/>
    </row>
    <row r="104" spans="1:15" ht="15" thickBot="1" x14ac:dyDescent="0.25">
      <c r="A104" s="42"/>
      <c r="B104" s="42"/>
      <c r="C104" s="42"/>
      <c r="F104" s="39">
        <f>IF($J$1=TRUE,F91+1,"")</f>
        <v>19</v>
      </c>
      <c r="G104" s="58"/>
      <c r="H104" s="33"/>
      <c r="I104" s="12"/>
      <c r="J104" s="6"/>
      <c r="K104" s="22"/>
      <c r="L104" s="6"/>
      <c r="M104" s="31"/>
      <c r="N104" s="30"/>
      <c r="O104" s="58"/>
    </row>
    <row r="105" spans="1:15" ht="14.25" x14ac:dyDescent="0.2">
      <c r="A105" s="42"/>
      <c r="B105" s="42"/>
      <c r="C105" s="42"/>
      <c r="F105" s="39"/>
      <c r="G105" s="58"/>
      <c r="H105" s="30"/>
      <c r="I105" s="60"/>
      <c r="J105" s="6"/>
      <c r="K105" s="22"/>
      <c r="L105" s="6"/>
      <c r="M105" s="31"/>
      <c r="N105" s="30"/>
      <c r="O105" s="58"/>
    </row>
    <row r="106" spans="1:15" ht="14.25" x14ac:dyDescent="0.2">
      <c r="A106" s="42"/>
      <c r="B106" s="42"/>
      <c r="C106" s="42"/>
      <c r="F106" s="15"/>
      <c r="G106" s="17"/>
      <c r="H106" s="15"/>
      <c r="I106" s="21"/>
      <c r="J106" s="6"/>
      <c r="K106" s="22"/>
      <c r="M106" s="31"/>
      <c r="N106" s="30"/>
      <c r="O106" s="58"/>
    </row>
    <row r="107" spans="1:15" ht="15" thickBot="1" x14ac:dyDescent="0.25">
      <c r="A107" s="42"/>
      <c r="B107" s="42"/>
      <c r="C107" s="42"/>
      <c r="E107" s="67" t="s">
        <v>15</v>
      </c>
      <c r="F107" s="29"/>
      <c r="G107" s="23"/>
      <c r="H107" s="39">
        <f>IF($J$1=TRUE,H94+1,"")</f>
        <v>27</v>
      </c>
      <c r="I107" s="17"/>
      <c r="J107" s="33"/>
      <c r="K107" s="12"/>
      <c r="L107" s="39">
        <f>IF($J$1=TRUE,L81+1,"")</f>
        <v>34</v>
      </c>
      <c r="M107" s="31"/>
      <c r="N107" s="33"/>
      <c r="O107" s="23"/>
    </row>
    <row r="108" spans="1:15" ht="14.25" x14ac:dyDescent="0.2">
      <c r="A108" s="42"/>
      <c r="B108" s="42"/>
      <c r="C108" s="42"/>
      <c r="F108" s="51"/>
      <c r="G108" s="19"/>
      <c r="H108" s="39"/>
      <c r="I108" s="17"/>
      <c r="J108" s="30"/>
      <c r="K108" s="60"/>
      <c r="L108" s="39"/>
      <c r="M108" s="31"/>
    </row>
    <row r="109" spans="1:15" ht="14.25" x14ac:dyDescent="0.2">
      <c r="A109" s="42"/>
      <c r="B109" s="42"/>
      <c r="C109" s="42"/>
      <c r="F109" s="6"/>
      <c r="G109" s="22"/>
      <c r="H109" s="15"/>
      <c r="I109" s="17"/>
      <c r="J109" s="6"/>
      <c r="K109" s="28"/>
      <c r="L109" s="6"/>
      <c r="M109" s="31"/>
      <c r="N109" s="6"/>
    </row>
    <row r="110" spans="1:15" ht="15" thickBot="1" x14ac:dyDescent="0.25">
      <c r="A110" s="42"/>
      <c r="B110" s="42"/>
      <c r="C110" s="42"/>
      <c r="F110" s="6"/>
      <c r="G110" s="42" t="s">
        <v>101</v>
      </c>
      <c r="H110" s="29"/>
      <c r="I110" s="23"/>
      <c r="J110" s="6"/>
      <c r="K110" s="28"/>
      <c r="L110" s="6"/>
      <c r="M110" s="31"/>
      <c r="N110" s="6"/>
    </row>
    <row r="111" spans="1:15" ht="14.25" x14ac:dyDescent="0.2">
      <c r="A111" s="42"/>
      <c r="B111" s="42"/>
      <c r="C111" s="42"/>
      <c r="F111" s="6"/>
      <c r="J111" s="6"/>
      <c r="K111" s="28"/>
      <c r="L111" s="6"/>
      <c r="M111" s="31"/>
      <c r="N111" s="6"/>
    </row>
    <row r="112" spans="1:15" ht="14.25" x14ac:dyDescent="0.2">
      <c r="A112" s="42"/>
      <c r="B112" s="42"/>
      <c r="C112" s="42"/>
      <c r="F112" s="6"/>
      <c r="G112" s="22"/>
      <c r="H112" s="6"/>
      <c r="I112" s="6"/>
      <c r="J112" s="6"/>
      <c r="K112" s="28"/>
      <c r="L112" s="6"/>
      <c r="M112" s="31"/>
      <c r="N112" s="6"/>
    </row>
    <row r="113" spans="1:14" ht="15" thickBot="1" x14ac:dyDescent="0.25">
      <c r="A113" s="42"/>
      <c r="B113" s="42"/>
      <c r="C113" s="42" t="s">
        <v>9</v>
      </c>
      <c r="D113" s="26"/>
      <c r="E113" s="12"/>
      <c r="F113" s="6"/>
      <c r="G113" s="22"/>
      <c r="H113" s="6"/>
      <c r="I113" s="6"/>
      <c r="J113" s="6"/>
      <c r="K113" s="28"/>
      <c r="L113" s="6"/>
      <c r="M113" s="31"/>
      <c r="N113" s="6"/>
    </row>
    <row r="114" spans="1:14" ht="15.75" thickBot="1" x14ac:dyDescent="0.25">
      <c r="A114" s="42"/>
      <c r="B114" s="42"/>
      <c r="C114" s="42"/>
      <c r="E114" s="61"/>
      <c r="F114" s="26"/>
      <c r="G114" s="12"/>
      <c r="H114" s="6"/>
      <c r="I114" s="6"/>
      <c r="J114" s="39">
        <f>IF($J$1=TRUE,J88+1,"")</f>
        <v>32</v>
      </c>
      <c r="K114" s="28"/>
      <c r="L114" s="33"/>
      <c r="M114" s="23"/>
      <c r="N114" s="6"/>
    </row>
    <row r="115" spans="1:14" ht="14.25" x14ac:dyDescent="0.2">
      <c r="A115" s="42"/>
      <c r="B115" s="42"/>
      <c r="C115" s="42"/>
      <c r="D115" s="64">
        <f>IF($J$1=TRUE,D102+1,"")</f>
        <v>16</v>
      </c>
      <c r="E115" s="58"/>
      <c r="F115" s="15"/>
      <c r="G115" s="16"/>
      <c r="H115" s="6"/>
      <c r="I115" s="6"/>
      <c r="J115" s="6"/>
      <c r="K115" s="28"/>
      <c r="N115" s="6"/>
    </row>
    <row r="116" spans="1:14" ht="15" thickBot="1" x14ac:dyDescent="0.25">
      <c r="A116" s="42"/>
      <c r="B116" s="42"/>
      <c r="C116" s="42" t="s">
        <v>34</v>
      </c>
      <c r="D116" s="26"/>
      <c r="E116" s="23"/>
      <c r="F116" s="15"/>
      <c r="G116" s="21"/>
      <c r="H116" s="6"/>
      <c r="I116" s="6"/>
      <c r="J116" s="6"/>
      <c r="K116" s="28"/>
      <c r="N116" s="6"/>
    </row>
    <row r="117" spans="1:14" ht="15" thickBot="1" x14ac:dyDescent="0.25">
      <c r="A117" s="42"/>
      <c r="B117" s="42"/>
      <c r="C117" s="42"/>
      <c r="F117" s="39">
        <f>IF($J$1=TRUE,F104+1,"")</f>
        <v>20</v>
      </c>
      <c r="G117" s="17"/>
      <c r="H117" s="26"/>
      <c r="I117" s="12"/>
      <c r="J117" s="6"/>
      <c r="K117" s="28"/>
      <c r="N117" s="6"/>
    </row>
    <row r="118" spans="1:14" ht="14.25" x14ac:dyDescent="0.2">
      <c r="A118" s="42"/>
      <c r="B118" s="42"/>
      <c r="C118" s="42"/>
      <c r="F118" s="15"/>
      <c r="G118" s="17"/>
      <c r="H118" s="15"/>
      <c r="I118" s="16"/>
      <c r="J118" s="6"/>
      <c r="K118" s="28"/>
      <c r="N118" s="6"/>
    </row>
    <row r="119" spans="1:14" ht="14.25" x14ac:dyDescent="0.2">
      <c r="A119" s="42"/>
      <c r="B119" s="42"/>
      <c r="C119" s="42"/>
      <c r="F119" s="15"/>
      <c r="G119" s="17"/>
      <c r="H119" s="15"/>
      <c r="I119" s="21"/>
      <c r="J119" s="6"/>
      <c r="K119" s="28"/>
      <c r="N119" s="6"/>
    </row>
    <row r="120" spans="1:14" ht="15" thickBot="1" x14ac:dyDescent="0.25">
      <c r="A120" s="42"/>
      <c r="B120" s="42"/>
      <c r="C120" s="42"/>
      <c r="E120" s="67" t="s">
        <v>20</v>
      </c>
      <c r="F120" s="29"/>
      <c r="G120" s="23"/>
      <c r="H120" s="39">
        <f>IF($J$1=TRUE,H107+1,"")</f>
        <v>28</v>
      </c>
      <c r="I120" s="17"/>
      <c r="J120" s="32"/>
      <c r="K120" s="23"/>
      <c r="N120" s="6"/>
    </row>
    <row r="121" spans="1:14" ht="14.25" x14ac:dyDescent="0.2">
      <c r="A121" s="42"/>
      <c r="B121" s="42"/>
      <c r="C121" s="42"/>
      <c r="F121" s="6"/>
      <c r="G121" s="22"/>
      <c r="H121" s="15"/>
      <c r="I121" s="17"/>
      <c r="N121" s="6"/>
    </row>
    <row r="122" spans="1:14" ht="14.25" x14ac:dyDescent="0.2">
      <c r="A122" s="42"/>
      <c r="B122" s="42"/>
      <c r="C122" s="42"/>
      <c r="F122" s="6"/>
      <c r="G122" s="22"/>
      <c r="H122" s="15"/>
      <c r="I122" s="17"/>
      <c r="N122" s="6"/>
    </row>
    <row r="123" spans="1:14" ht="15" thickBot="1" x14ac:dyDescent="0.25">
      <c r="A123" s="42"/>
      <c r="B123" s="42"/>
      <c r="C123" s="42"/>
      <c r="F123" s="6"/>
      <c r="G123" s="42" t="s">
        <v>114</v>
      </c>
      <c r="H123" s="29"/>
      <c r="I123" s="23"/>
      <c r="J123" s="6"/>
      <c r="K123" s="22"/>
      <c r="N123" s="6"/>
    </row>
    <row r="124" spans="1:14" ht="14.25" x14ac:dyDescent="0.2">
      <c r="A124" s="22"/>
      <c r="B124" s="22"/>
      <c r="C124" s="22"/>
      <c r="F124" s="6"/>
      <c r="J124" s="6"/>
      <c r="K124" s="22"/>
      <c r="N124"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3" fitToHeight="2" orientation="landscape" r:id="rId2"/>
  <headerFooter scaleWithDoc="0"/>
  <rowBreaks count="1" manualBreakCount="1">
    <brk id="69" max="17" man="1"/>
  </rowBreaks>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124"/>
  <sheetViews>
    <sheetView showGridLines="0" zoomScale="75" zoomScaleNormal="50"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 min="15" max="15" width="4.42578125" customWidth="1"/>
    <col min="16" max="16" width="22.140625" customWidth="1"/>
    <col min="17" max="17" width="4.7109375" customWidth="1"/>
  </cols>
  <sheetData>
    <row r="1" spans="1:18" ht="24" customHeight="1" x14ac:dyDescent="0.2">
      <c r="A1" s="45" t="s">
        <v>125</v>
      </c>
      <c r="B1" s="45"/>
      <c r="C1" s="45"/>
      <c r="D1" s="1"/>
      <c r="E1" s="2"/>
      <c r="F1" s="1"/>
      <c r="G1" s="2"/>
      <c r="H1" s="1"/>
      <c r="I1" s="1"/>
      <c r="J1" s="5" t="b">
        <f>show_game_numbers</f>
        <v>1</v>
      </c>
      <c r="K1" s="2"/>
      <c r="L1" s="1"/>
      <c r="M1" s="1"/>
      <c r="N1" s="1"/>
      <c r="O1" s="1"/>
      <c r="P1" s="1"/>
      <c r="Q1" s="90"/>
      <c r="R1" s="90"/>
    </row>
    <row r="2" spans="1:18" ht="14.25" x14ac:dyDescent="0.2">
      <c r="A2" s="117" t="s">
        <v>11</v>
      </c>
      <c r="B2" s="117"/>
      <c r="C2" s="117"/>
      <c r="D2" s="117"/>
      <c r="E2" s="4"/>
      <c r="F2" s="3"/>
      <c r="G2" s="4"/>
      <c r="H2" s="83" t="s">
        <v>77</v>
      </c>
      <c r="I2" s="3"/>
      <c r="J2" s="5" t="b">
        <f>show_seed_numbers</f>
        <v>1</v>
      </c>
      <c r="K2" s="4"/>
      <c r="L2" s="1"/>
      <c r="M2" s="3"/>
      <c r="N2" s="3"/>
      <c r="O2" s="3"/>
      <c r="P2" s="37" t="str">
        <f ca="1">"© 2012-" &amp; YEAR(TODAY()) &amp; " Vertex42 LLC"</f>
        <v>© 2012-2017 Vertex42 LLC</v>
      </c>
      <c r="Q2" s="90"/>
      <c r="R2" s="90"/>
    </row>
    <row r="4" spans="1:18" ht="30" x14ac:dyDescent="0.4">
      <c r="A4" s="9" t="s">
        <v>13</v>
      </c>
      <c r="B4" s="9"/>
      <c r="C4" s="9"/>
      <c r="D4" s="7"/>
      <c r="E4" s="8"/>
      <c r="F4" s="8"/>
      <c r="G4" s="8"/>
      <c r="H4" s="8"/>
      <c r="I4" s="8"/>
      <c r="L4" s="7" t="s">
        <v>1</v>
      </c>
      <c r="M4" s="8"/>
      <c r="N4" s="8"/>
    </row>
    <row r="5" spans="1:18" ht="15" x14ac:dyDescent="0.2">
      <c r="L5" s="40" t="s">
        <v>2</v>
      </c>
    </row>
    <row r="6" spans="1:18" ht="15" x14ac:dyDescent="0.2">
      <c r="J6" s="40"/>
    </row>
    <row r="7" spans="1:18" ht="15" x14ac:dyDescent="0.2">
      <c r="J7" s="40"/>
    </row>
    <row r="8" spans="1:18" ht="15.75" thickBot="1" x14ac:dyDescent="0.25">
      <c r="C8" s="66">
        <f>IF($J$2=TRUE,1,"")</f>
        <v>1</v>
      </c>
      <c r="D8" s="11" t="s">
        <v>3</v>
      </c>
      <c r="E8" s="12"/>
      <c r="F8" s="13"/>
      <c r="G8" s="14"/>
      <c r="H8" s="13"/>
      <c r="I8" s="13"/>
      <c r="J8" s="13"/>
      <c r="K8" s="14"/>
      <c r="L8" s="13"/>
      <c r="M8" s="13"/>
      <c r="N8" s="13"/>
    </row>
    <row r="9" spans="1:18" ht="14.25" x14ac:dyDescent="0.2">
      <c r="D9" s="15"/>
      <c r="E9" s="16"/>
      <c r="F9" s="13"/>
      <c r="G9" s="14"/>
      <c r="H9" s="13"/>
      <c r="I9" s="13"/>
      <c r="J9" s="13"/>
      <c r="K9" s="14"/>
      <c r="L9" s="13"/>
      <c r="M9" s="13"/>
      <c r="N9" s="13"/>
    </row>
    <row r="10" spans="1:18" ht="15" thickBot="1" x14ac:dyDescent="0.25">
      <c r="A10" s="6"/>
      <c r="B10" s="6"/>
      <c r="C10" s="6"/>
      <c r="D10" s="38">
        <f>IF($J$1=TRUE,B68+1,"")</f>
        <v>9</v>
      </c>
      <c r="F10" s="18"/>
      <c r="G10" s="12"/>
      <c r="H10" s="13"/>
      <c r="I10" s="13"/>
      <c r="J10" s="13"/>
      <c r="K10" s="14"/>
      <c r="L10" s="13"/>
      <c r="M10" s="13"/>
      <c r="N10" s="13"/>
    </row>
    <row r="11" spans="1:18" ht="15.75" thickBot="1" x14ac:dyDescent="0.25">
      <c r="A11" s="6">
        <f>IF($J$2=TRUE,16,"")</f>
        <v>16</v>
      </c>
      <c r="B11" s="11" t="s">
        <v>3</v>
      </c>
      <c r="C11" s="12"/>
      <c r="D11" s="19"/>
      <c r="E11" s="20"/>
      <c r="F11" s="13"/>
      <c r="G11" s="16"/>
      <c r="H11" s="13"/>
      <c r="I11" s="13"/>
      <c r="J11" s="13"/>
      <c r="K11" s="22"/>
      <c r="L11" s="13"/>
      <c r="M11" s="13"/>
      <c r="N11" s="13"/>
    </row>
    <row r="12" spans="1:18" ht="15.75" thickBot="1" x14ac:dyDescent="0.25">
      <c r="A12" s="66"/>
      <c r="B12" s="64">
        <f>IF($J$1=TRUE,B8+1,"")</f>
        <v>1</v>
      </c>
      <c r="C12" s="56"/>
      <c r="D12" s="26"/>
      <c r="E12" s="23"/>
      <c r="F12" s="6"/>
      <c r="G12" s="17"/>
      <c r="H12" s="13"/>
      <c r="I12" s="13"/>
      <c r="J12" s="13"/>
      <c r="K12" s="22"/>
      <c r="L12" s="13"/>
      <c r="M12" s="13"/>
      <c r="N12" s="13"/>
    </row>
    <row r="13" spans="1:18" ht="15.75" thickBot="1" x14ac:dyDescent="0.25">
      <c r="A13" s="6">
        <f>IF($J$2=TRUE,17,"")</f>
        <v>17</v>
      </c>
      <c r="B13" s="11" t="s">
        <v>3</v>
      </c>
      <c r="C13" s="23"/>
      <c r="D13" s="24"/>
      <c r="E13" s="24"/>
      <c r="G13" s="17"/>
      <c r="H13" s="13"/>
      <c r="L13" s="13"/>
      <c r="M13" s="13"/>
      <c r="N13" s="13"/>
      <c r="O13" s="81" t="s">
        <v>78</v>
      </c>
    </row>
    <row r="14" spans="1:18" ht="15.75" thickBot="1" x14ac:dyDescent="0.25">
      <c r="A14" s="6"/>
      <c r="B14" s="57"/>
      <c r="C14" s="6"/>
      <c r="D14" s="19"/>
      <c r="E14" s="19"/>
      <c r="F14" s="39">
        <f>IF($J$1=TRUE,F117+1,"")</f>
        <v>29</v>
      </c>
      <c r="G14" s="17"/>
      <c r="H14" s="68"/>
      <c r="I14" s="12"/>
      <c r="L14" s="13"/>
      <c r="M14" s="13"/>
      <c r="N14" s="13"/>
    </row>
    <row r="15" spans="1:18" ht="15" x14ac:dyDescent="0.2">
      <c r="A15" s="6"/>
      <c r="B15" s="57"/>
      <c r="C15" s="6"/>
      <c r="D15" s="19"/>
      <c r="E15" s="19"/>
      <c r="G15" s="17"/>
      <c r="H15" s="13"/>
      <c r="I15" s="63"/>
      <c r="L15" s="13"/>
      <c r="M15" s="13"/>
      <c r="N15" s="13"/>
    </row>
    <row r="16" spans="1:18" ht="15.75" thickBot="1" x14ac:dyDescent="0.25">
      <c r="A16" s="6"/>
      <c r="B16" s="57"/>
      <c r="C16" s="6">
        <f>IF($J$2=TRUE,8,"")</f>
        <v>8</v>
      </c>
      <c r="D16" s="11" t="s">
        <v>3</v>
      </c>
      <c r="E16" s="27"/>
      <c r="G16" s="58"/>
      <c r="I16" s="58"/>
      <c r="J16" s="13"/>
      <c r="L16" s="13"/>
      <c r="M16" s="13"/>
      <c r="N16" s="13"/>
    </row>
    <row r="17" spans="1:14" ht="15" x14ac:dyDescent="0.2">
      <c r="A17" s="6"/>
      <c r="B17" s="57"/>
      <c r="C17" s="6"/>
      <c r="D17" s="15"/>
      <c r="E17" s="16"/>
      <c r="F17" s="13"/>
      <c r="G17" s="17"/>
      <c r="H17" s="13"/>
      <c r="I17" s="17"/>
      <c r="J17" s="13"/>
      <c r="L17" s="13"/>
      <c r="M17" s="13"/>
      <c r="N17" s="13"/>
    </row>
    <row r="18" spans="1:14" ht="15" thickBot="1" x14ac:dyDescent="0.25">
      <c r="A18" s="6"/>
      <c r="B18" s="6"/>
      <c r="C18" s="6"/>
      <c r="D18" s="39">
        <f>IF($J$1=TRUE,D10+1,"")</f>
        <v>10</v>
      </c>
      <c r="F18" s="18"/>
      <c r="G18" s="23"/>
      <c r="H18" s="13"/>
      <c r="I18" s="17"/>
      <c r="J18" s="13"/>
      <c r="L18" s="13"/>
      <c r="M18" s="13"/>
      <c r="N18" s="13"/>
    </row>
    <row r="19" spans="1:14" ht="15.75" thickBot="1" x14ac:dyDescent="0.25">
      <c r="A19" s="6">
        <f>IF($J$2=TRUE,9,"")</f>
        <v>9</v>
      </c>
      <c r="B19" s="11" t="s">
        <v>3</v>
      </c>
      <c r="C19" s="12"/>
      <c r="D19" s="19"/>
      <c r="E19" s="20"/>
      <c r="F19" s="13"/>
      <c r="G19" s="14"/>
      <c r="H19" s="13"/>
      <c r="I19" s="17"/>
      <c r="J19" s="13"/>
      <c r="L19" s="13"/>
      <c r="M19" s="13"/>
      <c r="N19" s="13"/>
    </row>
    <row r="20" spans="1:14" ht="15.75" thickBot="1" x14ac:dyDescent="0.25">
      <c r="A20" s="66"/>
      <c r="B20" s="64">
        <f>IF($J$1=TRUE,B12+1,"")</f>
        <v>2</v>
      </c>
      <c r="C20" s="56"/>
      <c r="D20" s="26"/>
      <c r="E20" s="23"/>
      <c r="F20" s="13"/>
      <c r="G20" s="14"/>
      <c r="I20" s="17"/>
      <c r="J20" s="13"/>
      <c r="L20" s="13"/>
      <c r="M20" s="13"/>
      <c r="N20" s="13"/>
    </row>
    <row r="21" spans="1:14" ht="15.75" thickBot="1" x14ac:dyDescent="0.25">
      <c r="A21" s="6">
        <f>IF($J$2=TRUE,24,"")</f>
        <v>24</v>
      </c>
      <c r="B21" s="11" t="s">
        <v>3</v>
      </c>
      <c r="C21" s="23"/>
      <c r="D21" s="24"/>
      <c r="E21" s="24"/>
      <c r="F21" s="39"/>
      <c r="G21" s="14"/>
      <c r="I21" s="17"/>
      <c r="J21" s="13"/>
      <c r="L21" s="13"/>
      <c r="M21" s="13"/>
      <c r="N21" s="13"/>
    </row>
    <row r="22" spans="1:14" ht="15.75" thickBot="1" x14ac:dyDescent="0.25">
      <c r="A22" s="6"/>
      <c r="B22" s="57"/>
      <c r="C22" s="6"/>
      <c r="D22" s="19"/>
      <c r="E22" s="19"/>
      <c r="F22" s="39"/>
      <c r="G22" s="14"/>
      <c r="H22" s="39">
        <f>IF($J$1=TRUE,H120+1,"")</f>
        <v>37</v>
      </c>
      <c r="I22" s="17"/>
      <c r="J22" s="25"/>
      <c r="K22" s="12"/>
      <c r="L22" s="13"/>
      <c r="M22" s="13"/>
      <c r="N22" s="13"/>
    </row>
    <row r="23" spans="1:14" ht="15" x14ac:dyDescent="0.2">
      <c r="A23" s="6"/>
      <c r="B23" s="57"/>
      <c r="C23" s="6"/>
      <c r="D23" s="19"/>
      <c r="E23" s="19"/>
      <c r="F23" s="39"/>
      <c r="G23" s="14"/>
      <c r="I23" s="17"/>
      <c r="J23" s="13"/>
      <c r="K23" s="63"/>
      <c r="N23" s="13"/>
    </row>
    <row r="24" spans="1:14" ht="15.75" thickBot="1" x14ac:dyDescent="0.25">
      <c r="A24" s="6"/>
      <c r="B24" s="57"/>
      <c r="C24" s="6">
        <f>IF($J$2=TRUE,4,"")</f>
        <v>4</v>
      </c>
      <c r="D24" s="11" t="s">
        <v>3</v>
      </c>
      <c r="E24" s="12"/>
      <c r="F24" s="13"/>
      <c r="G24" s="14"/>
      <c r="I24" s="28"/>
      <c r="K24" s="58"/>
      <c r="L24" s="13"/>
      <c r="M24" s="13"/>
    </row>
    <row r="25" spans="1:14" ht="15" x14ac:dyDescent="0.2">
      <c r="A25" s="6"/>
      <c r="B25" s="57"/>
      <c r="C25" s="6"/>
      <c r="D25" s="15"/>
      <c r="E25" s="17"/>
      <c r="F25" s="13"/>
      <c r="G25" s="14"/>
      <c r="H25" s="6"/>
      <c r="I25" s="17"/>
      <c r="J25" s="13"/>
      <c r="K25" s="17"/>
      <c r="L25" s="13"/>
      <c r="M25" s="6"/>
    </row>
    <row r="26" spans="1:14" ht="15" thickBot="1" x14ac:dyDescent="0.25">
      <c r="A26" s="6"/>
      <c r="B26" s="6"/>
      <c r="C26" s="6"/>
      <c r="D26" s="39">
        <f>IF($J$1=TRUE,D18+1,"")</f>
        <v>11</v>
      </c>
      <c r="F26" s="18"/>
      <c r="G26" s="12"/>
      <c r="H26" s="6"/>
      <c r="I26" s="28"/>
      <c r="J26" s="13"/>
      <c r="K26" s="17"/>
      <c r="L26" s="13"/>
      <c r="M26" s="6"/>
    </row>
    <row r="27" spans="1:14" ht="15.75" thickBot="1" x14ac:dyDescent="0.25">
      <c r="A27" s="6">
        <f>IF($J$2=TRUE,13,"")</f>
        <v>13</v>
      </c>
      <c r="B27" s="11" t="s">
        <v>3</v>
      </c>
      <c r="C27" s="12"/>
      <c r="D27" s="15"/>
      <c r="E27" s="17"/>
      <c r="F27" s="13"/>
      <c r="G27" s="21"/>
      <c r="H27" s="6"/>
      <c r="I27" s="28"/>
      <c r="J27" s="13"/>
      <c r="K27" s="17"/>
      <c r="L27" s="13"/>
      <c r="M27" s="6"/>
    </row>
    <row r="28" spans="1:14" ht="15.75" thickBot="1" x14ac:dyDescent="0.25">
      <c r="A28" s="66"/>
      <c r="B28" s="64">
        <f>IF($J$1=TRUE,B20+1,"")</f>
        <v>3</v>
      </c>
      <c r="C28" s="56"/>
      <c r="D28" s="26"/>
      <c r="E28" s="23"/>
      <c r="G28" s="58"/>
      <c r="I28" s="58"/>
      <c r="K28" s="17"/>
      <c r="M28" s="52"/>
      <c r="N28" s="13"/>
    </row>
    <row r="29" spans="1:14" ht="15.75" thickBot="1" x14ac:dyDescent="0.25">
      <c r="A29" s="6">
        <f>IF($J$2=TRUE,20,"")</f>
        <v>20</v>
      </c>
      <c r="B29" s="11" t="s">
        <v>3</v>
      </c>
      <c r="C29" s="23"/>
      <c r="D29" s="24"/>
      <c r="E29" s="24"/>
      <c r="F29" s="39"/>
      <c r="G29" s="58"/>
      <c r="H29" s="30"/>
      <c r="I29" s="20"/>
      <c r="J29" s="39"/>
      <c r="K29" s="17"/>
      <c r="L29" s="15"/>
    </row>
    <row r="30" spans="1:14" ht="15" thickBot="1" x14ac:dyDescent="0.25">
      <c r="A30" s="6"/>
      <c r="B30" s="6"/>
      <c r="C30" s="6"/>
      <c r="D30" s="19"/>
      <c r="E30" s="19"/>
      <c r="F30" s="39">
        <f>IF($J$1=TRUE,F14+1,"")</f>
        <v>30</v>
      </c>
      <c r="G30" s="17"/>
      <c r="H30" s="33"/>
      <c r="I30" s="23"/>
      <c r="K30" s="21"/>
      <c r="L30" s="13"/>
    </row>
    <row r="31" spans="1:14" ht="14.25" x14ac:dyDescent="0.2">
      <c r="A31" s="6"/>
      <c r="B31" s="6"/>
      <c r="C31" s="6"/>
      <c r="D31" s="19"/>
      <c r="E31" s="19"/>
      <c r="F31" s="39"/>
      <c r="G31" s="17"/>
      <c r="H31" s="6"/>
      <c r="I31" s="6"/>
      <c r="K31" s="21"/>
      <c r="L31" s="13"/>
    </row>
    <row r="32" spans="1:14" ht="15.75" thickBot="1" x14ac:dyDescent="0.25">
      <c r="A32" s="6"/>
      <c r="B32" s="6"/>
      <c r="C32" s="6">
        <f>IF($J$2=TRUE,5,"")</f>
        <v>5</v>
      </c>
      <c r="D32" s="11" t="s">
        <v>3</v>
      </c>
      <c r="E32" s="12"/>
      <c r="F32" s="13"/>
      <c r="G32" s="17"/>
      <c r="H32" s="6"/>
      <c r="I32" s="6"/>
      <c r="K32" s="17"/>
    </row>
    <row r="33" spans="1:15" ht="14.25" x14ac:dyDescent="0.2">
      <c r="A33" s="6"/>
      <c r="B33" s="6"/>
      <c r="C33" s="6"/>
      <c r="D33" s="15"/>
      <c r="E33" s="17"/>
      <c r="F33" s="13"/>
      <c r="G33" s="17"/>
      <c r="H33" s="6"/>
      <c r="I33" s="6"/>
      <c r="K33" s="17"/>
      <c r="L33" s="13"/>
    </row>
    <row r="34" spans="1:15" ht="15" thickBot="1" x14ac:dyDescent="0.25">
      <c r="A34" s="6"/>
      <c r="B34" s="6"/>
      <c r="C34" s="6"/>
      <c r="D34" s="39">
        <f>IF($J$1=TRUE,D26+1,"")</f>
        <v>12</v>
      </c>
      <c r="F34" s="18"/>
      <c r="G34" s="23"/>
      <c r="H34" s="6"/>
      <c r="K34" s="58"/>
    </row>
    <row r="35" spans="1:15" ht="15.75" thickBot="1" x14ac:dyDescent="0.25">
      <c r="A35" s="6">
        <f>IF($J$2=TRUE,12,"")</f>
        <v>12</v>
      </c>
      <c r="B35" s="11" t="s">
        <v>3</v>
      </c>
      <c r="C35" s="12"/>
      <c r="D35" s="15"/>
      <c r="E35" s="17"/>
      <c r="F35" s="13"/>
      <c r="G35" s="14"/>
      <c r="K35" s="58"/>
    </row>
    <row r="36" spans="1:15" ht="15.75" thickBot="1" x14ac:dyDescent="0.25">
      <c r="A36" s="66"/>
      <c r="B36" s="64">
        <f>IF($J$1=TRUE,B28+1,"")</f>
        <v>4</v>
      </c>
      <c r="C36" s="56"/>
      <c r="D36" s="26"/>
      <c r="E36" s="23"/>
      <c r="F36" s="13"/>
      <c r="G36" s="14"/>
      <c r="K36" s="58"/>
    </row>
    <row r="37" spans="1:15" ht="15.75" thickBot="1" x14ac:dyDescent="0.25">
      <c r="A37" s="6">
        <f>IF($J$2=TRUE,21,"")</f>
        <v>21</v>
      </c>
      <c r="B37" s="11" t="s">
        <v>3</v>
      </c>
      <c r="C37" s="23"/>
      <c r="D37" s="30"/>
      <c r="E37" s="22"/>
      <c r="F37" s="6"/>
      <c r="G37" s="22"/>
      <c r="K37" s="58"/>
    </row>
    <row r="38" spans="1:15" ht="14.25" x14ac:dyDescent="0.2">
      <c r="A38" s="6"/>
      <c r="B38" s="6"/>
      <c r="C38" s="6"/>
      <c r="D38" s="30"/>
      <c r="E38" s="22"/>
      <c r="F38" s="6"/>
      <c r="G38" s="22"/>
      <c r="H38" s="6"/>
      <c r="K38" s="58"/>
      <c r="L38" s="30"/>
    </row>
    <row r="39" spans="1:15" ht="15" thickBot="1" x14ac:dyDescent="0.25">
      <c r="A39" s="6"/>
      <c r="B39" s="6"/>
      <c r="C39" s="6"/>
      <c r="J39" s="39">
        <f>IF($J$1=TRUE,L107+1,"")</f>
        <v>43</v>
      </c>
      <c r="K39" s="58"/>
      <c r="L39" s="68"/>
      <c r="M39" s="12"/>
    </row>
    <row r="40" spans="1:15" ht="15.75" thickBot="1" x14ac:dyDescent="0.25">
      <c r="A40" s="6"/>
      <c r="B40" s="6"/>
      <c r="C40" s="6">
        <f>IF($J$2=TRUE,2,"")</f>
        <v>2</v>
      </c>
      <c r="D40" s="11" t="s">
        <v>3</v>
      </c>
      <c r="E40" s="12"/>
      <c r="F40" s="13"/>
      <c r="G40" s="14"/>
      <c r="H40" s="13"/>
      <c r="I40" s="13"/>
      <c r="J40" s="13"/>
      <c r="K40" s="17"/>
      <c r="L40" s="74"/>
      <c r="M40" s="63"/>
    </row>
    <row r="41" spans="1:15" ht="14.25" x14ac:dyDescent="0.2">
      <c r="A41" s="6"/>
      <c r="B41" s="6"/>
      <c r="C41" s="6"/>
      <c r="D41" s="15"/>
      <c r="E41" s="16"/>
      <c r="F41" s="13"/>
      <c r="G41" s="14"/>
      <c r="H41" s="13"/>
      <c r="I41" s="13"/>
      <c r="J41" s="13"/>
      <c r="K41" s="17"/>
      <c r="L41" s="30"/>
      <c r="M41" s="58"/>
    </row>
    <row r="42" spans="1:15" ht="15" thickBot="1" x14ac:dyDescent="0.25">
      <c r="A42" s="6"/>
      <c r="B42" s="6"/>
      <c r="C42" s="6"/>
      <c r="D42" s="38">
        <f>IF($J$1=TRUE,D34+1,"")</f>
        <v>13</v>
      </c>
      <c r="F42" s="18"/>
      <c r="G42" s="12"/>
      <c r="H42" s="13"/>
      <c r="I42" s="13"/>
      <c r="J42" s="13"/>
      <c r="K42" s="17"/>
      <c r="L42" s="30"/>
      <c r="M42" s="58"/>
    </row>
    <row r="43" spans="1:15" ht="15.75" thickBot="1" x14ac:dyDescent="0.25">
      <c r="A43" s="6">
        <f>IF($J$2=TRUE,15,"")</f>
        <v>15</v>
      </c>
      <c r="B43" s="11" t="s">
        <v>3</v>
      </c>
      <c r="C43" s="12"/>
      <c r="D43" s="19"/>
      <c r="E43" s="20"/>
      <c r="F43" s="13"/>
      <c r="G43" s="16"/>
      <c r="H43" s="13"/>
      <c r="I43" s="13"/>
      <c r="J43" s="13"/>
      <c r="K43" s="28"/>
      <c r="L43" s="30"/>
      <c r="M43" s="58"/>
    </row>
    <row r="44" spans="1:15" ht="15.75" thickBot="1" x14ac:dyDescent="0.25">
      <c r="A44" s="6"/>
      <c r="B44" s="64">
        <f>IF($J$1=TRUE,B36+1,"")</f>
        <v>5</v>
      </c>
      <c r="C44" s="56"/>
      <c r="D44" s="26"/>
      <c r="E44" s="23"/>
      <c r="F44" s="6"/>
      <c r="G44" s="17"/>
      <c r="H44" s="13"/>
      <c r="I44" s="13"/>
      <c r="J44" s="13"/>
      <c r="K44" s="28"/>
      <c r="L44" s="30"/>
      <c r="M44" s="58"/>
    </row>
    <row r="45" spans="1:15" ht="15.75" thickBot="1" x14ac:dyDescent="0.25">
      <c r="A45" s="6">
        <f>IF($J$2=TRUE,18,"")</f>
        <v>18</v>
      </c>
      <c r="B45" s="11" t="s">
        <v>3</v>
      </c>
      <c r="C45" s="23"/>
      <c r="D45" s="24"/>
      <c r="E45" s="24"/>
      <c r="G45" s="17"/>
      <c r="H45" s="13"/>
      <c r="K45" s="58"/>
      <c r="M45" s="58"/>
    </row>
    <row r="46" spans="1:15" ht="15.75" thickBot="1" x14ac:dyDescent="0.25">
      <c r="A46" s="6"/>
      <c r="B46" s="57"/>
      <c r="C46" s="6"/>
      <c r="D46" s="19"/>
      <c r="E46" s="19"/>
      <c r="F46" s="39">
        <f>IF($J$1=TRUE,F30+1,"")</f>
        <v>31</v>
      </c>
      <c r="G46" s="17"/>
      <c r="H46" s="68"/>
      <c r="I46" s="12"/>
      <c r="K46" s="58"/>
      <c r="L46" s="30"/>
      <c r="M46" s="58"/>
    </row>
    <row r="47" spans="1:15" ht="15" x14ac:dyDescent="0.2">
      <c r="A47" s="6"/>
      <c r="B47" s="57"/>
      <c r="C47" s="6"/>
      <c r="D47" s="19"/>
      <c r="E47" s="19"/>
      <c r="G47" s="17"/>
      <c r="H47" s="13"/>
      <c r="I47" s="63"/>
      <c r="K47" s="58"/>
      <c r="L47" s="30"/>
      <c r="M47" s="58"/>
    </row>
    <row r="48" spans="1:15" ht="15.75" thickBot="1" x14ac:dyDescent="0.25">
      <c r="A48" s="6"/>
      <c r="B48" s="57"/>
      <c r="C48" s="6">
        <f>IF($J$2=TRUE,7,"")</f>
        <v>7</v>
      </c>
      <c r="D48" s="11" t="s">
        <v>3</v>
      </c>
      <c r="E48" s="27"/>
      <c r="G48" s="58"/>
      <c r="I48" s="58"/>
      <c r="J48" s="13"/>
      <c r="K48" s="58"/>
      <c r="L48" s="39">
        <f>IF($J$1=TRUE,P86+1,"")</f>
        <v>46</v>
      </c>
      <c r="M48" s="58"/>
      <c r="N48" s="68"/>
      <c r="O48" s="12"/>
    </row>
    <row r="49" spans="1:16" ht="15" x14ac:dyDescent="0.2">
      <c r="A49" s="6"/>
      <c r="B49" s="57"/>
      <c r="C49" s="6"/>
      <c r="D49" s="15"/>
      <c r="E49" s="16"/>
      <c r="F49" s="13"/>
      <c r="G49" s="17"/>
      <c r="H49" s="13"/>
      <c r="I49" s="17"/>
      <c r="J49" s="13"/>
      <c r="K49" s="58"/>
      <c r="L49" s="30"/>
      <c r="M49" s="58"/>
      <c r="O49" s="76"/>
      <c r="P49" s="13"/>
    </row>
    <row r="50" spans="1:16" ht="15" thickBot="1" x14ac:dyDescent="0.25">
      <c r="A50" s="6"/>
      <c r="B50" s="6"/>
      <c r="C50" s="6"/>
      <c r="D50" s="39">
        <f>IF($J$1=TRUE,D42+1,"")</f>
        <v>14</v>
      </c>
      <c r="F50" s="18"/>
      <c r="G50" s="23"/>
      <c r="H50" s="13"/>
      <c r="I50" s="17"/>
      <c r="J50" s="13"/>
      <c r="K50" s="58"/>
      <c r="L50" s="30"/>
      <c r="M50" s="58"/>
      <c r="O50" s="65"/>
      <c r="P50" s="6"/>
    </row>
    <row r="51" spans="1:16" ht="15.75" thickBot="1" x14ac:dyDescent="0.25">
      <c r="A51" s="6">
        <f>IF($J$2=TRUE,10,"")</f>
        <v>10</v>
      </c>
      <c r="B51" s="11" t="s">
        <v>3</v>
      </c>
      <c r="C51" s="12"/>
      <c r="D51" s="19"/>
      <c r="E51" s="20"/>
      <c r="F51" s="13"/>
      <c r="G51" s="14"/>
      <c r="H51" s="13"/>
      <c r="I51" s="17"/>
      <c r="J51" s="13"/>
      <c r="K51" s="58"/>
      <c r="L51" s="30"/>
      <c r="M51" s="58"/>
      <c r="O51" s="65"/>
      <c r="P51" s="6"/>
    </row>
    <row r="52" spans="1:16" ht="15.75" thickBot="1" x14ac:dyDescent="0.25">
      <c r="A52" s="6"/>
      <c r="B52" s="64">
        <f>IF($J$1=TRUE,B44+1,"")</f>
        <v>6</v>
      </c>
      <c r="C52" s="56"/>
      <c r="D52" s="26"/>
      <c r="E52" s="23"/>
      <c r="F52" s="13"/>
      <c r="G52" s="14"/>
      <c r="I52" s="17"/>
      <c r="J52" s="13"/>
      <c r="K52" s="58"/>
      <c r="L52" s="30"/>
      <c r="M52" s="58"/>
      <c r="O52" s="65"/>
      <c r="P52" s="6"/>
    </row>
    <row r="53" spans="1:16" ht="15.75" thickBot="1" x14ac:dyDescent="0.25">
      <c r="A53" s="6">
        <f>IF($J$2=TRUE,23,"")</f>
        <v>23</v>
      </c>
      <c r="B53" s="11" t="s">
        <v>3</v>
      </c>
      <c r="C53" s="23"/>
      <c r="D53" s="24"/>
      <c r="E53" s="24"/>
      <c r="F53" s="39"/>
      <c r="G53" s="14"/>
      <c r="I53" s="17"/>
      <c r="J53" s="13"/>
      <c r="K53" s="58"/>
      <c r="L53" s="30"/>
      <c r="M53" s="58"/>
      <c r="O53" s="65"/>
      <c r="P53" s="6"/>
    </row>
    <row r="54" spans="1:16" ht="15.75" thickBot="1" x14ac:dyDescent="0.25">
      <c r="A54" s="6"/>
      <c r="B54" s="57"/>
      <c r="C54" s="6"/>
      <c r="D54" s="19"/>
      <c r="E54" s="19"/>
      <c r="F54" s="39"/>
      <c r="G54" s="14"/>
      <c r="H54" s="39">
        <f>IF($J$1=TRUE,H22+1,"")</f>
        <v>38</v>
      </c>
      <c r="I54" s="17"/>
      <c r="J54" s="68"/>
      <c r="K54" s="70"/>
      <c r="L54" s="30"/>
      <c r="M54" s="58"/>
      <c r="N54" s="39">
        <f>IF($J$1=TRUE,L48+1,"")</f>
        <v>47</v>
      </c>
      <c r="O54" s="65"/>
      <c r="P54" s="35"/>
    </row>
    <row r="55" spans="1:16" ht="15" x14ac:dyDescent="0.2">
      <c r="A55" s="6"/>
      <c r="B55" s="57"/>
      <c r="C55" s="6"/>
      <c r="D55" s="19"/>
      <c r="E55" s="19"/>
      <c r="F55" s="39"/>
      <c r="G55" s="14"/>
      <c r="I55" s="28"/>
      <c r="L55" s="30"/>
      <c r="M55" s="58"/>
      <c r="O55" s="65"/>
      <c r="P55" s="47" t="s">
        <v>14</v>
      </c>
    </row>
    <row r="56" spans="1:16" ht="15.75" thickBot="1" x14ac:dyDescent="0.25">
      <c r="A56" s="6"/>
      <c r="B56" s="57"/>
      <c r="C56" s="6">
        <f>IF($J$2=TRUE,3,"")</f>
        <v>3</v>
      </c>
      <c r="D56" s="11" t="s">
        <v>3</v>
      </c>
      <c r="E56" s="12"/>
      <c r="F56" s="13"/>
      <c r="G56" s="14"/>
      <c r="I56" s="58"/>
      <c r="J56" s="52"/>
      <c r="K56" s="52"/>
      <c r="L56" s="30"/>
      <c r="M56" s="58"/>
      <c r="O56" s="65"/>
      <c r="P56" s="6"/>
    </row>
    <row r="57" spans="1:16" ht="15.75" thickBot="1" x14ac:dyDescent="0.25">
      <c r="A57" s="6"/>
      <c r="B57" s="57"/>
      <c r="C57" s="6"/>
      <c r="D57" s="15"/>
      <c r="E57" s="17"/>
      <c r="F57" s="13"/>
      <c r="G57" s="14"/>
      <c r="H57" s="6"/>
      <c r="I57" s="17"/>
      <c r="J57" s="15"/>
      <c r="K57" s="42" t="s">
        <v>127</v>
      </c>
      <c r="L57" s="11"/>
      <c r="M57" s="23"/>
      <c r="O57" s="65"/>
    </row>
    <row r="58" spans="1:16" ht="15" thickBot="1" x14ac:dyDescent="0.25">
      <c r="A58" s="6"/>
      <c r="B58" s="6"/>
      <c r="C58" s="6"/>
      <c r="D58" s="39">
        <f>IF($J$1=TRUE,D50+1,"")</f>
        <v>15</v>
      </c>
      <c r="F58" s="18"/>
      <c r="G58" s="12"/>
      <c r="H58" s="6"/>
      <c r="I58" s="28"/>
      <c r="J58" s="15"/>
      <c r="K58" s="50"/>
      <c r="L58" s="30"/>
      <c r="O58" s="65"/>
    </row>
    <row r="59" spans="1:16" ht="15.75" thickBot="1" x14ac:dyDescent="0.25">
      <c r="A59" s="6">
        <f>IF($J$2=TRUE,14,"")</f>
        <v>14</v>
      </c>
      <c r="B59" s="11" t="s">
        <v>3</v>
      </c>
      <c r="C59" s="12"/>
      <c r="D59" s="15"/>
      <c r="E59" s="17"/>
      <c r="F59" s="13"/>
      <c r="G59" s="21"/>
      <c r="H59" s="6"/>
      <c r="I59" s="28"/>
      <c r="J59" s="15"/>
      <c r="K59" s="50"/>
      <c r="L59" s="30"/>
      <c r="O59" s="65"/>
    </row>
    <row r="60" spans="1:16" ht="15.75" thickBot="1" x14ac:dyDescent="0.25">
      <c r="A60" s="6"/>
      <c r="B60" s="64">
        <f>IF($J$1=TRUE,B52+1,"")</f>
        <v>7</v>
      </c>
      <c r="C60" s="56"/>
      <c r="D60" s="26"/>
      <c r="E60" s="23"/>
      <c r="G60" s="58"/>
      <c r="I60" s="58"/>
      <c r="J60" s="39"/>
      <c r="K60" s="50"/>
      <c r="L60" s="30"/>
      <c r="M60" s="41" t="s">
        <v>128</v>
      </c>
      <c r="N60" s="35"/>
      <c r="O60" s="54"/>
    </row>
    <row r="61" spans="1:16" ht="15.75" thickBot="1" x14ac:dyDescent="0.25">
      <c r="A61" s="6">
        <f>IF($J$2=TRUE,19,"")</f>
        <v>19</v>
      </c>
      <c r="B61" s="11" t="s">
        <v>3</v>
      </c>
      <c r="C61" s="23"/>
      <c r="D61" s="24"/>
      <c r="E61" s="24"/>
      <c r="F61" s="39"/>
      <c r="G61" s="58"/>
      <c r="H61" s="30"/>
      <c r="I61" s="20"/>
      <c r="J61" s="39"/>
      <c r="K61" s="50"/>
      <c r="L61" s="30"/>
    </row>
    <row r="62" spans="1:16" ht="15" thickBot="1" x14ac:dyDescent="0.25">
      <c r="A62" s="6"/>
      <c r="B62" s="6"/>
      <c r="C62" s="6"/>
      <c r="D62" s="19"/>
      <c r="E62" s="19"/>
      <c r="F62" s="39">
        <f>IF($J$1=TRUE,F46+1,"")</f>
        <v>32</v>
      </c>
      <c r="G62" s="17"/>
      <c r="H62" s="33"/>
      <c r="I62" s="23"/>
      <c r="J62" s="52"/>
      <c r="K62" s="49"/>
      <c r="L62" s="30"/>
    </row>
    <row r="63" spans="1:16" ht="14.25" x14ac:dyDescent="0.2">
      <c r="A63" s="6"/>
      <c r="B63" s="6"/>
      <c r="C63" s="6"/>
      <c r="D63" s="19"/>
      <c r="E63" s="19"/>
      <c r="F63" s="39"/>
      <c r="G63" s="17"/>
      <c r="H63" s="6"/>
      <c r="I63" s="6"/>
      <c r="J63" s="52"/>
      <c r="K63" s="49"/>
      <c r="L63" s="30"/>
    </row>
    <row r="64" spans="1:16" ht="15.75" thickBot="1" x14ac:dyDescent="0.25">
      <c r="A64" s="6"/>
      <c r="B64" s="6"/>
      <c r="C64" s="6">
        <f>IF($J$2=TRUE,6,"")</f>
        <v>6</v>
      </c>
      <c r="D64" s="11" t="s">
        <v>3</v>
      </c>
      <c r="E64" s="12"/>
      <c r="F64" s="13"/>
      <c r="G64" s="17"/>
      <c r="H64" s="6"/>
      <c r="I64" s="6"/>
      <c r="J64" s="52"/>
      <c r="K64" s="50"/>
      <c r="L64" s="30"/>
    </row>
    <row r="65" spans="1:17" ht="14.25" x14ac:dyDescent="0.2">
      <c r="A65" s="6"/>
      <c r="B65" s="6"/>
      <c r="C65" s="6"/>
      <c r="D65" s="15"/>
      <c r="E65" s="17"/>
      <c r="F65" s="13"/>
      <c r="G65" s="17"/>
      <c r="H65" s="6"/>
      <c r="I65" s="6"/>
      <c r="J65" s="52"/>
      <c r="K65" s="50"/>
      <c r="L65" s="30"/>
    </row>
    <row r="66" spans="1:17" ht="15" thickBot="1" x14ac:dyDescent="0.25">
      <c r="A66" s="6"/>
      <c r="B66" s="6"/>
      <c r="C66" s="6"/>
      <c r="D66" s="39">
        <f>IF($J$1=TRUE,D58+1,"")</f>
        <v>16</v>
      </c>
      <c r="F66" s="18"/>
      <c r="G66" s="23"/>
      <c r="H66" s="6"/>
      <c r="I66" s="6"/>
      <c r="J66" s="52"/>
      <c r="K66" s="50"/>
      <c r="L66" s="30"/>
    </row>
    <row r="67" spans="1:17" ht="15.75" thickBot="1" x14ac:dyDescent="0.25">
      <c r="A67" s="6">
        <f>IF($J$2=TRUE,11,"")</f>
        <v>11</v>
      </c>
      <c r="B67" s="11" t="s">
        <v>3</v>
      </c>
      <c r="C67" s="12"/>
      <c r="D67" s="15"/>
      <c r="E67" s="17"/>
      <c r="F67" s="13"/>
      <c r="G67" s="14"/>
      <c r="I67" s="6"/>
      <c r="J67" s="52"/>
      <c r="K67" s="50"/>
      <c r="L67" s="30"/>
    </row>
    <row r="68" spans="1:17" ht="15.75" thickBot="1" x14ac:dyDescent="0.25">
      <c r="A68" s="6"/>
      <c r="B68" s="64">
        <f>IF($J$1=TRUE,B60+1,"")</f>
        <v>8</v>
      </c>
      <c r="C68" s="56"/>
      <c r="D68" s="26"/>
      <c r="E68" s="23"/>
      <c r="F68" s="13"/>
      <c r="G68" s="14"/>
      <c r="L68" s="30"/>
    </row>
    <row r="69" spans="1:17" ht="15.75" thickBot="1" x14ac:dyDescent="0.25">
      <c r="A69" s="6">
        <f>IF($J$2=TRUE,22,"")</f>
        <v>22</v>
      </c>
      <c r="B69" s="11" t="s">
        <v>3</v>
      </c>
      <c r="C69" s="23"/>
      <c r="D69" s="30"/>
      <c r="E69" s="22"/>
      <c r="F69" s="6"/>
      <c r="G69" s="22"/>
      <c r="J69" s="6"/>
      <c r="K69" s="41"/>
      <c r="L69" s="30"/>
    </row>
    <row r="70" spans="1:17" ht="15" x14ac:dyDescent="0.2">
      <c r="A70" s="6"/>
      <c r="B70" s="57"/>
      <c r="C70" s="19"/>
      <c r="D70" s="15"/>
      <c r="E70" s="22"/>
      <c r="F70" s="6"/>
      <c r="G70" s="22"/>
      <c r="J70" s="6"/>
      <c r="K70" s="41"/>
      <c r="L70" s="30"/>
    </row>
    <row r="71" spans="1:17" ht="15" x14ac:dyDescent="0.2">
      <c r="A71" s="6"/>
      <c r="B71" s="57"/>
      <c r="C71" s="19"/>
      <c r="D71" s="15"/>
      <c r="E71" s="22"/>
      <c r="F71" s="6"/>
      <c r="G71" s="22"/>
      <c r="J71" s="6"/>
      <c r="K71" s="41"/>
      <c r="L71" s="30"/>
    </row>
    <row r="72" spans="1:17" ht="30" x14ac:dyDescent="0.4">
      <c r="A72" s="9" t="s">
        <v>12</v>
      </c>
      <c r="B72" s="9"/>
      <c r="C72" s="9"/>
      <c r="D72" s="6"/>
      <c r="I72" s="82" t="s">
        <v>78</v>
      </c>
      <c r="M72" s="6"/>
      <c r="N72" s="6"/>
    </row>
    <row r="73" spans="1:17" ht="14.25" x14ac:dyDescent="0.2">
      <c r="M73" s="6"/>
      <c r="N73" s="6"/>
    </row>
    <row r="74" spans="1:17" ht="15" thickBot="1" x14ac:dyDescent="0.25">
      <c r="C74" s="67" t="s">
        <v>22</v>
      </c>
      <c r="D74" s="26"/>
      <c r="E74" s="12"/>
      <c r="M74" s="6"/>
      <c r="N74" s="6"/>
    </row>
    <row r="75" spans="1:17" ht="15.75" thickBot="1" x14ac:dyDescent="0.25">
      <c r="C75" s="43"/>
      <c r="E75" s="61"/>
      <c r="F75" s="26"/>
      <c r="G75" s="12"/>
      <c r="H75" s="6"/>
      <c r="I75" s="6"/>
      <c r="J75" s="6"/>
      <c r="K75" s="67" t="s">
        <v>116</v>
      </c>
      <c r="L75" s="33"/>
      <c r="M75" s="12"/>
      <c r="N75" s="30"/>
    </row>
    <row r="76" spans="1:17" ht="14.25" x14ac:dyDescent="0.2">
      <c r="C76" s="43"/>
      <c r="D76" s="64">
        <f>IF($J$1=TRUE,D66+1,"")</f>
        <v>17</v>
      </c>
      <c r="E76" s="58"/>
      <c r="F76" s="15"/>
      <c r="G76" s="16"/>
      <c r="H76" s="6"/>
      <c r="I76" s="6"/>
      <c r="J76" s="6"/>
      <c r="K76" s="22"/>
      <c r="L76" s="6"/>
      <c r="M76" s="31"/>
    </row>
    <row r="77" spans="1:17" ht="15" thickBot="1" x14ac:dyDescent="0.25">
      <c r="C77" s="67" t="s">
        <v>5</v>
      </c>
      <c r="D77" s="26"/>
      <c r="E77" s="23"/>
      <c r="F77" s="15"/>
      <c r="G77" s="17"/>
      <c r="H77" s="15"/>
      <c r="I77" s="6"/>
      <c r="J77" s="6"/>
      <c r="K77" s="22"/>
      <c r="L77" s="6"/>
      <c r="M77" s="31"/>
      <c r="O77" s="66" t="s">
        <v>45</v>
      </c>
      <c r="P77" s="33"/>
      <c r="Q77" s="12"/>
    </row>
    <row r="78" spans="1:17" ht="15" thickBot="1" x14ac:dyDescent="0.25">
      <c r="C78" s="43"/>
      <c r="F78" s="39">
        <f>IF($J$1=TRUE,D121+1,"")</f>
        <v>25</v>
      </c>
      <c r="G78" s="58"/>
      <c r="H78" s="33"/>
      <c r="I78" s="12"/>
      <c r="J78" s="6"/>
      <c r="K78" s="22"/>
      <c r="L78" s="6"/>
      <c r="M78" s="31"/>
      <c r="N78" s="6"/>
      <c r="P78" s="6"/>
      <c r="Q78" s="73"/>
    </row>
    <row r="79" spans="1:17" ht="14.25" x14ac:dyDescent="0.2">
      <c r="A79" s="22"/>
      <c r="B79" s="66"/>
      <c r="C79" s="43"/>
      <c r="F79" s="39"/>
      <c r="G79" s="58"/>
      <c r="H79" s="30"/>
      <c r="I79" s="60"/>
      <c r="J79" s="6"/>
      <c r="K79" s="22"/>
      <c r="L79" s="6"/>
      <c r="M79" s="31"/>
      <c r="N79" s="6"/>
      <c r="P79" s="6"/>
      <c r="Q79" s="31"/>
    </row>
    <row r="80" spans="1:17" ht="15" thickBot="1" x14ac:dyDescent="0.25">
      <c r="A80" s="22"/>
      <c r="B80" s="22"/>
      <c r="C80" s="42" t="s">
        <v>23</v>
      </c>
      <c r="D80" s="26"/>
      <c r="E80" s="12"/>
      <c r="F80" s="15"/>
      <c r="G80" s="17"/>
      <c r="H80" s="15"/>
      <c r="I80" s="21"/>
      <c r="J80" s="6"/>
      <c r="K80" s="22"/>
      <c r="M80" s="31"/>
      <c r="N80" s="6"/>
      <c r="P80" s="6"/>
      <c r="Q80" s="31"/>
    </row>
    <row r="81" spans="1:18" ht="15.75" thickBot="1" x14ac:dyDescent="0.25">
      <c r="A81" s="42"/>
      <c r="B81" s="42"/>
      <c r="C81" s="42"/>
      <c r="E81" s="61"/>
      <c r="F81" s="29"/>
      <c r="G81" s="23"/>
      <c r="H81" s="39">
        <f>IF($J$1=TRUE,F62+1,"")</f>
        <v>33</v>
      </c>
      <c r="I81" s="17"/>
      <c r="J81" s="33"/>
      <c r="K81" s="12"/>
      <c r="L81" s="39">
        <f>IF($J$1=TRUE,J114+1,"")</f>
        <v>41</v>
      </c>
      <c r="M81" s="31"/>
      <c r="N81" s="33"/>
      <c r="O81" s="12"/>
      <c r="P81" s="6"/>
      <c r="Q81" s="31"/>
    </row>
    <row r="82" spans="1:18" ht="14.25" x14ac:dyDescent="0.2">
      <c r="A82" s="42"/>
      <c r="B82" s="42"/>
      <c r="C82" s="42"/>
      <c r="D82" s="64">
        <f>IF($J$1=TRUE,D76+1,"")</f>
        <v>18</v>
      </c>
      <c r="E82" s="58"/>
      <c r="F82" s="51"/>
      <c r="G82" s="19"/>
      <c r="H82" s="39"/>
      <c r="I82" s="17"/>
      <c r="J82" s="30"/>
      <c r="K82" s="60"/>
      <c r="L82" s="39"/>
      <c r="M82" s="31"/>
      <c r="N82" s="72"/>
      <c r="O82" s="63"/>
      <c r="Q82" s="31"/>
    </row>
    <row r="83" spans="1:18" ht="15" thickBot="1" x14ac:dyDescent="0.25">
      <c r="A83" s="42"/>
      <c r="B83" s="42"/>
      <c r="C83" s="42" t="s">
        <v>6</v>
      </c>
      <c r="D83" s="26"/>
      <c r="E83" s="23"/>
      <c r="F83" s="6"/>
      <c r="G83" s="22"/>
      <c r="H83" s="15"/>
      <c r="I83" s="17"/>
      <c r="J83" s="6"/>
      <c r="K83" s="28"/>
      <c r="L83" s="6"/>
      <c r="M83" s="31"/>
      <c r="N83" s="30"/>
      <c r="O83" s="58"/>
      <c r="Q83" s="31"/>
    </row>
    <row r="84" spans="1:18" ht="15" thickBot="1" x14ac:dyDescent="0.25">
      <c r="A84" s="42"/>
      <c r="B84" s="42"/>
      <c r="C84" s="42"/>
      <c r="F84" s="6"/>
      <c r="G84" s="42" t="s">
        <v>36</v>
      </c>
      <c r="H84" s="29"/>
      <c r="I84" s="23"/>
      <c r="J84" s="6"/>
      <c r="K84" s="28"/>
      <c r="L84" s="6"/>
      <c r="M84" s="31"/>
      <c r="N84" s="30"/>
      <c r="O84" s="58"/>
      <c r="P84" s="39"/>
      <c r="Q84" s="31"/>
    </row>
    <row r="85" spans="1:18" ht="14.25" x14ac:dyDescent="0.2">
      <c r="A85" s="42"/>
      <c r="B85" s="42"/>
      <c r="C85" s="42"/>
      <c r="F85" s="6"/>
      <c r="J85" s="6"/>
      <c r="K85" s="28"/>
      <c r="L85" s="6"/>
      <c r="M85" s="31"/>
      <c r="N85" s="30"/>
      <c r="O85" s="58"/>
      <c r="P85" s="6"/>
      <c r="Q85" s="31"/>
    </row>
    <row r="86" spans="1:18" ht="15" thickBot="1" x14ac:dyDescent="0.25">
      <c r="A86" s="42"/>
      <c r="B86" s="42"/>
      <c r="C86" s="42"/>
      <c r="F86" s="6"/>
      <c r="G86" s="22"/>
      <c r="H86" s="6"/>
      <c r="I86" s="6"/>
      <c r="J86" s="6"/>
      <c r="K86" s="28"/>
      <c r="L86" s="6"/>
      <c r="M86" s="31"/>
      <c r="N86" s="30"/>
      <c r="O86" s="58"/>
      <c r="P86" s="39">
        <f>IF($J$1=TRUE,N95+1,"")</f>
        <v>45</v>
      </c>
      <c r="Q86" s="31"/>
      <c r="R86" s="44" t="s">
        <v>126</v>
      </c>
    </row>
    <row r="87" spans="1:18" ht="15" thickBot="1" x14ac:dyDescent="0.25">
      <c r="A87" s="42"/>
      <c r="B87" s="42"/>
      <c r="C87" s="42" t="s">
        <v>24</v>
      </c>
      <c r="D87" s="26"/>
      <c r="E87" s="12"/>
      <c r="F87" s="6"/>
      <c r="G87" s="22"/>
      <c r="H87" s="6"/>
      <c r="I87" s="6"/>
      <c r="J87" s="6"/>
      <c r="K87" s="28"/>
      <c r="L87" s="6"/>
      <c r="M87" s="31"/>
      <c r="N87" s="30"/>
      <c r="O87" s="58"/>
      <c r="P87" s="6"/>
      <c r="Q87" s="31"/>
    </row>
    <row r="88" spans="1:18" ht="15.75" thickBot="1" x14ac:dyDescent="0.25">
      <c r="A88" s="42"/>
      <c r="B88" s="42"/>
      <c r="C88" s="42"/>
      <c r="E88" s="61"/>
      <c r="F88" s="26"/>
      <c r="G88" s="12"/>
      <c r="H88" s="6"/>
      <c r="I88" s="6"/>
      <c r="J88" s="39">
        <f>IF($J$1=TRUE,H54+1,"")</f>
        <v>39</v>
      </c>
      <c r="K88" s="28"/>
      <c r="L88" s="33"/>
      <c r="M88" s="23"/>
      <c r="N88" s="30"/>
      <c r="O88" s="58"/>
      <c r="P88" s="6"/>
      <c r="Q88" s="31"/>
    </row>
    <row r="89" spans="1:18" ht="14.25" x14ac:dyDescent="0.2">
      <c r="A89" s="42"/>
      <c r="B89" s="42"/>
      <c r="C89" s="42"/>
      <c r="D89" s="64">
        <f>IF($J$1=TRUE,D82+1,"")</f>
        <v>19</v>
      </c>
      <c r="E89" s="58"/>
      <c r="F89" s="15"/>
      <c r="G89" s="16"/>
      <c r="H89" s="6"/>
      <c r="I89" s="6"/>
      <c r="J89" s="6"/>
      <c r="K89" s="28"/>
      <c r="N89" s="30"/>
      <c r="O89" s="58"/>
      <c r="P89" s="6"/>
      <c r="Q89" s="31"/>
    </row>
    <row r="90" spans="1:18" ht="15" thickBot="1" x14ac:dyDescent="0.25">
      <c r="A90" s="42"/>
      <c r="B90" s="42"/>
      <c r="C90" s="42" t="s">
        <v>8</v>
      </c>
      <c r="D90" s="26"/>
      <c r="E90" s="23"/>
      <c r="F90" s="15"/>
      <c r="G90" s="21"/>
      <c r="H90" s="6"/>
      <c r="I90" s="6"/>
      <c r="J90" s="6"/>
      <c r="K90" s="28"/>
      <c r="N90" s="30"/>
      <c r="O90" s="58"/>
      <c r="Q90" s="58"/>
    </row>
    <row r="91" spans="1:18" ht="15" thickBot="1" x14ac:dyDescent="0.25">
      <c r="A91" s="42"/>
      <c r="B91" s="42"/>
      <c r="C91" s="42"/>
      <c r="F91" s="39">
        <f>IF($J$1=TRUE,F78+1,"")</f>
        <v>26</v>
      </c>
      <c r="G91" s="17"/>
      <c r="H91" s="26"/>
      <c r="I91" s="12"/>
      <c r="J91" s="6"/>
      <c r="K91" s="28"/>
      <c r="N91" s="30"/>
      <c r="O91" s="58"/>
      <c r="Q91" s="58"/>
    </row>
    <row r="92" spans="1:18" ht="14.25" x14ac:dyDescent="0.2">
      <c r="A92" s="42"/>
      <c r="B92" s="42"/>
      <c r="C92" s="42"/>
      <c r="F92" s="15"/>
      <c r="G92" s="17"/>
      <c r="H92" s="15"/>
      <c r="I92" s="16"/>
      <c r="J92" s="6"/>
      <c r="K92" s="28"/>
      <c r="N92" s="30"/>
      <c r="O92" s="58"/>
      <c r="Q92" s="58"/>
    </row>
    <row r="93" spans="1:18" ht="15" thickBot="1" x14ac:dyDescent="0.25">
      <c r="A93" s="42"/>
      <c r="B93" s="42"/>
      <c r="C93" s="42" t="s">
        <v>25</v>
      </c>
      <c r="D93" s="26"/>
      <c r="E93" s="12"/>
      <c r="F93" s="15"/>
      <c r="G93" s="17"/>
      <c r="H93" s="15"/>
      <c r="I93" s="21"/>
      <c r="J93" s="6"/>
      <c r="K93" s="28"/>
      <c r="N93" s="30"/>
      <c r="O93" s="58"/>
      <c r="Q93" s="58"/>
    </row>
    <row r="94" spans="1:18" ht="15.75" thickBot="1" x14ac:dyDescent="0.25">
      <c r="A94" s="42"/>
      <c r="B94" s="42"/>
      <c r="C94" s="42"/>
      <c r="E94" s="61"/>
      <c r="F94" s="29"/>
      <c r="G94" s="23"/>
      <c r="H94" s="39">
        <f>IF($J$1=TRUE,H81+1,"")</f>
        <v>34</v>
      </c>
      <c r="I94" s="17"/>
      <c r="J94" s="32"/>
      <c r="K94" s="23"/>
      <c r="N94" s="30"/>
      <c r="O94" s="58"/>
      <c r="Q94" s="58"/>
    </row>
    <row r="95" spans="1:18" ht="15" thickBot="1" x14ac:dyDescent="0.25">
      <c r="A95" s="42"/>
      <c r="B95" s="42"/>
      <c r="C95" s="42"/>
      <c r="D95" s="64">
        <f>IF($J$1=TRUE,D89+1,"")</f>
        <v>20</v>
      </c>
      <c r="E95" s="58"/>
      <c r="F95" s="6"/>
      <c r="G95" s="22"/>
      <c r="H95" s="15"/>
      <c r="I95" s="17"/>
      <c r="N95" s="39">
        <f>IF($J$1=TRUE,J39+1,"")</f>
        <v>44</v>
      </c>
      <c r="O95" s="58"/>
      <c r="P95" s="33"/>
      <c r="Q95" s="23"/>
    </row>
    <row r="96" spans="1:18" ht="15" thickBot="1" x14ac:dyDescent="0.25">
      <c r="A96" s="42"/>
      <c r="B96" s="42"/>
      <c r="C96" s="42" t="s">
        <v>9</v>
      </c>
      <c r="D96" s="26"/>
      <c r="E96" s="23"/>
      <c r="F96" s="6"/>
      <c r="G96" s="22"/>
      <c r="H96" s="15"/>
      <c r="I96" s="17"/>
      <c r="N96" s="30"/>
      <c r="O96" s="58"/>
    </row>
    <row r="97" spans="1:15" ht="15" thickBot="1" x14ac:dyDescent="0.25">
      <c r="A97" s="42"/>
      <c r="B97" s="42"/>
      <c r="C97" s="42"/>
      <c r="F97" s="6"/>
      <c r="G97" s="42" t="s">
        <v>37</v>
      </c>
      <c r="H97" s="29"/>
      <c r="I97" s="23"/>
      <c r="J97" s="6"/>
      <c r="K97" s="22"/>
      <c r="N97" s="30"/>
      <c r="O97" s="58"/>
    </row>
    <row r="98" spans="1:15" ht="14.25" x14ac:dyDescent="0.2">
      <c r="A98" s="42"/>
      <c r="B98" s="42"/>
      <c r="C98" s="42"/>
      <c r="F98" s="6"/>
      <c r="J98" s="6"/>
      <c r="K98" s="22"/>
      <c r="N98" s="30"/>
      <c r="O98" s="58"/>
    </row>
    <row r="99" spans="1:15" ht="14.25" x14ac:dyDescent="0.2">
      <c r="A99" s="42"/>
      <c r="B99" s="42"/>
      <c r="C99" s="42"/>
      <c r="D99" s="6"/>
      <c r="E99" s="22"/>
      <c r="F99" s="6"/>
      <c r="G99" s="6"/>
      <c r="H99" s="6"/>
      <c r="I99" s="22"/>
      <c r="L99" s="6"/>
      <c r="M99" s="6"/>
      <c r="N99" s="30"/>
      <c r="O99" s="58"/>
    </row>
    <row r="100" spans="1:15" ht="15" thickBot="1" x14ac:dyDescent="0.25">
      <c r="A100" s="42"/>
      <c r="B100" s="42"/>
      <c r="C100" s="42" t="s">
        <v>33</v>
      </c>
      <c r="D100" s="26"/>
      <c r="E100" s="12"/>
      <c r="M100" s="6"/>
      <c r="N100" s="30"/>
      <c r="O100" s="58"/>
    </row>
    <row r="101" spans="1:15" ht="15.75" thickBot="1" x14ac:dyDescent="0.25">
      <c r="A101" s="42"/>
      <c r="B101" s="42"/>
      <c r="C101" s="42"/>
      <c r="E101" s="61"/>
      <c r="F101" s="26"/>
      <c r="G101" s="12"/>
      <c r="H101" s="6"/>
      <c r="I101" s="6"/>
      <c r="J101" s="6"/>
      <c r="K101" s="67" t="s">
        <v>115</v>
      </c>
      <c r="L101" s="33"/>
      <c r="M101" s="12"/>
      <c r="N101" s="30"/>
      <c r="O101" s="58"/>
    </row>
    <row r="102" spans="1:15" ht="14.25" x14ac:dyDescent="0.2">
      <c r="A102" s="42"/>
      <c r="B102" s="42"/>
      <c r="C102" s="42"/>
      <c r="D102" s="64">
        <f>IF($J$1=TRUE,D95+1,"")</f>
        <v>21</v>
      </c>
      <c r="E102" s="58"/>
      <c r="F102" s="15"/>
      <c r="G102" s="16"/>
      <c r="H102" s="6"/>
      <c r="I102" s="6"/>
      <c r="J102" s="6"/>
      <c r="K102" s="22"/>
      <c r="L102" s="6"/>
      <c r="M102" s="31"/>
      <c r="N102" s="52"/>
      <c r="O102" s="58"/>
    </row>
    <row r="103" spans="1:15" ht="15" thickBot="1" x14ac:dyDescent="0.25">
      <c r="A103" s="42"/>
      <c r="B103" s="42"/>
      <c r="C103" s="42" t="s">
        <v>15</v>
      </c>
      <c r="D103" s="26"/>
      <c r="E103" s="23"/>
      <c r="F103" s="15"/>
      <c r="G103" s="17"/>
      <c r="H103" s="15"/>
      <c r="I103" s="6"/>
      <c r="J103" s="6"/>
      <c r="K103" s="22"/>
      <c r="L103" s="6"/>
      <c r="M103" s="31"/>
      <c r="N103" s="52"/>
      <c r="O103" s="58"/>
    </row>
    <row r="104" spans="1:15" ht="15" thickBot="1" x14ac:dyDescent="0.25">
      <c r="A104" s="42"/>
      <c r="B104" s="42"/>
      <c r="C104" s="42"/>
      <c r="F104" s="39">
        <f>IF($J$1=TRUE,F91+1,"")</f>
        <v>27</v>
      </c>
      <c r="G104" s="58"/>
      <c r="H104" s="33"/>
      <c r="I104" s="12"/>
      <c r="J104" s="6"/>
      <c r="K104" s="22"/>
      <c r="L104" s="6"/>
      <c r="M104" s="31"/>
      <c r="N104" s="30"/>
      <c r="O104" s="58"/>
    </row>
    <row r="105" spans="1:15" ht="14.25" x14ac:dyDescent="0.2">
      <c r="A105" s="42"/>
      <c r="B105" s="42"/>
      <c r="C105" s="42"/>
      <c r="F105" s="39"/>
      <c r="G105" s="58"/>
      <c r="H105" s="30"/>
      <c r="I105" s="60"/>
      <c r="J105" s="6"/>
      <c r="K105" s="22"/>
      <c r="L105" s="6"/>
      <c r="M105" s="31"/>
      <c r="N105" s="30"/>
      <c r="O105" s="58"/>
    </row>
    <row r="106" spans="1:15" ht="15" thickBot="1" x14ac:dyDescent="0.25">
      <c r="A106" s="42"/>
      <c r="B106" s="42"/>
      <c r="C106" s="42" t="s">
        <v>34</v>
      </c>
      <c r="D106" s="26"/>
      <c r="E106" s="12"/>
      <c r="F106" s="15"/>
      <c r="G106" s="17"/>
      <c r="H106" s="15"/>
      <c r="I106" s="21"/>
      <c r="J106" s="6"/>
      <c r="K106" s="22"/>
      <c r="M106" s="31"/>
      <c r="N106" s="30"/>
      <c r="O106" s="58"/>
    </row>
    <row r="107" spans="1:15" ht="15.75" thickBot="1" x14ac:dyDescent="0.25">
      <c r="A107" s="42"/>
      <c r="B107" s="42"/>
      <c r="C107" s="42"/>
      <c r="E107" s="61"/>
      <c r="F107" s="29"/>
      <c r="G107" s="23"/>
      <c r="H107" s="39">
        <f>IF($J$1=TRUE,H94+1,"")</f>
        <v>35</v>
      </c>
      <c r="I107" s="17"/>
      <c r="J107" s="33"/>
      <c r="K107" s="12"/>
      <c r="L107" s="39">
        <f>IF($J$1=TRUE,L81+1,"")</f>
        <v>42</v>
      </c>
      <c r="M107" s="31"/>
      <c r="N107" s="33"/>
      <c r="O107" s="23"/>
    </row>
    <row r="108" spans="1:15" ht="14.25" x14ac:dyDescent="0.2">
      <c r="A108" s="42"/>
      <c r="B108" s="42"/>
      <c r="C108" s="42"/>
      <c r="D108" s="64">
        <f>IF($J$1=TRUE,D102+1,"")</f>
        <v>22</v>
      </c>
      <c r="E108" s="58"/>
      <c r="F108" s="51"/>
      <c r="G108" s="19"/>
      <c r="H108" s="39"/>
      <c r="I108" s="17"/>
      <c r="J108" s="30"/>
      <c r="K108" s="60"/>
      <c r="L108" s="39"/>
      <c r="M108" s="31"/>
    </row>
    <row r="109" spans="1:15" ht="15" thickBot="1" x14ac:dyDescent="0.25">
      <c r="A109" s="42"/>
      <c r="B109" s="42"/>
      <c r="C109" s="42" t="s">
        <v>20</v>
      </c>
      <c r="D109" s="26"/>
      <c r="E109" s="23"/>
      <c r="F109" s="6"/>
      <c r="G109" s="22"/>
      <c r="H109" s="15"/>
      <c r="I109" s="17"/>
      <c r="J109" s="6"/>
      <c r="K109" s="28"/>
      <c r="L109" s="6"/>
      <c r="M109" s="31"/>
      <c r="N109" s="6"/>
    </row>
    <row r="110" spans="1:15" ht="15" thickBot="1" x14ac:dyDescent="0.25">
      <c r="A110" s="42"/>
      <c r="B110" s="42"/>
      <c r="C110" s="42"/>
      <c r="F110" s="6"/>
      <c r="G110" s="42" t="s">
        <v>38</v>
      </c>
      <c r="H110" s="29"/>
      <c r="I110" s="23"/>
      <c r="J110" s="6"/>
      <c r="K110" s="28"/>
      <c r="L110" s="6"/>
      <c r="M110" s="31"/>
      <c r="N110" s="6"/>
    </row>
    <row r="111" spans="1:15" ht="14.25" x14ac:dyDescent="0.2">
      <c r="A111" s="42"/>
      <c r="B111" s="42"/>
      <c r="C111" s="42"/>
      <c r="F111" s="6"/>
      <c r="J111" s="6"/>
      <c r="K111" s="28"/>
      <c r="L111" s="6"/>
      <c r="M111" s="31"/>
      <c r="N111" s="6"/>
    </row>
    <row r="112" spans="1:15" ht="14.25" x14ac:dyDescent="0.2">
      <c r="A112" s="42"/>
      <c r="B112" s="42"/>
      <c r="C112" s="42"/>
      <c r="F112" s="6"/>
      <c r="G112" s="22"/>
      <c r="H112" s="6"/>
      <c r="I112" s="6"/>
      <c r="J112" s="6"/>
      <c r="K112" s="28"/>
      <c r="L112" s="6"/>
      <c r="M112" s="31"/>
      <c r="N112" s="6"/>
    </row>
    <row r="113" spans="1:14" ht="15" thickBot="1" x14ac:dyDescent="0.25">
      <c r="A113" s="42"/>
      <c r="B113" s="42"/>
      <c r="C113" s="42" t="s">
        <v>4</v>
      </c>
      <c r="D113" s="26"/>
      <c r="E113" s="12"/>
      <c r="F113" s="6"/>
      <c r="G113" s="22"/>
      <c r="H113" s="6"/>
      <c r="I113" s="6"/>
      <c r="J113" s="6"/>
      <c r="K113" s="28"/>
      <c r="L113" s="6"/>
      <c r="M113" s="31"/>
      <c r="N113" s="6"/>
    </row>
    <row r="114" spans="1:14" ht="15.75" thickBot="1" x14ac:dyDescent="0.25">
      <c r="A114" s="42"/>
      <c r="B114" s="42"/>
      <c r="C114" s="42"/>
      <c r="E114" s="61"/>
      <c r="F114" s="26"/>
      <c r="G114" s="12"/>
      <c r="H114" s="6"/>
      <c r="I114" s="6"/>
      <c r="J114" s="39">
        <f>IF($J$1=TRUE,J88+1,"")</f>
        <v>40</v>
      </c>
      <c r="K114" s="28"/>
      <c r="L114" s="33"/>
      <c r="M114" s="23"/>
      <c r="N114" s="6"/>
    </row>
    <row r="115" spans="1:14" ht="14.25" x14ac:dyDescent="0.2">
      <c r="A115" s="42"/>
      <c r="B115" s="42"/>
      <c r="C115" s="42"/>
      <c r="D115" s="64">
        <f>IF($J$1=TRUE,D108+1,"")</f>
        <v>23</v>
      </c>
      <c r="E115" s="58"/>
      <c r="F115" s="15"/>
      <c r="G115" s="16"/>
      <c r="H115" s="6"/>
      <c r="I115" s="6"/>
      <c r="J115" s="6"/>
      <c r="K115" s="28"/>
      <c r="N115" s="6"/>
    </row>
    <row r="116" spans="1:14" ht="15" thickBot="1" x14ac:dyDescent="0.25">
      <c r="A116" s="42"/>
      <c r="B116" s="42"/>
      <c r="C116" s="42" t="s">
        <v>10</v>
      </c>
      <c r="D116" s="26"/>
      <c r="E116" s="23"/>
      <c r="F116" s="15"/>
      <c r="G116" s="21"/>
      <c r="H116" s="6"/>
      <c r="I116" s="6"/>
      <c r="J116" s="6"/>
      <c r="K116" s="28"/>
      <c r="N116" s="6"/>
    </row>
    <row r="117" spans="1:14" ht="15" thickBot="1" x14ac:dyDescent="0.25">
      <c r="A117" s="42"/>
      <c r="B117" s="42"/>
      <c r="C117" s="42"/>
      <c r="F117" s="39">
        <f>IF($J$1=TRUE,F104+1,"")</f>
        <v>28</v>
      </c>
      <c r="G117" s="17"/>
      <c r="H117" s="26"/>
      <c r="I117" s="12"/>
      <c r="J117" s="6"/>
      <c r="K117" s="28"/>
      <c r="N117" s="6"/>
    </row>
    <row r="118" spans="1:14" ht="14.25" x14ac:dyDescent="0.2">
      <c r="A118" s="42"/>
      <c r="B118" s="42"/>
      <c r="C118" s="42"/>
      <c r="F118" s="15"/>
      <c r="G118" s="17"/>
      <c r="H118" s="15"/>
      <c r="I118" s="16"/>
      <c r="J118" s="6"/>
      <c r="K118" s="28"/>
      <c r="N118" s="6"/>
    </row>
    <row r="119" spans="1:14" ht="15" thickBot="1" x14ac:dyDescent="0.25">
      <c r="A119" s="42"/>
      <c r="B119" s="42"/>
      <c r="C119" s="42" t="s">
        <v>35</v>
      </c>
      <c r="D119" s="26"/>
      <c r="E119" s="12"/>
      <c r="F119" s="15"/>
      <c r="G119" s="17"/>
      <c r="H119" s="15"/>
      <c r="I119" s="21"/>
      <c r="J119" s="6"/>
      <c r="K119" s="28"/>
      <c r="N119" s="6"/>
    </row>
    <row r="120" spans="1:14" ht="15.75" thickBot="1" x14ac:dyDescent="0.25">
      <c r="A120" s="42"/>
      <c r="B120" s="42"/>
      <c r="C120" s="42"/>
      <c r="E120" s="61"/>
      <c r="F120" s="29"/>
      <c r="G120" s="23"/>
      <c r="H120" s="39">
        <f>IF($J$1=TRUE,H107+1,"")</f>
        <v>36</v>
      </c>
      <c r="I120" s="17"/>
      <c r="J120" s="32"/>
      <c r="K120" s="23"/>
      <c r="N120" s="6"/>
    </row>
    <row r="121" spans="1:14" ht="14.25" x14ac:dyDescent="0.2">
      <c r="A121" s="42"/>
      <c r="B121" s="42"/>
      <c r="C121" s="42"/>
      <c r="D121" s="64">
        <f>IF($J$1=TRUE,D115+1,"")</f>
        <v>24</v>
      </c>
      <c r="E121" s="58"/>
      <c r="F121" s="6"/>
      <c r="G121" s="22"/>
      <c r="H121" s="15"/>
      <c r="I121" s="17"/>
      <c r="N121" s="6"/>
    </row>
    <row r="122" spans="1:14" ht="15" thickBot="1" x14ac:dyDescent="0.25">
      <c r="A122" s="42"/>
      <c r="B122" s="42"/>
      <c r="C122" s="42" t="s">
        <v>7</v>
      </c>
      <c r="D122" s="26"/>
      <c r="E122" s="23"/>
      <c r="F122" s="6"/>
      <c r="G122" s="22"/>
      <c r="H122" s="15"/>
      <c r="I122" s="17"/>
      <c r="N122" s="6"/>
    </row>
    <row r="123" spans="1:14" ht="15" thickBot="1" x14ac:dyDescent="0.25">
      <c r="A123" s="42"/>
      <c r="B123" s="42"/>
      <c r="C123" s="42"/>
      <c r="F123" s="6"/>
      <c r="G123" s="42" t="s">
        <v>39</v>
      </c>
      <c r="H123" s="29"/>
      <c r="I123" s="23"/>
      <c r="J123" s="6"/>
      <c r="K123" s="22"/>
      <c r="N123" s="6"/>
    </row>
    <row r="124" spans="1:14" ht="14.25" x14ac:dyDescent="0.2">
      <c r="A124" s="22"/>
      <c r="B124" s="22"/>
      <c r="C124" s="22"/>
      <c r="F124" s="6"/>
      <c r="J124" s="6"/>
      <c r="K124" s="22"/>
      <c r="N124"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2" fitToHeight="2" orientation="landscape" r:id="rId2"/>
  <headerFooter scaleWithDoc="0"/>
  <rowBreaks count="1" manualBreakCount="1">
    <brk id="70" max="17" man="1"/>
  </rowBreak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U124"/>
  <sheetViews>
    <sheetView showGridLines="0" zoomScale="75" zoomScaleNormal="50"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 min="15" max="15" width="4.42578125" customWidth="1"/>
    <col min="16" max="16" width="21.140625" customWidth="1"/>
    <col min="17" max="17" width="4.7109375" customWidth="1"/>
  </cols>
  <sheetData>
    <row r="1" spans="1:18" ht="24" customHeight="1" x14ac:dyDescent="0.2">
      <c r="A1" s="45" t="s">
        <v>113</v>
      </c>
      <c r="B1" s="45"/>
      <c r="C1" s="45"/>
      <c r="D1" s="1"/>
      <c r="E1" s="2"/>
      <c r="F1" s="1"/>
      <c r="G1" s="2"/>
      <c r="H1" s="1"/>
      <c r="I1" s="1"/>
      <c r="J1" s="5" t="b">
        <f>show_game_numbers</f>
        <v>1</v>
      </c>
      <c r="K1" s="2"/>
      <c r="L1" s="1"/>
      <c r="M1" s="1"/>
      <c r="N1" s="1"/>
      <c r="O1" s="1"/>
      <c r="P1" s="1"/>
      <c r="Q1" s="90"/>
      <c r="R1" s="90"/>
    </row>
    <row r="2" spans="1:18" ht="14.25" x14ac:dyDescent="0.2">
      <c r="A2" s="117" t="s">
        <v>11</v>
      </c>
      <c r="B2" s="117"/>
      <c r="C2" s="117"/>
      <c r="D2" s="117"/>
      <c r="E2" s="4"/>
      <c r="F2" s="3"/>
      <c r="G2" s="4"/>
      <c r="H2" s="83" t="s">
        <v>77</v>
      </c>
      <c r="I2" s="3"/>
      <c r="J2" s="5" t="b">
        <f>show_seed_numbers</f>
        <v>1</v>
      </c>
      <c r="K2" s="4"/>
      <c r="L2" s="1"/>
      <c r="M2" s="3"/>
      <c r="N2" s="3"/>
      <c r="O2" s="3"/>
      <c r="P2" s="37" t="str">
        <f ca="1">"© 2012-" &amp; YEAR(TODAY()) &amp; " Vertex42 LLC"</f>
        <v>© 2012-2017 Vertex42 LLC</v>
      </c>
      <c r="Q2" s="90"/>
      <c r="R2" s="90"/>
    </row>
    <row r="4" spans="1:18" ht="30" x14ac:dyDescent="0.4">
      <c r="A4" s="9" t="s">
        <v>13</v>
      </c>
      <c r="B4" s="9"/>
      <c r="C4" s="9"/>
      <c r="D4" s="7"/>
      <c r="E4" s="8"/>
      <c r="F4" s="8"/>
      <c r="G4" s="8"/>
      <c r="H4" s="8"/>
      <c r="I4" s="8"/>
      <c r="L4" s="7" t="s">
        <v>1</v>
      </c>
      <c r="M4" s="8"/>
      <c r="N4" s="8"/>
    </row>
    <row r="5" spans="1:18" ht="15" x14ac:dyDescent="0.2">
      <c r="L5" s="40" t="s">
        <v>2</v>
      </c>
    </row>
    <row r="6" spans="1:18" ht="15" x14ac:dyDescent="0.2">
      <c r="J6" s="40"/>
    </row>
    <row r="7" spans="1:18" ht="15" x14ac:dyDescent="0.2">
      <c r="J7" s="40"/>
    </row>
    <row r="8" spans="1:18" ht="15.75" thickBot="1" x14ac:dyDescent="0.25">
      <c r="C8" s="66">
        <f>IF($J$2=TRUE,1,"")</f>
        <v>1</v>
      </c>
      <c r="D8" s="11" t="s">
        <v>3</v>
      </c>
      <c r="E8" s="12"/>
      <c r="F8" s="13"/>
      <c r="G8" s="14"/>
      <c r="H8" s="13"/>
      <c r="I8" s="13"/>
      <c r="J8" s="13"/>
      <c r="K8" s="14"/>
      <c r="L8" s="13"/>
      <c r="M8" s="13"/>
      <c r="N8" s="13"/>
    </row>
    <row r="9" spans="1:18" ht="14.25" x14ac:dyDescent="0.2">
      <c r="D9" s="15"/>
      <c r="E9" s="16"/>
      <c r="F9" s="13"/>
      <c r="G9" s="14"/>
      <c r="H9" s="13"/>
      <c r="I9" s="13"/>
      <c r="J9" s="13"/>
      <c r="K9" s="14"/>
      <c r="L9" s="13"/>
      <c r="M9" s="13"/>
      <c r="N9" s="13"/>
    </row>
    <row r="10" spans="1:18" ht="15" thickBot="1" x14ac:dyDescent="0.25">
      <c r="A10" s="6"/>
      <c r="B10" s="6"/>
      <c r="C10" s="6"/>
      <c r="D10" s="38">
        <f>IF($J$1=TRUE,B122+1,"")</f>
        <v>21</v>
      </c>
      <c r="F10" s="18"/>
      <c r="G10" s="12"/>
      <c r="H10" s="13"/>
      <c r="I10" s="13"/>
      <c r="J10" s="13"/>
      <c r="K10" s="14"/>
      <c r="L10" s="13"/>
      <c r="M10" s="13"/>
      <c r="N10" s="13"/>
    </row>
    <row r="11" spans="1:18" ht="15.75" thickBot="1" x14ac:dyDescent="0.25">
      <c r="A11" s="6">
        <f>IF($J$2=TRUE,16,"")</f>
        <v>16</v>
      </c>
      <c r="B11" s="11" t="s">
        <v>3</v>
      </c>
      <c r="C11" s="12"/>
      <c r="D11" s="19"/>
      <c r="E11" s="20"/>
      <c r="F11" s="13"/>
      <c r="G11" s="16"/>
      <c r="H11" s="13"/>
      <c r="I11" s="13"/>
      <c r="J11" s="13"/>
      <c r="K11" s="22"/>
      <c r="L11" s="13"/>
      <c r="M11" s="13"/>
      <c r="N11" s="13"/>
    </row>
    <row r="12" spans="1:18" ht="15.75" thickBot="1" x14ac:dyDescent="0.25">
      <c r="A12" s="66"/>
      <c r="B12" s="64">
        <f>IF($J$1=TRUE,B8+1,"")</f>
        <v>1</v>
      </c>
      <c r="C12" s="56"/>
      <c r="D12" s="26"/>
      <c r="E12" s="23"/>
      <c r="F12" s="6"/>
      <c r="G12" s="17"/>
      <c r="H12" s="13"/>
      <c r="I12" s="13"/>
      <c r="J12" s="13"/>
      <c r="K12" s="22"/>
      <c r="L12" s="13"/>
      <c r="M12" s="13"/>
      <c r="N12" s="13"/>
    </row>
    <row r="13" spans="1:18" ht="15.75" thickBot="1" x14ac:dyDescent="0.25">
      <c r="A13" s="6">
        <f>IF($J$2=TRUE,17,"")</f>
        <v>17</v>
      </c>
      <c r="B13" s="11" t="s">
        <v>3</v>
      </c>
      <c r="C13" s="23"/>
      <c r="D13" s="24"/>
      <c r="E13" s="24"/>
      <c r="G13" s="17"/>
      <c r="H13" s="13"/>
      <c r="L13" s="13"/>
      <c r="M13" s="13"/>
      <c r="N13" s="13"/>
      <c r="O13" s="81" t="s">
        <v>78</v>
      </c>
    </row>
    <row r="14" spans="1:18" ht="15.75" thickBot="1" x14ac:dyDescent="0.25">
      <c r="A14" s="6"/>
      <c r="B14" s="57"/>
      <c r="C14" s="6"/>
      <c r="D14" s="19"/>
      <c r="E14" s="19"/>
      <c r="F14" s="39">
        <f>IF($J$1=TRUE,D121+1,"")</f>
        <v>37</v>
      </c>
      <c r="G14" s="17"/>
      <c r="H14" s="68"/>
      <c r="I14" s="12"/>
      <c r="L14" s="13"/>
      <c r="M14" s="13"/>
      <c r="N14" s="13"/>
    </row>
    <row r="15" spans="1:18" ht="15.75" thickBot="1" x14ac:dyDescent="0.25">
      <c r="A15" s="6">
        <f>IF($J$2=TRUE,8,"")</f>
        <v>8</v>
      </c>
      <c r="B15" s="11" t="s">
        <v>3</v>
      </c>
      <c r="C15" s="12"/>
      <c r="D15" s="19"/>
      <c r="E15" s="19"/>
      <c r="G15" s="17"/>
      <c r="H15" s="13"/>
      <c r="I15" s="63"/>
      <c r="L15" s="13"/>
      <c r="M15" s="13"/>
      <c r="N15" s="13"/>
    </row>
    <row r="16" spans="1:18" ht="15.75" thickBot="1" x14ac:dyDescent="0.25">
      <c r="A16" s="66"/>
      <c r="B16" s="64">
        <f>IF($J$1=TRUE,B12+1,"")</f>
        <v>2</v>
      </c>
      <c r="C16" s="56"/>
      <c r="D16" s="26"/>
      <c r="E16" s="27"/>
      <c r="G16" s="58"/>
      <c r="I16" s="58"/>
      <c r="J16" s="13"/>
      <c r="L16" s="13"/>
      <c r="M16" s="13"/>
      <c r="N16" s="13"/>
    </row>
    <row r="17" spans="1:14" ht="15.75" thickBot="1" x14ac:dyDescent="0.25">
      <c r="A17" s="6">
        <f>IF($J$2=TRUE,25,"")</f>
        <v>25</v>
      </c>
      <c r="B17" s="11" t="s">
        <v>3</v>
      </c>
      <c r="C17" s="23"/>
      <c r="D17" s="15"/>
      <c r="E17" s="16"/>
      <c r="F17" s="13"/>
      <c r="G17" s="17"/>
      <c r="H17" s="13"/>
      <c r="I17" s="17"/>
      <c r="J17" s="13"/>
      <c r="L17" s="13"/>
      <c r="M17" s="13"/>
      <c r="N17" s="13"/>
    </row>
    <row r="18" spans="1:14" ht="15" thickBot="1" x14ac:dyDescent="0.25">
      <c r="A18" s="6"/>
      <c r="B18" s="6"/>
      <c r="C18" s="6"/>
      <c r="D18" s="39">
        <f>IF($J$1=TRUE,D10+1,"")</f>
        <v>22</v>
      </c>
      <c r="F18" s="18"/>
      <c r="G18" s="23"/>
      <c r="H18" s="13"/>
      <c r="I18" s="17"/>
      <c r="J18" s="13"/>
      <c r="L18" s="13"/>
      <c r="M18" s="13"/>
      <c r="N18" s="13"/>
    </row>
    <row r="19" spans="1:14" ht="15.75" thickBot="1" x14ac:dyDescent="0.25">
      <c r="A19" s="6">
        <f>IF($J$2=TRUE,9,"")</f>
        <v>9</v>
      </c>
      <c r="B19" s="11" t="s">
        <v>3</v>
      </c>
      <c r="C19" s="12"/>
      <c r="D19" s="19"/>
      <c r="E19" s="20"/>
      <c r="F19" s="13"/>
      <c r="G19" s="14"/>
      <c r="H19" s="13"/>
      <c r="I19" s="17"/>
      <c r="J19" s="13"/>
      <c r="L19" s="13"/>
      <c r="M19" s="13"/>
      <c r="N19" s="13"/>
    </row>
    <row r="20" spans="1:14" ht="15.75" thickBot="1" x14ac:dyDescent="0.25">
      <c r="A20" s="66"/>
      <c r="B20" s="64">
        <f>IF($J$1=TRUE,B16+1,"")</f>
        <v>3</v>
      </c>
      <c r="C20" s="56"/>
      <c r="D20" s="26"/>
      <c r="E20" s="23"/>
      <c r="F20" s="13"/>
      <c r="G20" s="14"/>
      <c r="I20" s="17"/>
      <c r="J20" s="13"/>
      <c r="L20" s="13"/>
      <c r="M20" s="13"/>
      <c r="N20" s="13"/>
    </row>
    <row r="21" spans="1:14" ht="15.75" thickBot="1" x14ac:dyDescent="0.25">
      <c r="A21" s="6">
        <f>IF($J$2=TRUE,24,"")</f>
        <v>24</v>
      </c>
      <c r="B21" s="11" t="s">
        <v>3</v>
      </c>
      <c r="C21" s="23"/>
      <c r="D21" s="24"/>
      <c r="E21" s="24"/>
      <c r="F21" s="39"/>
      <c r="G21" s="14"/>
      <c r="I21" s="17"/>
      <c r="J21" s="13"/>
      <c r="L21" s="13"/>
      <c r="M21" s="13"/>
      <c r="N21" s="13"/>
    </row>
    <row r="22" spans="1:14" ht="15.75" thickBot="1" x14ac:dyDescent="0.25">
      <c r="A22" s="6"/>
      <c r="B22" s="57"/>
      <c r="C22" s="6"/>
      <c r="D22" s="19"/>
      <c r="E22" s="19"/>
      <c r="F22" s="39"/>
      <c r="G22" s="14"/>
      <c r="H22" s="39">
        <f>IF($J$1=TRUE,H120+1,"")</f>
        <v>49</v>
      </c>
      <c r="I22" s="17"/>
      <c r="J22" s="25"/>
      <c r="K22" s="12"/>
      <c r="L22" s="13"/>
      <c r="M22" s="13"/>
      <c r="N22" s="13"/>
    </row>
    <row r="23" spans="1:14" ht="15.75" thickBot="1" x14ac:dyDescent="0.25">
      <c r="A23" s="6">
        <f>IF($J$2=TRUE,4,"")</f>
        <v>4</v>
      </c>
      <c r="B23" s="11" t="s">
        <v>3</v>
      </c>
      <c r="C23" s="12"/>
      <c r="D23" s="19"/>
      <c r="E23" s="19"/>
      <c r="F23" s="39"/>
      <c r="G23" s="14"/>
      <c r="I23" s="17"/>
      <c r="J23" s="13"/>
      <c r="K23" s="63"/>
      <c r="N23" s="13"/>
    </row>
    <row r="24" spans="1:14" ht="15.75" thickBot="1" x14ac:dyDescent="0.25">
      <c r="A24" s="66"/>
      <c r="B24" s="64">
        <f>IF($J$1=TRUE,B20+1,"")</f>
        <v>4</v>
      </c>
      <c r="C24" s="56"/>
      <c r="D24" s="26"/>
      <c r="E24" s="12"/>
      <c r="F24" s="13"/>
      <c r="G24" s="14"/>
      <c r="I24" s="28"/>
      <c r="K24" s="58"/>
      <c r="L24" s="13"/>
      <c r="M24" s="13"/>
    </row>
    <row r="25" spans="1:14" ht="15.75" thickBot="1" x14ac:dyDescent="0.25">
      <c r="A25" s="6">
        <f>IF($J$2=TRUE,29,"")</f>
        <v>29</v>
      </c>
      <c r="B25" s="11" t="s">
        <v>3</v>
      </c>
      <c r="C25" s="23"/>
      <c r="D25" s="15"/>
      <c r="E25" s="17"/>
      <c r="F25" s="13"/>
      <c r="G25" s="14"/>
      <c r="H25" s="6"/>
      <c r="I25" s="17"/>
      <c r="J25" s="13"/>
      <c r="K25" s="17"/>
      <c r="L25" s="13"/>
      <c r="M25" s="6"/>
    </row>
    <row r="26" spans="1:14" ht="15" thickBot="1" x14ac:dyDescent="0.25">
      <c r="A26" s="6"/>
      <c r="B26" s="6"/>
      <c r="C26" s="6"/>
      <c r="D26" s="39">
        <f>IF($J$1=TRUE,D18+1,"")</f>
        <v>23</v>
      </c>
      <c r="F26" s="18"/>
      <c r="G26" s="12"/>
      <c r="H26" s="6"/>
      <c r="I26" s="28"/>
      <c r="J26" s="13"/>
      <c r="K26" s="17"/>
      <c r="L26" s="13"/>
      <c r="M26" s="6"/>
    </row>
    <row r="27" spans="1:14" ht="15.75" thickBot="1" x14ac:dyDescent="0.25">
      <c r="A27" s="6">
        <f>IF($J$2=TRUE,13,"")</f>
        <v>13</v>
      </c>
      <c r="B27" s="11" t="s">
        <v>3</v>
      </c>
      <c r="C27" s="12"/>
      <c r="D27" s="15"/>
      <c r="E27" s="17"/>
      <c r="F27" s="13"/>
      <c r="G27" s="21"/>
      <c r="H27" s="6"/>
      <c r="I27" s="28"/>
      <c r="J27" s="13"/>
      <c r="K27" s="17"/>
      <c r="L27" s="13"/>
      <c r="M27" s="6"/>
    </row>
    <row r="28" spans="1:14" ht="15.75" thickBot="1" x14ac:dyDescent="0.25">
      <c r="A28" s="66"/>
      <c r="B28" s="64">
        <f>IF($J$1=TRUE,B24+1,"")</f>
        <v>5</v>
      </c>
      <c r="C28" s="56"/>
      <c r="D28" s="26"/>
      <c r="E28" s="23"/>
      <c r="G28" s="58"/>
      <c r="I28" s="58"/>
      <c r="K28" s="17"/>
      <c r="M28" s="52"/>
      <c r="N28" s="13"/>
    </row>
    <row r="29" spans="1:14" ht="15.75" thickBot="1" x14ac:dyDescent="0.25">
      <c r="A29" s="6">
        <f>IF($J$2=TRUE,20,"")</f>
        <v>20</v>
      </c>
      <c r="B29" s="11" t="s">
        <v>3</v>
      </c>
      <c r="C29" s="23"/>
      <c r="D29" s="24"/>
      <c r="E29" s="24"/>
      <c r="F29" s="39"/>
      <c r="G29" s="58"/>
      <c r="H29" s="30"/>
      <c r="I29" s="20"/>
      <c r="J29" s="39"/>
      <c r="K29" s="17"/>
      <c r="L29" s="15"/>
    </row>
    <row r="30" spans="1:14" ht="15" thickBot="1" x14ac:dyDescent="0.25">
      <c r="A30" s="6"/>
      <c r="B30" s="6"/>
      <c r="C30" s="6"/>
      <c r="D30" s="19"/>
      <c r="E30" s="19"/>
      <c r="F30" s="39">
        <f>IF($J$1=TRUE,F14+1,"")</f>
        <v>38</v>
      </c>
      <c r="G30" s="17"/>
      <c r="H30" s="33"/>
      <c r="I30" s="23"/>
      <c r="K30" s="21"/>
      <c r="L30" s="13"/>
    </row>
    <row r="31" spans="1:14" ht="15.75" thickBot="1" x14ac:dyDescent="0.25">
      <c r="A31" s="6">
        <f>IF($J$2=TRUE,5,"")</f>
        <v>5</v>
      </c>
      <c r="B31" s="11" t="s">
        <v>3</v>
      </c>
      <c r="C31" s="12"/>
      <c r="D31" s="19"/>
      <c r="E31" s="19"/>
      <c r="F31" s="39"/>
      <c r="G31" s="17"/>
      <c r="H31" s="6"/>
      <c r="I31" s="6"/>
      <c r="K31" s="21"/>
      <c r="L31" s="13"/>
    </row>
    <row r="32" spans="1:14" ht="15.75" thickBot="1" x14ac:dyDescent="0.25">
      <c r="A32" s="66"/>
      <c r="B32" s="64">
        <f>IF($J$1=TRUE,B28+1,"")</f>
        <v>6</v>
      </c>
      <c r="C32" s="56"/>
      <c r="D32" s="26"/>
      <c r="E32" s="12"/>
      <c r="F32" s="13"/>
      <c r="G32" s="17"/>
      <c r="H32" s="6"/>
      <c r="I32" s="6"/>
      <c r="K32" s="17"/>
    </row>
    <row r="33" spans="1:15" ht="15.75" thickBot="1" x14ac:dyDescent="0.25">
      <c r="A33" s="6">
        <f>IF($J$2=TRUE,28,"")</f>
        <v>28</v>
      </c>
      <c r="B33" s="11" t="s">
        <v>3</v>
      </c>
      <c r="C33" s="23"/>
      <c r="D33" s="15"/>
      <c r="E33" s="17"/>
      <c r="F33" s="13"/>
      <c r="G33" s="17"/>
      <c r="H33" s="6"/>
      <c r="I33" s="6"/>
      <c r="K33" s="17"/>
      <c r="L33" s="13"/>
    </row>
    <row r="34" spans="1:15" ht="15" thickBot="1" x14ac:dyDescent="0.25">
      <c r="A34" s="6"/>
      <c r="B34" s="6"/>
      <c r="C34" s="6"/>
      <c r="D34" s="39">
        <f>IF($J$1=TRUE,D26+1,"")</f>
        <v>24</v>
      </c>
      <c r="F34" s="18"/>
      <c r="G34" s="23"/>
      <c r="H34" s="6"/>
      <c r="K34" s="58"/>
    </row>
    <row r="35" spans="1:15" ht="15.75" thickBot="1" x14ac:dyDescent="0.25">
      <c r="A35" s="6">
        <f>IF($J$2=TRUE,12,"")</f>
        <v>12</v>
      </c>
      <c r="B35" s="11" t="s">
        <v>3</v>
      </c>
      <c r="C35" s="12"/>
      <c r="D35" s="15"/>
      <c r="E35" s="17"/>
      <c r="F35" s="13"/>
      <c r="G35" s="14"/>
      <c r="K35" s="58"/>
    </row>
    <row r="36" spans="1:15" ht="15.75" thickBot="1" x14ac:dyDescent="0.25">
      <c r="A36" s="66"/>
      <c r="B36" s="64">
        <f>IF($J$1=TRUE,B32+1,"")</f>
        <v>7</v>
      </c>
      <c r="C36" s="56"/>
      <c r="D36" s="26"/>
      <c r="E36" s="23"/>
      <c r="F36" s="13"/>
      <c r="G36" s="14"/>
      <c r="K36" s="58"/>
    </row>
    <row r="37" spans="1:15" ht="15.75" thickBot="1" x14ac:dyDescent="0.25">
      <c r="A37" s="6">
        <f>IF($J$2=TRUE,21,"")</f>
        <v>21</v>
      </c>
      <c r="B37" s="11" t="s">
        <v>3</v>
      </c>
      <c r="C37" s="23"/>
      <c r="D37" s="30"/>
      <c r="E37" s="22"/>
      <c r="F37" s="6"/>
      <c r="G37" s="22"/>
      <c r="K37" s="58"/>
    </row>
    <row r="38" spans="1:15" ht="14.25" x14ac:dyDescent="0.2">
      <c r="A38" s="6"/>
      <c r="B38" s="6"/>
      <c r="C38" s="6"/>
      <c r="D38" s="30"/>
      <c r="E38" s="22"/>
      <c r="F38" s="6"/>
      <c r="G38" s="22"/>
      <c r="H38" s="6"/>
      <c r="K38" s="58"/>
      <c r="L38" s="30"/>
    </row>
    <row r="39" spans="1:15" ht="15" thickBot="1" x14ac:dyDescent="0.25">
      <c r="A39" s="6"/>
      <c r="B39" s="6"/>
      <c r="C39" s="6"/>
      <c r="J39" s="39">
        <f>IF($J$1=TRUE,L107+1,"")</f>
        <v>55</v>
      </c>
      <c r="K39" s="58"/>
      <c r="L39" s="68"/>
      <c r="M39" s="12"/>
    </row>
    <row r="40" spans="1:15" ht="15.75" thickBot="1" x14ac:dyDescent="0.25">
      <c r="A40" s="6"/>
      <c r="B40" s="6"/>
      <c r="C40" s="6">
        <f>IF($J$2=TRUE,2,"")</f>
        <v>2</v>
      </c>
      <c r="D40" s="11" t="s">
        <v>3</v>
      </c>
      <c r="E40" s="12"/>
      <c r="F40" s="13"/>
      <c r="G40" s="14"/>
      <c r="H40" s="13"/>
      <c r="I40" s="13"/>
      <c r="J40" s="13"/>
      <c r="K40" s="17"/>
      <c r="L40" s="74"/>
      <c r="M40" s="63"/>
    </row>
    <row r="41" spans="1:15" ht="14.25" x14ac:dyDescent="0.2">
      <c r="A41" s="6"/>
      <c r="B41" s="6"/>
      <c r="C41" s="6"/>
      <c r="D41" s="15"/>
      <c r="E41" s="16"/>
      <c r="F41" s="13"/>
      <c r="G41" s="14"/>
      <c r="H41" s="13"/>
      <c r="I41" s="13"/>
      <c r="J41" s="13"/>
      <c r="K41" s="17"/>
      <c r="L41" s="30"/>
      <c r="M41" s="58"/>
    </row>
    <row r="42" spans="1:15" ht="15" thickBot="1" x14ac:dyDescent="0.25">
      <c r="A42" s="6"/>
      <c r="B42" s="6"/>
      <c r="C42" s="6"/>
      <c r="D42" s="38">
        <f>IF($J$1=TRUE,D34+1,"")</f>
        <v>25</v>
      </c>
      <c r="F42" s="18"/>
      <c r="G42" s="12"/>
      <c r="H42" s="13"/>
      <c r="I42" s="13"/>
      <c r="J42" s="13"/>
      <c r="K42" s="17"/>
      <c r="L42" s="30"/>
      <c r="M42" s="58"/>
    </row>
    <row r="43" spans="1:15" ht="15.75" thickBot="1" x14ac:dyDescent="0.25">
      <c r="A43" s="6">
        <f>IF($J$2=TRUE,15,"")</f>
        <v>15</v>
      </c>
      <c r="B43" s="11" t="s">
        <v>3</v>
      </c>
      <c r="C43" s="12"/>
      <c r="D43" s="19"/>
      <c r="E43" s="20"/>
      <c r="F43" s="13"/>
      <c r="G43" s="16"/>
      <c r="H43" s="13"/>
      <c r="I43" s="13"/>
      <c r="J43" s="13"/>
      <c r="K43" s="28"/>
      <c r="L43" s="30"/>
      <c r="M43" s="58"/>
    </row>
    <row r="44" spans="1:15" ht="15.75" thickBot="1" x14ac:dyDescent="0.25">
      <c r="A44" s="6"/>
      <c r="B44" s="64">
        <f>IF($J$1=TRUE,B36+1,"")</f>
        <v>8</v>
      </c>
      <c r="C44" s="56"/>
      <c r="D44" s="26"/>
      <c r="E44" s="23"/>
      <c r="F44" s="6"/>
      <c r="G44" s="17"/>
      <c r="H44" s="13"/>
      <c r="I44" s="13"/>
      <c r="J44" s="13"/>
      <c r="K44" s="28"/>
      <c r="L44" s="30"/>
      <c r="M44" s="58"/>
    </row>
    <row r="45" spans="1:15" ht="15.75" thickBot="1" x14ac:dyDescent="0.25">
      <c r="A45" s="6">
        <f>IF($J$2=TRUE,18,"")</f>
        <v>18</v>
      </c>
      <c r="B45" s="11" t="s">
        <v>3</v>
      </c>
      <c r="C45" s="23"/>
      <c r="D45" s="24"/>
      <c r="E45" s="24"/>
      <c r="G45" s="17"/>
      <c r="H45" s="13"/>
      <c r="K45" s="58"/>
      <c r="M45" s="58"/>
    </row>
    <row r="46" spans="1:15" ht="15.75" thickBot="1" x14ac:dyDescent="0.25">
      <c r="A46" s="6"/>
      <c r="B46" s="57"/>
      <c r="C46" s="6"/>
      <c r="D46" s="19"/>
      <c r="E46" s="19"/>
      <c r="F46" s="39">
        <f>IF($J$1=TRUE,F30+1,"")</f>
        <v>39</v>
      </c>
      <c r="G46" s="17"/>
      <c r="H46" s="68"/>
      <c r="I46" s="12"/>
      <c r="K46" s="58"/>
      <c r="L46" s="30"/>
      <c r="M46" s="58"/>
    </row>
    <row r="47" spans="1:15" ht="15.75" thickBot="1" x14ac:dyDescent="0.25">
      <c r="A47" s="6">
        <f>IF($J$2=TRUE,7,"")</f>
        <v>7</v>
      </c>
      <c r="B47" s="11" t="s">
        <v>3</v>
      </c>
      <c r="C47" s="12"/>
      <c r="D47" s="19"/>
      <c r="E47" s="19"/>
      <c r="G47" s="17"/>
      <c r="H47" s="13"/>
      <c r="I47" s="63"/>
      <c r="K47" s="58"/>
      <c r="L47" s="30"/>
      <c r="M47" s="58"/>
    </row>
    <row r="48" spans="1:15" ht="15.75" thickBot="1" x14ac:dyDescent="0.25">
      <c r="A48" s="6"/>
      <c r="B48" s="64">
        <f>IF($J$1=TRUE,B44+1,"")</f>
        <v>9</v>
      </c>
      <c r="C48" s="56"/>
      <c r="D48" s="26"/>
      <c r="E48" s="27"/>
      <c r="G48" s="58"/>
      <c r="I48" s="58"/>
      <c r="J48" s="13"/>
      <c r="K48" s="58"/>
      <c r="L48" s="39">
        <f>IF($J$1=TRUE,P86+1,"")</f>
        <v>58</v>
      </c>
      <c r="M48" s="58"/>
      <c r="N48" s="68"/>
      <c r="O48" s="12"/>
    </row>
    <row r="49" spans="1:21" ht="15.75" thickBot="1" x14ac:dyDescent="0.25">
      <c r="A49" s="6">
        <f>IF($J$2=TRUE,26,"")</f>
        <v>26</v>
      </c>
      <c r="B49" s="11" t="s">
        <v>3</v>
      </c>
      <c r="C49" s="23"/>
      <c r="D49" s="15"/>
      <c r="E49" s="16"/>
      <c r="F49" s="13"/>
      <c r="G49" s="17"/>
      <c r="H49" s="13"/>
      <c r="I49" s="17"/>
      <c r="J49" s="13"/>
      <c r="K49" s="58"/>
      <c r="L49" s="30"/>
      <c r="M49" s="58"/>
      <c r="O49" s="76"/>
      <c r="P49" s="13"/>
      <c r="T49" s="50"/>
      <c r="U49" s="52"/>
    </row>
    <row r="50" spans="1:21" ht="15" thickBot="1" x14ac:dyDescent="0.25">
      <c r="A50" s="6"/>
      <c r="B50" s="6"/>
      <c r="C50" s="6"/>
      <c r="D50" s="39">
        <f>IF($J$1=TRUE,D42+1,"")</f>
        <v>26</v>
      </c>
      <c r="F50" s="18"/>
      <c r="G50" s="23"/>
      <c r="H50" s="13"/>
      <c r="I50" s="17"/>
      <c r="J50" s="13"/>
      <c r="K50" s="58"/>
      <c r="L50" s="30"/>
      <c r="M50" s="58"/>
      <c r="O50" s="65"/>
      <c r="P50" s="6"/>
      <c r="T50" s="30"/>
      <c r="U50" s="52"/>
    </row>
    <row r="51" spans="1:21" ht="15.75" thickBot="1" x14ac:dyDescent="0.25">
      <c r="A51" s="6">
        <f>IF($J$2=TRUE,10,"")</f>
        <v>10</v>
      </c>
      <c r="B51" s="11" t="s">
        <v>3</v>
      </c>
      <c r="C51" s="12"/>
      <c r="D51" s="19"/>
      <c r="E51" s="20"/>
      <c r="F51" s="13"/>
      <c r="G51" s="14"/>
      <c r="H51" s="13"/>
      <c r="I51" s="17"/>
      <c r="J51" s="13"/>
      <c r="K51" s="58"/>
      <c r="L51" s="30"/>
      <c r="M51" s="58"/>
      <c r="O51" s="65"/>
      <c r="P51" s="6"/>
      <c r="T51" s="30"/>
      <c r="U51" s="52"/>
    </row>
    <row r="52" spans="1:21" ht="15.75" thickBot="1" x14ac:dyDescent="0.25">
      <c r="A52" s="6"/>
      <c r="B52" s="64">
        <f>IF($J$1=TRUE,B48+1,"")</f>
        <v>10</v>
      </c>
      <c r="C52" s="56"/>
      <c r="D52" s="26"/>
      <c r="E52" s="23"/>
      <c r="F52" s="13"/>
      <c r="G52" s="14"/>
      <c r="I52" s="17"/>
      <c r="J52" s="13"/>
      <c r="K52" s="58"/>
      <c r="L52" s="30"/>
      <c r="M52" s="58"/>
      <c r="O52" s="65"/>
      <c r="P52" s="6"/>
      <c r="T52" s="30"/>
      <c r="U52" s="52"/>
    </row>
    <row r="53" spans="1:21" ht="15.75" thickBot="1" x14ac:dyDescent="0.25">
      <c r="A53" s="6">
        <f>IF($J$2=TRUE,23,"")</f>
        <v>23</v>
      </c>
      <c r="B53" s="11" t="s">
        <v>3</v>
      </c>
      <c r="C53" s="23"/>
      <c r="D53" s="24"/>
      <c r="E53" s="24"/>
      <c r="F53" s="39"/>
      <c r="G53" s="14"/>
      <c r="I53" s="17"/>
      <c r="J53" s="13"/>
      <c r="K53" s="58"/>
      <c r="L53" s="30"/>
      <c r="M53" s="58"/>
      <c r="O53" s="65"/>
      <c r="P53" s="6"/>
      <c r="T53" s="30"/>
      <c r="U53" s="52"/>
    </row>
    <row r="54" spans="1:21" ht="15.75" thickBot="1" x14ac:dyDescent="0.25">
      <c r="A54" s="6"/>
      <c r="B54" s="57"/>
      <c r="C54" s="6"/>
      <c r="D54" s="19"/>
      <c r="E54" s="19"/>
      <c r="F54" s="39"/>
      <c r="G54" s="14"/>
      <c r="H54" s="39">
        <f>IF($J$1=TRUE,H22+1,"")</f>
        <v>50</v>
      </c>
      <c r="I54" s="17"/>
      <c r="J54" s="68"/>
      <c r="K54" s="70"/>
      <c r="L54" s="30"/>
      <c r="M54" s="58"/>
      <c r="N54" s="39">
        <f>IF($J$1=TRUE,L48+1,"")</f>
        <v>59</v>
      </c>
      <c r="O54" s="65"/>
      <c r="P54" s="35"/>
      <c r="T54" s="30"/>
      <c r="U54" s="52"/>
    </row>
    <row r="55" spans="1:21" ht="15.75" thickBot="1" x14ac:dyDescent="0.25">
      <c r="A55" s="6">
        <f>IF($J$2=TRUE,3,"")</f>
        <v>3</v>
      </c>
      <c r="B55" s="11" t="s">
        <v>3</v>
      </c>
      <c r="C55" s="12"/>
      <c r="D55" s="19"/>
      <c r="E55" s="19"/>
      <c r="F55" s="39"/>
      <c r="G55" s="14"/>
      <c r="I55" s="28"/>
      <c r="L55" s="30"/>
      <c r="M55" s="58"/>
      <c r="O55" s="65"/>
      <c r="P55" s="47" t="s">
        <v>14</v>
      </c>
      <c r="T55" s="30"/>
      <c r="U55" s="52"/>
    </row>
    <row r="56" spans="1:21" ht="15.75" thickBot="1" x14ac:dyDescent="0.25">
      <c r="A56" s="6"/>
      <c r="B56" s="64">
        <f>IF($J$1=TRUE,B52+1,"")</f>
        <v>11</v>
      </c>
      <c r="C56" s="56"/>
      <c r="D56" s="26"/>
      <c r="E56" s="12"/>
      <c r="F56" s="13"/>
      <c r="G56" s="14"/>
      <c r="I56" s="58"/>
      <c r="J56" s="52"/>
      <c r="K56" s="52"/>
      <c r="L56" s="30"/>
      <c r="M56" s="58"/>
      <c r="O56" s="65"/>
      <c r="P56" s="6"/>
      <c r="T56" s="52"/>
      <c r="U56" s="52"/>
    </row>
    <row r="57" spans="1:21" ht="15.75" thickBot="1" x14ac:dyDescent="0.25">
      <c r="A57" s="6">
        <f>IF($J$2=TRUE,30,"")</f>
        <v>30</v>
      </c>
      <c r="B57" s="11" t="s">
        <v>3</v>
      </c>
      <c r="C57" s="23"/>
      <c r="D57" s="15"/>
      <c r="E57" s="17"/>
      <c r="F57" s="13"/>
      <c r="G57" s="14"/>
      <c r="H57" s="6"/>
      <c r="I57" s="17"/>
      <c r="J57" s="15"/>
      <c r="K57" s="42" t="s">
        <v>122</v>
      </c>
      <c r="L57" s="11"/>
      <c r="M57" s="23"/>
      <c r="O57" s="65"/>
    </row>
    <row r="58" spans="1:21" ht="15" thickBot="1" x14ac:dyDescent="0.25">
      <c r="A58" s="6"/>
      <c r="B58" s="6"/>
      <c r="C58" s="6"/>
      <c r="D58" s="39">
        <f>IF($J$1=TRUE,D50+1,"")</f>
        <v>27</v>
      </c>
      <c r="F58" s="18"/>
      <c r="G58" s="12"/>
      <c r="H58" s="6"/>
      <c r="I58" s="28"/>
      <c r="J58" s="15"/>
      <c r="K58" s="50"/>
      <c r="L58" s="30"/>
      <c r="O58" s="65"/>
    </row>
    <row r="59" spans="1:21" ht="15.75" thickBot="1" x14ac:dyDescent="0.25">
      <c r="A59" s="6">
        <f>IF($J$2=TRUE,14,"")</f>
        <v>14</v>
      </c>
      <c r="B59" s="11" t="s">
        <v>3</v>
      </c>
      <c r="C59" s="12"/>
      <c r="D59" s="15"/>
      <c r="E59" s="17"/>
      <c r="F59" s="13"/>
      <c r="G59" s="21"/>
      <c r="H59" s="6"/>
      <c r="I59" s="28"/>
      <c r="J59" s="15"/>
      <c r="K59" s="50"/>
      <c r="L59" s="30"/>
      <c r="O59" s="65"/>
    </row>
    <row r="60" spans="1:21" ht="15.75" thickBot="1" x14ac:dyDescent="0.25">
      <c r="A60" s="6"/>
      <c r="B60" s="64">
        <f>IF($J$1=TRUE,B56+1,"")</f>
        <v>12</v>
      </c>
      <c r="C60" s="56"/>
      <c r="D60" s="26"/>
      <c r="E60" s="23"/>
      <c r="G60" s="58"/>
      <c r="I60" s="58"/>
      <c r="J60" s="39"/>
      <c r="K60" s="50"/>
      <c r="L60" s="30"/>
      <c r="M60" s="41" t="s">
        <v>123</v>
      </c>
      <c r="N60" s="35"/>
      <c r="O60" s="54"/>
    </row>
    <row r="61" spans="1:21" ht="15.75" thickBot="1" x14ac:dyDescent="0.25">
      <c r="A61" s="6">
        <f>IF($J$2=TRUE,19,"")</f>
        <v>19</v>
      </c>
      <c r="B61" s="11" t="s">
        <v>3</v>
      </c>
      <c r="C61" s="23"/>
      <c r="D61" s="24"/>
      <c r="E61" s="24"/>
      <c r="F61" s="39"/>
      <c r="G61" s="58"/>
      <c r="H61" s="30"/>
      <c r="I61" s="20"/>
      <c r="J61" s="39"/>
      <c r="K61" s="50"/>
      <c r="L61" s="30"/>
    </row>
    <row r="62" spans="1:21" ht="15" thickBot="1" x14ac:dyDescent="0.25">
      <c r="A62" s="6"/>
      <c r="B62" s="6"/>
      <c r="C62" s="6"/>
      <c r="D62" s="19"/>
      <c r="E62" s="19"/>
      <c r="F62" s="39">
        <f>IF($J$1=TRUE,F46+1,"")</f>
        <v>40</v>
      </c>
      <c r="G62" s="17"/>
      <c r="H62" s="33"/>
      <c r="I62" s="23"/>
      <c r="J62" s="52"/>
      <c r="K62" s="49"/>
      <c r="L62" s="30"/>
    </row>
    <row r="63" spans="1:21" ht="15.75" thickBot="1" x14ac:dyDescent="0.25">
      <c r="A63" s="6">
        <f>IF($J$2=TRUE,6,"")</f>
        <v>6</v>
      </c>
      <c r="B63" s="11" t="s">
        <v>3</v>
      </c>
      <c r="C63" s="12"/>
      <c r="D63" s="19"/>
      <c r="E63" s="19"/>
      <c r="F63" s="39"/>
      <c r="G63" s="17"/>
      <c r="H63" s="6"/>
      <c r="I63" s="6"/>
      <c r="J63" s="52"/>
      <c r="K63" s="49"/>
      <c r="L63" s="30"/>
    </row>
    <row r="64" spans="1:21" ht="15.75" thickBot="1" x14ac:dyDescent="0.25">
      <c r="A64" s="6"/>
      <c r="B64" s="64">
        <f>IF($J$1=TRUE,B60+1,"")</f>
        <v>13</v>
      </c>
      <c r="C64" s="56"/>
      <c r="D64" s="26"/>
      <c r="E64" s="12"/>
      <c r="F64" s="13"/>
      <c r="G64" s="17"/>
      <c r="H64" s="6"/>
      <c r="I64" s="6"/>
      <c r="J64" s="52"/>
      <c r="K64" s="50"/>
      <c r="L64" s="30"/>
    </row>
    <row r="65" spans="1:17" ht="15.75" thickBot="1" x14ac:dyDescent="0.25">
      <c r="A65" s="6">
        <f>IF($J$2=TRUE,27,"")</f>
        <v>27</v>
      </c>
      <c r="B65" s="11" t="s">
        <v>3</v>
      </c>
      <c r="C65" s="23"/>
      <c r="D65" s="15"/>
      <c r="E65" s="17"/>
      <c r="F65" s="13"/>
      <c r="G65" s="17"/>
      <c r="H65" s="6"/>
      <c r="I65" s="6"/>
      <c r="J65" s="52"/>
      <c r="K65" s="50"/>
      <c r="L65" s="30"/>
    </row>
    <row r="66" spans="1:17" ht="15" thickBot="1" x14ac:dyDescent="0.25">
      <c r="A66" s="6"/>
      <c r="B66" s="6"/>
      <c r="C66" s="6"/>
      <c r="D66" s="39">
        <f>IF($J$1=TRUE,D58+1,"")</f>
        <v>28</v>
      </c>
      <c r="F66" s="18"/>
      <c r="G66" s="23"/>
      <c r="H66" s="6"/>
      <c r="I66" s="6"/>
      <c r="J66" s="52"/>
      <c r="K66" s="50"/>
      <c r="L66" s="30"/>
    </row>
    <row r="67" spans="1:17" ht="15.75" thickBot="1" x14ac:dyDescent="0.25">
      <c r="A67" s="6">
        <f>IF($J$2=TRUE,11,"")</f>
        <v>11</v>
      </c>
      <c r="B67" s="11" t="s">
        <v>3</v>
      </c>
      <c r="C67" s="12"/>
      <c r="D67" s="15"/>
      <c r="E67" s="17"/>
      <c r="F67" s="13"/>
      <c r="G67" s="14"/>
      <c r="I67" s="6"/>
      <c r="J67" s="52"/>
      <c r="K67" s="50"/>
      <c r="L67" s="30"/>
    </row>
    <row r="68" spans="1:17" ht="15.75" thickBot="1" x14ac:dyDescent="0.25">
      <c r="A68" s="6"/>
      <c r="B68" s="64">
        <f>IF($J$1=TRUE,B64+1,"")</f>
        <v>14</v>
      </c>
      <c r="C68" s="56"/>
      <c r="D68" s="26"/>
      <c r="E68" s="23"/>
      <c r="F68" s="13"/>
      <c r="G68" s="14"/>
      <c r="L68" s="30"/>
    </row>
    <row r="69" spans="1:17" ht="15.75" thickBot="1" x14ac:dyDescent="0.25">
      <c r="A69" s="6">
        <f>IF($J$2=TRUE,22,"")</f>
        <v>22</v>
      </c>
      <c r="B69" s="11" t="s">
        <v>3</v>
      </c>
      <c r="C69" s="23"/>
      <c r="D69" s="30"/>
      <c r="E69" s="22"/>
      <c r="F69" s="6"/>
      <c r="G69" s="22"/>
      <c r="J69" s="6"/>
      <c r="K69" s="41"/>
      <c r="L69" s="30"/>
    </row>
    <row r="70" spans="1:17" ht="15" x14ac:dyDescent="0.2">
      <c r="A70" s="6"/>
      <c r="B70" s="57"/>
      <c r="C70" s="19"/>
      <c r="D70" s="15"/>
      <c r="E70" s="22"/>
      <c r="F70" s="6"/>
      <c r="G70" s="22"/>
      <c r="J70" s="6"/>
      <c r="K70" s="41"/>
      <c r="L70" s="30"/>
    </row>
    <row r="71" spans="1:17" ht="15" x14ac:dyDescent="0.2">
      <c r="A71" s="6"/>
      <c r="B71" s="57"/>
      <c r="C71" s="19"/>
      <c r="D71" s="15"/>
      <c r="E71" s="22"/>
      <c r="F71" s="6"/>
      <c r="G71" s="22"/>
      <c r="J71" s="6"/>
      <c r="K71" s="41"/>
      <c r="L71" s="30"/>
    </row>
    <row r="72" spans="1:17" ht="30" x14ac:dyDescent="0.4">
      <c r="A72" s="9" t="s">
        <v>12</v>
      </c>
      <c r="B72" s="9"/>
      <c r="C72" s="9"/>
      <c r="D72" s="6"/>
      <c r="I72" s="82" t="s">
        <v>78</v>
      </c>
      <c r="M72" s="6"/>
      <c r="N72" s="6"/>
    </row>
    <row r="73" spans="1:17" ht="14.25" x14ac:dyDescent="0.2">
      <c r="M73" s="6"/>
      <c r="N73" s="6"/>
    </row>
    <row r="74" spans="1:17" ht="15" thickBot="1" x14ac:dyDescent="0.25">
      <c r="C74" s="67" t="s">
        <v>5</v>
      </c>
      <c r="D74" s="26"/>
      <c r="E74" s="12"/>
      <c r="M74" s="6"/>
      <c r="N74" s="6"/>
    </row>
    <row r="75" spans="1:17" ht="15.75" thickBot="1" x14ac:dyDescent="0.25">
      <c r="C75" s="43"/>
      <c r="E75" s="61"/>
      <c r="F75" s="26"/>
      <c r="G75" s="12"/>
      <c r="H75" s="6"/>
      <c r="I75" s="6"/>
      <c r="J75" s="6"/>
      <c r="K75" s="67" t="s">
        <v>120</v>
      </c>
      <c r="L75" s="33"/>
      <c r="M75" s="12"/>
      <c r="N75" s="30"/>
    </row>
    <row r="76" spans="1:17" ht="14.25" x14ac:dyDescent="0.2">
      <c r="C76" s="43"/>
      <c r="D76" s="64">
        <f>IF($J$1=TRUE,D66+1,"")</f>
        <v>29</v>
      </c>
      <c r="E76" s="58"/>
      <c r="F76" s="15"/>
      <c r="G76" s="16"/>
      <c r="H76" s="6"/>
      <c r="I76" s="6"/>
      <c r="J76" s="6"/>
      <c r="K76" s="22"/>
      <c r="L76" s="6"/>
      <c r="M76" s="31"/>
    </row>
    <row r="77" spans="1:17" ht="15" thickBot="1" x14ac:dyDescent="0.25">
      <c r="C77" s="67" t="s">
        <v>27</v>
      </c>
      <c r="D77" s="26"/>
      <c r="E77" s="23"/>
      <c r="F77" s="15"/>
      <c r="G77" s="17"/>
      <c r="H77" s="15"/>
      <c r="I77" s="6"/>
      <c r="J77" s="6"/>
      <c r="K77" s="22"/>
      <c r="L77" s="6"/>
      <c r="M77" s="31"/>
      <c r="O77" s="66" t="s">
        <v>124</v>
      </c>
      <c r="P77" s="33"/>
      <c r="Q77" s="12"/>
    </row>
    <row r="78" spans="1:17" ht="15" thickBot="1" x14ac:dyDescent="0.25">
      <c r="C78" s="43"/>
      <c r="F78" s="39">
        <f>IF($J$1=TRUE,F62+1,"")</f>
        <v>41</v>
      </c>
      <c r="G78" s="58"/>
      <c r="H78" s="33"/>
      <c r="I78" s="12"/>
      <c r="J78" s="6"/>
      <c r="K78" s="22"/>
      <c r="L78" s="6"/>
      <c r="M78" s="31"/>
      <c r="N78" s="6"/>
      <c r="P78" s="6"/>
      <c r="Q78" s="73"/>
    </row>
    <row r="79" spans="1:17" ht="14.25" x14ac:dyDescent="0.2">
      <c r="A79" s="22"/>
      <c r="B79" s="66"/>
      <c r="C79" s="43"/>
      <c r="F79" s="39"/>
      <c r="G79" s="58"/>
      <c r="H79" s="30"/>
      <c r="I79" s="60"/>
      <c r="J79" s="6"/>
      <c r="K79" s="22"/>
      <c r="L79" s="6"/>
      <c r="M79" s="31"/>
      <c r="N79" s="6"/>
      <c r="P79" s="6"/>
      <c r="Q79" s="31"/>
    </row>
    <row r="80" spans="1:17" ht="15" thickBot="1" x14ac:dyDescent="0.25">
      <c r="A80" s="22"/>
      <c r="B80" s="22"/>
      <c r="C80" s="42" t="s">
        <v>41</v>
      </c>
      <c r="D80" s="26"/>
      <c r="E80" s="12"/>
      <c r="F80" s="15"/>
      <c r="G80" s="17"/>
      <c r="H80" s="15"/>
      <c r="I80" s="21"/>
      <c r="J80" s="6"/>
      <c r="K80" s="22"/>
      <c r="M80" s="31"/>
      <c r="N80" s="6"/>
      <c r="P80" s="6"/>
      <c r="Q80" s="31"/>
    </row>
    <row r="81" spans="1:18" ht="15.75" thickBot="1" x14ac:dyDescent="0.25">
      <c r="A81" s="42"/>
      <c r="B81" s="42"/>
      <c r="C81" s="42"/>
      <c r="E81" s="61"/>
      <c r="F81" s="29"/>
      <c r="G81" s="23"/>
      <c r="H81" s="39">
        <f>IF($J$1=TRUE,F117+1,"")</f>
        <v>45</v>
      </c>
      <c r="I81" s="17"/>
      <c r="J81" s="33"/>
      <c r="K81" s="12"/>
      <c r="L81" s="39">
        <f>IF($J$1=TRUE,J114+1,"")</f>
        <v>53</v>
      </c>
      <c r="M81" s="31"/>
      <c r="N81" s="33"/>
      <c r="O81" s="12"/>
      <c r="P81" s="6"/>
      <c r="Q81" s="31"/>
    </row>
    <row r="82" spans="1:18" ht="15" thickBot="1" x14ac:dyDescent="0.25">
      <c r="A82" s="42" t="s">
        <v>6</v>
      </c>
      <c r="B82" s="26"/>
      <c r="C82" s="12"/>
      <c r="D82" s="64">
        <f>IF($J$1=TRUE,D76+1,"")</f>
        <v>30</v>
      </c>
      <c r="E82" s="58"/>
      <c r="F82" s="51"/>
      <c r="G82" s="19"/>
      <c r="H82" s="39"/>
      <c r="I82" s="17"/>
      <c r="J82" s="30"/>
      <c r="K82" s="60"/>
      <c r="L82" s="39"/>
      <c r="M82" s="31"/>
      <c r="N82" s="72"/>
      <c r="O82" s="63"/>
      <c r="Q82" s="31"/>
    </row>
    <row r="83" spans="1:18" ht="15.75" thickBot="1" x14ac:dyDescent="0.25">
      <c r="A83" s="22"/>
      <c r="B83" s="64">
        <f>IF($J$1=TRUE,B68+1,"")</f>
        <v>15</v>
      </c>
      <c r="C83" s="56"/>
      <c r="D83" s="26"/>
      <c r="E83" s="23"/>
      <c r="F83" s="6"/>
      <c r="G83" s="22"/>
      <c r="H83" s="15"/>
      <c r="I83" s="17"/>
      <c r="J83" s="6"/>
      <c r="K83" s="28"/>
      <c r="L83" s="6"/>
      <c r="M83" s="31"/>
      <c r="N83" s="30"/>
      <c r="O83" s="58"/>
      <c r="Q83" s="31"/>
    </row>
    <row r="84" spans="1:18" ht="15" thickBot="1" x14ac:dyDescent="0.25">
      <c r="A84" s="42" t="s">
        <v>8</v>
      </c>
      <c r="B84" s="26"/>
      <c r="C84" s="23"/>
      <c r="F84" s="6"/>
      <c r="G84" s="42" t="s">
        <v>115</v>
      </c>
      <c r="H84" s="29"/>
      <c r="I84" s="23"/>
      <c r="J84" s="6"/>
      <c r="K84" s="28"/>
      <c r="L84" s="6"/>
      <c r="M84" s="31"/>
      <c r="N84" s="30"/>
      <c r="O84" s="58"/>
      <c r="P84" s="39"/>
      <c r="Q84" s="31"/>
    </row>
    <row r="85" spans="1:18" ht="14.25" x14ac:dyDescent="0.2">
      <c r="A85" s="42"/>
      <c r="B85" s="22"/>
      <c r="C85" s="22"/>
      <c r="F85" s="6"/>
      <c r="J85" s="6"/>
      <c r="K85" s="28"/>
      <c r="L85" s="6"/>
      <c r="M85" s="31"/>
      <c r="N85" s="30"/>
      <c r="O85" s="58"/>
      <c r="P85" s="6"/>
      <c r="Q85" s="31"/>
    </row>
    <row r="86" spans="1:18" ht="15" thickBot="1" x14ac:dyDescent="0.25">
      <c r="A86" s="42"/>
      <c r="B86" s="22"/>
      <c r="C86" s="22"/>
      <c r="F86" s="6"/>
      <c r="G86" s="22"/>
      <c r="H86" s="6"/>
      <c r="I86" s="6"/>
      <c r="J86" s="6"/>
      <c r="K86" s="28"/>
      <c r="L86" s="6"/>
      <c r="M86" s="31"/>
      <c r="N86" s="30"/>
      <c r="O86" s="58"/>
      <c r="P86" s="39">
        <f>IF($J$1=TRUE,N95+1,"")</f>
        <v>57</v>
      </c>
      <c r="Q86" s="31"/>
      <c r="R86" s="44" t="s">
        <v>121</v>
      </c>
    </row>
    <row r="87" spans="1:18" ht="15" thickBot="1" x14ac:dyDescent="0.25">
      <c r="A87" s="42"/>
      <c r="B87" s="66"/>
      <c r="C87" s="67" t="s">
        <v>28</v>
      </c>
      <c r="D87" s="26"/>
      <c r="E87" s="12"/>
      <c r="F87" s="6"/>
      <c r="G87" s="22"/>
      <c r="H87" s="6"/>
      <c r="I87" s="6"/>
      <c r="J87" s="6"/>
      <c r="K87" s="28"/>
      <c r="L87" s="6"/>
      <c r="M87" s="31"/>
      <c r="N87" s="30"/>
      <c r="O87" s="58"/>
      <c r="P87" s="6"/>
      <c r="Q87" s="31"/>
    </row>
    <row r="88" spans="1:18" ht="15.75" thickBot="1" x14ac:dyDescent="0.25">
      <c r="A88" s="42"/>
      <c r="B88" s="66"/>
      <c r="E88" s="61"/>
      <c r="F88" s="26"/>
      <c r="G88" s="12"/>
      <c r="H88" s="6"/>
      <c r="I88" s="6"/>
      <c r="J88" s="39">
        <f>IF($J$1=TRUE,H54+1,"")</f>
        <v>51</v>
      </c>
      <c r="K88" s="28"/>
      <c r="L88" s="33"/>
      <c r="M88" s="23"/>
      <c r="N88" s="30"/>
      <c r="O88" s="58"/>
      <c r="P88" s="6"/>
      <c r="Q88" s="31"/>
    </row>
    <row r="89" spans="1:18" ht="15" thickBot="1" x14ac:dyDescent="0.25">
      <c r="A89" s="42" t="s">
        <v>9</v>
      </c>
      <c r="B89" s="26"/>
      <c r="C89" s="12"/>
      <c r="D89" s="64">
        <f>IF($J$1=TRUE,D82+1,"")</f>
        <v>31</v>
      </c>
      <c r="E89" s="58"/>
      <c r="F89" s="15"/>
      <c r="G89" s="16"/>
      <c r="H89" s="6"/>
      <c r="I89" s="6"/>
      <c r="J89" s="6"/>
      <c r="K89" s="28"/>
      <c r="N89" s="30"/>
      <c r="O89" s="58"/>
      <c r="P89" s="6"/>
      <c r="Q89" s="31"/>
    </row>
    <row r="90" spans="1:18" ht="15.75" thickBot="1" x14ac:dyDescent="0.25">
      <c r="A90" s="42"/>
      <c r="B90" s="64">
        <f>IF($J$1=TRUE,B83+1,"")</f>
        <v>16</v>
      </c>
      <c r="C90" s="56"/>
      <c r="D90" s="26"/>
      <c r="E90" s="23"/>
      <c r="F90" s="15"/>
      <c r="G90" s="21"/>
      <c r="H90" s="6"/>
      <c r="I90" s="6"/>
      <c r="J90" s="6"/>
      <c r="K90" s="28"/>
      <c r="N90" s="30"/>
      <c r="O90" s="58"/>
      <c r="Q90" s="58"/>
    </row>
    <row r="91" spans="1:18" ht="15" thickBot="1" x14ac:dyDescent="0.25">
      <c r="A91" s="42" t="s">
        <v>15</v>
      </c>
      <c r="B91" s="26"/>
      <c r="C91" s="23"/>
      <c r="F91" s="39">
        <f>IF($J$1=TRUE,F78+1,"")</f>
        <v>42</v>
      </c>
      <c r="G91" s="17"/>
      <c r="H91" s="26"/>
      <c r="I91" s="12"/>
      <c r="J91" s="6"/>
      <c r="K91" s="28"/>
      <c r="N91" s="30"/>
      <c r="O91" s="58"/>
      <c r="Q91" s="58"/>
    </row>
    <row r="92" spans="1:18" ht="14.25" x14ac:dyDescent="0.2">
      <c r="A92" s="42"/>
      <c r="B92" s="66"/>
      <c r="F92" s="15"/>
      <c r="G92" s="17"/>
      <c r="H92" s="15"/>
      <c r="I92" s="16"/>
      <c r="J92" s="6"/>
      <c r="K92" s="28"/>
      <c r="N92" s="30"/>
      <c r="O92" s="58"/>
      <c r="Q92" s="58"/>
    </row>
    <row r="93" spans="1:18" ht="15" thickBot="1" x14ac:dyDescent="0.25">
      <c r="A93" s="42"/>
      <c r="B93" s="22"/>
      <c r="C93" s="42" t="s">
        <v>42</v>
      </c>
      <c r="D93" s="26"/>
      <c r="E93" s="12"/>
      <c r="F93" s="15"/>
      <c r="G93" s="17"/>
      <c r="H93" s="15"/>
      <c r="I93" s="21"/>
      <c r="J93" s="6"/>
      <c r="K93" s="28"/>
      <c r="N93" s="30"/>
      <c r="O93" s="58"/>
      <c r="Q93" s="58"/>
    </row>
    <row r="94" spans="1:18" ht="15.75" thickBot="1" x14ac:dyDescent="0.25">
      <c r="A94" s="42"/>
      <c r="B94" s="42"/>
      <c r="C94" s="42"/>
      <c r="E94" s="61"/>
      <c r="F94" s="29"/>
      <c r="G94" s="23"/>
      <c r="H94" s="39">
        <f>IF($J$1=TRUE,H81+1,"")</f>
        <v>46</v>
      </c>
      <c r="I94" s="17"/>
      <c r="J94" s="32"/>
      <c r="K94" s="23"/>
      <c r="N94" s="30"/>
      <c r="O94" s="58"/>
      <c r="Q94" s="58"/>
    </row>
    <row r="95" spans="1:18" ht="15" thickBot="1" x14ac:dyDescent="0.25">
      <c r="A95" s="42" t="s">
        <v>20</v>
      </c>
      <c r="B95" s="26"/>
      <c r="C95" s="12"/>
      <c r="D95" s="64">
        <f>IF($J$1=TRUE,D89+1,"")</f>
        <v>32</v>
      </c>
      <c r="E95" s="58"/>
      <c r="F95" s="6"/>
      <c r="G95" s="22"/>
      <c r="H95" s="15"/>
      <c r="I95" s="17"/>
      <c r="N95" s="39">
        <f>IF($J$1=TRUE,J39+1,"")</f>
        <v>56</v>
      </c>
      <c r="O95" s="58"/>
      <c r="P95" s="33"/>
      <c r="Q95" s="23"/>
    </row>
    <row r="96" spans="1:18" ht="15.75" thickBot="1" x14ac:dyDescent="0.25">
      <c r="A96" s="42"/>
      <c r="B96" s="64">
        <f>IF($J$1=TRUE,B90+1,"")</f>
        <v>17</v>
      </c>
      <c r="C96" s="56"/>
      <c r="D96" s="26"/>
      <c r="E96" s="23"/>
      <c r="F96" s="6"/>
      <c r="G96" s="22"/>
      <c r="H96" s="15"/>
      <c r="I96" s="17"/>
      <c r="N96" s="30"/>
      <c r="O96" s="58"/>
    </row>
    <row r="97" spans="1:15" ht="15" thickBot="1" x14ac:dyDescent="0.25">
      <c r="A97" s="42" t="s">
        <v>10</v>
      </c>
      <c r="B97" s="26"/>
      <c r="C97" s="23"/>
      <c r="F97" s="6"/>
      <c r="G97" s="42" t="s">
        <v>116</v>
      </c>
      <c r="H97" s="29"/>
      <c r="I97" s="23"/>
      <c r="J97" s="6"/>
      <c r="K97" s="22"/>
      <c r="N97" s="30"/>
      <c r="O97" s="58"/>
    </row>
    <row r="98" spans="1:15" ht="14.25" x14ac:dyDescent="0.2">
      <c r="A98" s="22"/>
      <c r="B98" s="22"/>
      <c r="C98" s="22"/>
      <c r="F98" s="6"/>
      <c r="J98" s="6"/>
      <c r="K98" s="22"/>
      <c r="N98" s="30"/>
      <c r="O98" s="58"/>
    </row>
    <row r="99" spans="1:15" ht="14.25" x14ac:dyDescent="0.2">
      <c r="A99" s="22"/>
      <c r="B99" s="22"/>
      <c r="C99" s="22"/>
      <c r="D99" s="6"/>
      <c r="E99" s="22"/>
      <c r="F99" s="6"/>
      <c r="G99" s="6"/>
      <c r="H99" s="6"/>
      <c r="I99" s="22"/>
      <c r="L99" s="6"/>
      <c r="M99" s="6"/>
      <c r="N99" s="30"/>
      <c r="O99" s="58"/>
    </row>
    <row r="100" spans="1:15" ht="15" thickBot="1" x14ac:dyDescent="0.25">
      <c r="C100" s="42" t="s">
        <v>7</v>
      </c>
      <c r="D100" s="26"/>
      <c r="E100" s="12"/>
      <c r="M100" s="6"/>
      <c r="N100" s="30"/>
      <c r="O100" s="58"/>
    </row>
    <row r="101" spans="1:15" ht="15.75" thickBot="1" x14ac:dyDescent="0.25">
      <c r="C101" s="42"/>
      <c r="E101" s="61"/>
      <c r="F101" s="26"/>
      <c r="G101" s="12"/>
      <c r="H101" s="6"/>
      <c r="I101" s="6"/>
      <c r="J101" s="6"/>
      <c r="K101" s="67" t="s">
        <v>119</v>
      </c>
      <c r="L101" s="33"/>
      <c r="M101" s="12"/>
      <c r="N101" s="30"/>
      <c r="O101" s="58"/>
    </row>
    <row r="102" spans="1:15" ht="14.25" x14ac:dyDescent="0.2">
      <c r="C102" s="42"/>
      <c r="D102" s="64">
        <f>IF($J$1=TRUE,D95+1,"")</f>
        <v>33</v>
      </c>
      <c r="E102" s="58"/>
      <c r="F102" s="15"/>
      <c r="G102" s="16"/>
      <c r="H102" s="6"/>
      <c r="I102" s="6"/>
      <c r="J102" s="6"/>
      <c r="K102" s="22"/>
      <c r="L102" s="6"/>
      <c r="M102" s="31"/>
      <c r="N102" s="52"/>
      <c r="O102" s="58"/>
    </row>
    <row r="103" spans="1:15" ht="15" thickBot="1" x14ac:dyDescent="0.25">
      <c r="C103" s="42" t="s">
        <v>26</v>
      </c>
      <c r="D103" s="26"/>
      <c r="E103" s="23"/>
      <c r="F103" s="15"/>
      <c r="G103" s="17"/>
      <c r="H103" s="15"/>
      <c r="I103" s="6"/>
      <c r="J103" s="6"/>
      <c r="K103" s="22"/>
      <c r="L103" s="6"/>
      <c r="M103" s="31"/>
      <c r="N103" s="52"/>
      <c r="O103" s="58"/>
    </row>
    <row r="104" spans="1:15" ht="15" thickBot="1" x14ac:dyDescent="0.25">
      <c r="C104" s="42"/>
      <c r="F104" s="39">
        <f>IF($J$1=TRUE,F91+1,"")</f>
        <v>43</v>
      </c>
      <c r="G104" s="58"/>
      <c r="H104" s="33"/>
      <c r="I104" s="12"/>
      <c r="J104" s="6"/>
      <c r="K104" s="22"/>
      <c r="L104" s="6"/>
      <c r="M104" s="31"/>
      <c r="N104" s="30"/>
      <c r="O104" s="58"/>
    </row>
    <row r="105" spans="1:15" ht="14.25" x14ac:dyDescent="0.2">
      <c r="A105" s="22"/>
      <c r="B105" s="66"/>
      <c r="C105" s="42"/>
      <c r="F105" s="39"/>
      <c r="G105" s="58"/>
      <c r="H105" s="30"/>
      <c r="I105" s="60"/>
      <c r="J105" s="6"/>
      <c r="K105" s="22"/>
      <c r="L105" s="6"/>
      <c r="M105" s="31"/>
      <c r="N105" s="30"/>
      <c r="O105" s="58"/>
    </row>
    <row r="106" spans="1:15" ht="15" thickBot="1" x14ac:dyDescent="0.25">
      <c r="A106" s="22"/>
      <c r="B106" s="22"/>
      <c r="C106" s="42" t="s">
        <v>101</v>
      </c>
      <c r="D106" s="26"/>
      <c r="E106" s="12"/>
      <c r="F106" s="15"/>
      <c r="G106" s="17"/>
      <c r="H106" s="15"/>
      <c r="I106" s="21"/>
      <c r="J106" s="6"/>
      <c r="K106" s="22"/>
      <c r="M106" s="31"/>
      <c r="N106" s="30"/>
      <c r="O106" s="58"/>
    </row>
    <row r="107" spans="1:15" ht="15.75" thickBot="1" x14ac:dyDescent="0.25">
      <c r="A107" s="42"/>
      <c r="B107" s="42"/>
      <c r="C107" s="42"/>
      <c r="E107" s="61"/>
      <c r="F107" s="29"/>
      <c r="G107" s="23"/>
      <c r="H107" s="39">
        <f>IF($J$1=TRUE,H94+1,"")</f>
        <v>47</v>
      </c>
      <c r="I107" s="17"/>
      <c r="J107" s="33"/>
      <c r="K107" s="12"/>
      <c r="L107" s="39">
        <f>IF($J$1=TRUE,L81+1,"")</f>
        <v>54</v>
      </c>
      <c r="M107" s="31"/>
      <c r="N107" s="33"/>
      <c r="O107" s="23"/>
    </row>
    <row r="108" spans="1:15" ht="15" thickBot="1" x14ac:dyDescent="0.25">
      <c r="A108" s="42" t="s">
        <v>33</v>
      </c>
      <c r="B108" s="26"/>
      <c r="C108" s="12"/>
      <c r="D108" s="64">
        <f>IF($J$1=TRUE,D102+1,"")</f>
        <v>34</v>
      </c>
      <c r="E108" s="58"/>
      <c r="F108" s="51"/>
      <c r="G108" s="19"/>
      <c r="H108" s="39"/>
      <c r="I108" s="17"/>
      <c r="J108" s="30"/>
      <c r="K108" s="60"/>
      <c r="L108" s="39"/>
      <c r="M108" s="31"/>
    </row>
    <row r="109" spans="1:15" ht="15.75" thickBot="1" x14ac:dyDescent="0.25">
      <c r="A109" s="22"/>
      <c r="B109" s="64">
        <f>IF($J$1=TRUE,B96+1,"")</f>
        <v>18</v>
      </c>
      <c r="C109" s="56"/>
      <c r="D109" s="26"/>
      <c r="E109" s="23"/>
      <c r="F109" s="6"/>
      <c r="G109" s="22"/>
      <c r="H109" s="15"/>
      <c r="I109" s="17"/>
      <c r="J109" s="6"/>
      <c r="K109" s="28"/>
      <c r="L109" s="6"/>
      <c r="M109" s="31"/>
      <c r="N109" s="6"/>
    </row>
    <row r="110" spans="1:15" ht="15" thickBot="1" x14ac:dyDescent="0.25">
      <c r="A110" s="42" t="s">
        <v>34</v>
      </c>
      <c r="B110" s="26"/>
      <c r="C110" s="23"/>
      <c r="F110" s="6"/>
      <c r="G110" s="42" t="s">
        <v>117</v>
      </c>
      <c r="H110" s="29"/>
      <c r="I110" s="23"/>
      <c r="J110" s="6"/>
      <c r="K110" s="28"/>
      <c r="L110" s="6"/>
      <c r="M110" s="31"/>
      <c r="N110" s="6"/>
    </row>
    <row r="111" spans="1:15" ht="14.25" x14ac:dyDescent="0.2">
      <c r="A111" s="42"/>
      <c r="B111" s="22"/>
      <c r="C111" s="22"/>
      <c r="F111" s="6"/>
      <c r="J111" s="6"/>
      <c r="K111" s="28"/>
      <c r="L111" s="6"/>
      <c r="M111" s="31"/>
      <c r="N111" s="6"/>
    </row>
    <row r="112" spans="1:15" ht="14.25" x14ac:dyDescent="0.2">
      <c r="A112" s="42"/>
      <c r="B112" s="22"/>
      <c r="C112" s="22"/>
      <c r="F112" s="6"/>
      <c r="G112" s="22"/>
      <c r="H112" s="6"/>
      <c r="I112" s="6"/>
      <c r="J112" s="6"/>
      <c r="K112" s="28"/>
      <c r="L112" s="6"/>
      <c r="M112" s="31"/>
      <c r="N112" s="6"/>
    </row>
    <row r="113" spans="1:14" ht="15" thickBot="1" x14ac:dyDescent="0.25">
      <c r="A113" s="42"/>
      <c r="B113" s="66"/>
      <c r="C113" s="42" t="s">
        <v>114</v>
      </c>
      <c r="D113" s="26"/>
      <c r="E113" s="12"/>
      <c r="F113" s="6"/>
      <c r="G113" s="22"/>
      <c r="H113" s="6"/>
      <c r="I113" s="6"/>
      <c r="J113" s="6"/>
      <c r="K113" s="28"/>
      <c r="L113" s="6"/>
      <c r="M113" s="31"/>
      <c r="N113" s="6"/>
    </row>
    <row r="114" spans="1:14" ht="15.75" thickBot="1" x14ac:dyDescent="0.25">
      <c r="A114" s="42"/>
      <c r="B114" s="66"/>
      <c r="E114" s="61"/>
      <c r="F114" s="26"/>
      <c r="G114" s="12"/>
      <c r="H114" s="6"/>
      <c r="I114" s="6"/>
      <c r="J114" s="39">
        <f>IF($J$1=TRUE,J88+1,"")</f>
        <v>52</v>
      </c>
      <c r="K114" s="28"/>
      <c r="L114" s="33"/>
      <c r="M114" s="23"/>
      <c r="N114" s="6"/>
    </row>
    <row r="115" spans="1:14" ht="15" thickBot="1" x14ac:dyDescent="0.25">
      <c r="A115" s="42" t="s">
        <v>4</v>
      </c>
      <c r="B115" s="26"/>
      <c r="C115" s="12"/>
      <c r="D115" s="64">
        <f>IF($J$1=TRUE,D108+1,"")</f>
        <v>35</v>
      </c>
      <c r="E115" s="58"/>
      <c r="F115" s="15"/>
      <c r="G115" s="16"/>
      <c r="H115" s="6"/>
      <c r="I115" s="6"/>
      <c r="J115" s="6"/>
      <c r="K115" s="28"/>
      <c r="N115" s="6"/>
    </row>
    <row r="116" spans="1:14" ht="15.75" thickBot="1" x14ac:dyDescent="0.25">
      <c r="A116" s="42"/>
      <c r="B116" s="64">
        <f>IF($J$1=TRUE,B109+1,"")</f>
        <v>19</v>
      </c>
      <c r="C116" s="56"/>
      <c r="D116" s="26"/>
      <c r="E116" s="23"/>
      <c r="F116" s="15"/>
      <c r="G116" s="21"/>
      <c r="H116" s="6"/>
      <c r="I116" s="6"/>
      <c r="J116" s="6"/>
      <c r="K116" s="28"/>
      <c r="N116" s="6"/>
    </row>
    <row r="117" spans="1:14" ht="15" thickBot="1" x14ac:dyDescent="0.25">
      <c r="A117" s="42" t="s">
        <v>35</v>
      </c>
      <c r="B117" s="26"/>
      <c r="C117" s="23"/>
      <c r="F117" s="39">
        <f>IF($J$1=TRUE,F104+1,"")</f>
        <v>44</v>
      </c>
      <c r="G117" s="17"/>
      <c r="H117" s="26"/>
      <c r="I117" s="12"/>
      <c r="J117" s="6"/>
      <c r="K117" s="28"/>
      <c r="N117" s="6"/>
    </row>
    <row r="118" spans="1:14" ht="14.25" x14ac:dyDescent="0.2">
      <c r="A118" s="42"/>
      <c r="B118" s="66"/>
      <c r="F118" s="15"/>
      <c r="G118" s="17"/>
      <c r="H118" s="15"/>
      <c r="I118" s="16"/>
      <c r="J118" s="6"/>
      <c r="K118" s="28"/>
      <c r="N118" s="6"/>
    </row>
    <row r="119" spans="1:14" ht="15" thickBot="1" x14ac:dyDescent="0.25">
      <c r="A119" s="42"/>
      <c r="B119" s="22"/>
      <c r="C119" s="42" t="s">
        <v>40</v>
      </c>
      <c r="D119" s="26"/>
      <c r="E119" s="12"/>
      <c r="F119" s="15"/>
      <c r="G119" s="17"/>
      <c r="H119" s="15"/>
      <c r="I119" s="21"/>
      <c r="J119" s="6"/>
      <c r="K119" s="28"/>
      <c r="N119" s="6"/>
    </row>
    <row r="120" spans="1:14" ht="15.75" thickBot="1" x14ac:dyDescent="0.25">
      <c r="A120" s="42"/>
      <c r="B120" s="42"/>
      <c r="C120" s="42"/>
      <c r="E120" s="61"/>
      <c r="F120" s="29"/>
      <c r="G120" s="23"/>
      <c r="H120" s="39">
        <f>IF($J$1=TRUE,H107+1,"")</f>
        <v>48</v>
      </c>
      <c r="I120" s="17"/>
      <c r="J120" s="32"/>
      <c r="K120" s="23"/>
      <c r="N120" s="6"/>
    </row>
    <row r="121" spans="1:14" ht="15" thickBot="1" x14ac:dyDescent="0.25">
      <c r="A121" s="42" t="s">
        <v>22</v>
      </c>
      <c r="B121" s="26"/>
      <c r="C121" s="12"/>
      <c r="D121" s="64">
        <f>IF($J$1=TRUE,D115+1,"")</f>
        <v>36</v>
      </c>
      <c r="E121" s="58"/>
      <c r="F121" s="6"/>
      <c r="G121" s="22"/>
      <c r="H121" s="15"/>
      <c r="I121" s="17"/>
      <c r="N121" s="6"/>
    </row>
    <row r="122" spans="1:14" ht="15.75" thickBot="1" x14ac:dyDescent="0.25">
      <c r="A122" s="42"/>
      <c r="B122" s="64">
        <f>IF($J$1=TRUE,B116+1,"")</f>
        <v>20</v>
      </c>
      <c r="C122" s="56"/>
      <c r="D122" s="26"/>
      <c r="E122" s="23"/>
      <c r="F122" s="6"/>
      <c r="G122" s="22"/>
      <c r="H122" s="15"/>
      <c r="I122" s="17"/>
      <c r="N122" s="6"/>
    </row>
    <row r="123" spans="1:14" ht="15" thickBot="1" x14ac:dyDescent="0.25">
      <c r="A123" s="42" t="s">
        <v>23</v>
      </c>
      <c r="B123" s="26"/>
      <c r="C123" s="23"/>
      <c r="F123" s="6"/>
      <c r="G123" s="42" t="s">
        <v>118</v>
      </c>
      <c r="H123" s="29"/>
      <c r="I123" s="23"/>
      <c r="J123" s="6"/>
      <c r="K123" s="22"/>
      <c r="N123" s="6"/>
    </row>
    <row r="124" spans="1:14" ht="14.25" x14ac:dyDescent="0.2">
      <c r="A124" s="22"/>
      <c r="B124" s="22"/>
      <c r="C124" s="22"/>
      <c r="F124" s="6"/>
      <c r="J124" s="6"/>
      <c r="K124" s="22"/>
      <c r="N124"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25" bottom="0.5" header="0.25" footer="0.25"/>
  <pageSetup scale="53" fitToHeight="2" orientation="landscape" r:id="rId2"/>
  <headerFooter scaleWithDoc="0"/>
  <rowBreaks count="1" manualBreakCount="1">
    <brk id="70" max="17"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2"/>
  </sheetPr>
  <dimension ref="A1:U125"/>
  <sheetViews>
    <sheetView showGridLines="0" zoomScale="75" zoomScaleNormal="50"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 min="15" max="15" width="4.42578125" customWidth="1"/>
    <col min="16" max="16" width="22.140625" customWidth="1"/>
    <col min="17" max="17" width="4.7109375" customWidth="1"/>
  </cols>
  <sheetData>
    <row r="1" spans="1:18" ht="24" customHeight="1" x14ac:dyDescent="0.2">
      <c r="A1" s="45" t="s">
        <v>52</v>
      </c>
      <c r="B1" s="45"/>
      <c r="C1" s="45"/>
      <c r="D1" s="1"/>
      <c r="E1" s="2"/>
      <c r="F1" s="1"/>
      <c r="G1" s="2"/>
      <c r="H1" s="1"/>
      <c r="I1" s="1"/>
      <c r="J1" s="5" t="b">
        <f>show_game_numbers</f>
        <v>1</v>
      </c>
      <c r="K1" s="2"/>
      <c r="L1" s="1"/>
      <c r="M1" s="1"/>
      <c r="N1" s="1"/>
      <c r="O1" s="1"/>
      <c r="P1" s="1"/>
      <c r="Q1" s="90"/>
      <c r="R1" s="90"/>
    </row>
    <row r="2" spans="1:18" ht="14.25" x14ac:dyDescent="0.2">
      <c r="A2" s="117" t="s">
        <v>11</v>
      </c>
      <c r="B2" s="117"/>
      <c r="C2" s="117"/>
      <c r="D2" s="117"/>
      <c r="E2" s="4"/>
      <c r="F2" s="3"/>
      <c r="G2" s="4"/>
      <c r="H2" s="83" t="s">
        <v>77</v>
      </c>
      <c r="I2" s="3"/>
      <c r="J2" s="5" t="b">
        <f>show_seed_numbers</f>
        <v>1</v>
      </c>
      <c r="K2" s="4"/>
      <c r="L2" s="1"/>
      <c r="M2" s="3"/>
      <c r="N2" s="3"/>
      <c r="O2" s="3"/>
      <c r="P2" s="37" t="str">
        <f ca="1">"© 2012-" &amp; YEAR(TODAY()) &amp; " Vertex42 LLC"</f>
        <v>© 2012-2017 Vertex42 LLC</v>
      </c>
      <c r="Q2" s="90"/>
      <c r="R2" s="90"/>
    </row>
    <row r="4" spans="1:18" ht="30" x14ac:dyDescent="0.4">
      <c r="A4" s="9" t="s">
        <v>13</v>
      </c>
      <c r="B4" s="9"/>
      <c r="C4" s="9"/>
      <c r="D4" s="7"/>
      <c r="E4" s="8"/>
      <c r="F4" s="8"/>
      <c r="G4" s="8"/>
      <c r="H4" s="8"/>
      <c r="I4" s="8"/>
      <c r="L4" s="7" t="s">
        <v>1</v>
      </c>
      <c r="M4" s="8"/>
      <c r="N4" s="8"/>
    </row>
    <row r="5" spans="1:18" ht="15" x14ac:dyDescent="0.2">
      <c r="L5" s="40" t="s">
        <v>2</v>
      </c>
    </row>
    <row r="6" spans="1:18" ht="15" x14ac:dyDescent="0.2">
      <c r="J6" s="40"/>
    </row>
    <row r="7" spans="1:18" ht="15" x14ac:dyDescent="0.2">
      <c r="J7" s="40"/>
    </row>
    <row r="8" spans="1:18" ht="15.75" thickBot="1" x14ac:dyDescent="0.25">
      <c r="A8" s="6">
        <f>IF($J$2=TRUE,1,"")</f>
        <v>1</v>
      </c>
      <c r="B8" s="11" t="s">
        <v>3</v>
      </c>
      <c r="C8" s="12"/>
      <c r="J8" s="40"/>
    </row>
    <row r="9" spans="1:18" ht="15.75" thickBot="1" x14ac:dyDescent="0.25">
      <c r="A9" s="66"/>
      <c r="B9" s="64">
        <f>IF($J$1=TRUE,0+1,"")</f>
        <v>1</v>
      </c>
      <c r="C9" s="56"/>
      <c r="D9" s="26"/>
      <c r="E9" s="12"/>
      <c r="F9" s="13"/>
      <c r="G9" s="14"/>
      <c r="H9" s="13"/>
      <c r="I9" s="13"/>
      <c r="J9" s="13"/>
      <c r="K9" s="14"/>
      <c r="L9" s="13"/>
      <c r="M9" s="13"/>
      <c r="N9" s="13"/>
    </row>
    <row r="10" spans="1:18" ht="15.75" thickBot="1" x14ac:dyDescent="0.25">
      <c r="A10" s="6">
        <f>IF($J$2=TRUE,32,"")</f>
        <v>32</v>
      </c>
      <c r="B10" s="11" t="s">
        <v>3</v>
      </c>
      <c r="C10" s="23"/>
      <c r="D10" s="15"/>
      <c r="E10" s="16"/>
      <c r="F10" s="13"/>
      <c r="G10" s="14"/>
      <c r="H10" s="13"/>
      <c r="I10" s="13"/>
      <c r="J10" s="13"/>
      <c r="K10" s="14"/>
      <c r="L10" s="13"/>
      <c r="M10" s="13"/>
      <c r="N10" s="13"/>
    </row>
    <row r="11" spans="1:18" ht="15" thickBot="1" x14ac:dyDescent="0.25">
      <c r="A11" s="6"/>
      <c r="B11" s="6"/>
      <c r="C11" s="6"/>
      <c r="D11" s="38">
        <f>IF($J$1=TRUE,B123+1,"")</f>
        <v>25</v>
      </c>
      <c r="F11" s="18"/>
      <c r="G11" s="12"/>
      <c r="H11" s="13"/>
      <c r="I11" s="13"/>
      <c r="J11" s="13"/>
      <c r="K11" s="14"/>
      <c r="L11" s="13"/>
      <c r="M11" s="13"/>
      <c r="N11" s="13"/>
    </row>
    <row r="12" spans="1:18" ht="15.75" thickBot="1" x14ac:dyDescent="0.25">
      <c r="A12" s="6">
        <f>IF($J$2=TRUE,16,"")</f>
        <v>16</v>
      </c>
      <c r="B12" s="11" t="s">
        <v>3</v>
      </c>
      <c r="C12" s="12"/>
      <c r="D12" s="19"/>
      <c r="E12" s="20"/>
      <c r="F12" s="13"/>
      <c r="G12" s="16"/>
      <c r="H12" s="13"/>
      <c r="I12" s="13"/>
      <c r="J12" s="13"/>
      <c r="K12" s="22"/>
      <c r="L12" s="13"/>
      <c r="M12" s="13"/>
      <c r="N12" s="13"/>
    </row>
    <row r="13" spans="1:18" ht="15.75" thickBot="1" x14ac:dyDescent="0.25">
      <c r="A13" s="66"/>
      <c r="B13" s="64">
        <f>IF($J$1=TRUE,B9+1,"")</f>
        <v>2</v>
      </c>
      <c r="C13" s="56"/>
      <c r="D13" s="26"/>
      <c r="E13" s="23"/>
      <c r="F13" s="6"/>
      <c r="G13" s="17"/>
      <c r="H13" s="13"/>
      <c r="I13" s="13"/>
      <c r="J13" s="13"/>
      <c r="K13" s="22"/>
      <c r="L13" s="13"/>
      <c r="M13" s="13"/>
      <c r="N13" s="13"/>
    </row>
    <row r="14" spans="1:18" ht="15.75" thickBot="1" x14ac:dyDescent="0.25">
      <c r="A14" s="6">
        <f>IF($J$2=TRUE,17,"")</f>
        <v>17</v>
      </c>
      <c r="B14" s="11" t="s">
        <v>3</v>
      </c>
      <c r="C14" s="23"/>
      <c r="D14" s="24"/>
      <c r="E14" s="24"/>
      <c r="G14" s="17"/>
      <c r="H14" s="13"/>
      <c r="L14" s="13"/>
      <c r="M14" s="13"/>
      <c r="N14" s="13"/>
      <c r="O14" s="81" t="s">
        <v>78</v>
      </c>
    </row>
    <row r="15" spans="1:18" ht="15.75" thickBot="1" x14ac:dyDescent="0.25">
      <c r="A15" s="6"/>
      <c r="B15" s="57"/>
      <c r="C15" s="6"/>
      <c r="D15" s="19"/>
      <c r="E15" s="19"/>
      <c r="F15" s="39">
        <f>IF($J$1=TRUE,D122+1,"")</f>
        <v>41</v>
      </c>
      <c r="G15" s="17"/>
      <c r="H15" s="68"/>
      <c r="I15" s="12"/>
      <c r="L15" s="13"/>
      <c r="M15" s="13"/>
      <c r="N15" s="13"/>
    </row>
    <row r="16" spans="1:18" ht="15.75" thickBot="1" x14ac:dyDescent="0.25">
      <c r="A16" s="6">
        <f>IF($J$2=TRUE,8,"")</f>
        <v>8</v>
      </c>
      <c r="B16" s="11" t="s">
        <v>3</v>
      </c>
      <c r="C16" s="12"/>
      <c r="D16" s="19"/>
      <c r="E16" s="19"/>
      <c r="G16" s="17"/>
      <c r="H16" s="13"/>
      <c r="I16" s="63"/>
      <c r="L16" s="13"/>
      <c r="M16" s="13"/>
      <c r="N16" s="13"/>
    </row>
    <row r="17" spans="1:14" ht="15.75" thickBot="1" x14ac:dyDescent="0.25">
      <c r="A17" s="66"/>
      <c r="B17" s="64">
        <f>IF($J$1=TRUE,B13+1,"")</f>
        <v>3</v>
      </c>
      <c r="C17" s="56"/>
      <c r="D17" s="26"/>
      <c r="E17" s="27"/>
      <c r="G17" s="58"/>
      <c r="I17" s="58"/>
      <c r="J17" s="13"/>
      <c r="L17" s="13"/>
      <c r="M17" s="13"/>
      <c r="N17" s="13"/>
    </row>
    <row r="18" spans="1:14" ht="15.75" thickBot="1" x14ac:dyDescent="0.25">
      <c r="A18" s="6">
        <f>IF($J$2=TRUE,25,"")</f>
        <v>25</v>
      </c>
      <c r="B18" s="11" t="s">
        <v>3</v>
      </c>
      <c r="C18" s="23"/>
      <c r="D18" s="15"/>
      <c r="E18" s="16"/>
      <c r="F18" s="13"/>
      <c r="G18" s="17"/>
      <c r="H18" s="13"/>
      <c r="I18" s="17"/>
      <c r="J18" s="13"/>
      <c r="L18" s="13"/>
      <c r="M18" s="13"/>
      <c r="N18" s="13"/>
    </row>
    <row r="19" spans="1:14" ht="15" thickBot="1" x14ac:dyDescent="0.25">
      <c r="A19" s="6"/>
      <c r="B19" s="6"/>
      <c r="C19" s="6"/>
      <c r="D19" s="39">
        <f>IF($J$1=TRUE,D11+1,"")</f>
        <v>26</v>
      </c>
      <c r="F19" s="18"/>
      <c r="G19" s="23"/>
      <c r="H19" s="13"/>
      <c r="I19" s="17"/>
      <c r="J19" s="13"/>
      <c r="L19" s="13"/>
      <c r="M19" s="13"/>
      <c r="N19" s="13"/>
    </row>
    <row r="20" spans="1:14" ht="15.75" thickBot="1" x14ac:dyDescent="0.25">
      <c r="A20" s="6">
        <f>IF($J$2=TRUE,9,"")</f>
        <v>9</v>
      </c>
      <c r="B20" s="11" t="s">
        <v>3</v>
      </c>
      <c r="C20" s="12"/>
      <c r="D20" s="19"/>
      <c r="E20" s="20"/>
      <c r="F20" s="13"/>
      <c r="G20" s="14"/>
      <c r="H20" s="13"/>
      <c r="I20" s="17"/>
      <c r="J20" s="13"/>
      <c r="L20" s="13"/>
      <c r="M20" s="13"/>
      <c r="N20" s="13"/>
    </row>
    <row r="21" spans="1:14" ht="15.75" thickBot="1" x14ac:dyDescent="0.25">
      <c r="A21" s="66"/>
      <c r="B21" s="64">
        <f>IF($J$1=TRUE,B17+1,"")</f>
        <v>4</v>
      </c>
      <c r="C21" s="56"/>
      <c r="D21" s="26"/>
      <c r="E21" s="23"/>
      <c r="F21" s="13"/>
      <c r="G21" s="14"/>
      <c r="I21" s="17"/>
      <c r="J21" s="13"/>
      <c r="L21" s="13"/>
      <c r="M21" s="13"/>
      <c r="N21" s="13"/>
    </row>
    <row r="22" spans="1:14" ht="15.75" thickBot="1" x14ac:dyDescent="0.25">
      <c r="A22" s="6">
        <f>IF($J$2=TRUE,24,"")</f>
        <v>24</v>
      </c>
      <c r="B22" s="11" t="s">
        <v>3</v>
      </c>
      <c r="C22" s="23"/>
      <c r="D22" s="24"/>
      <c r="E22" s="24"/>
      <c r="F22" s="39"/>
      <c r="G22" s="14"/>
      <c r="I22" s="17"/>
      <c r="J22" s="13"/>
      <c r="L22" s="13"/>
      <c r="M22" s="13"/>
      <c r="N22" s="13"/>
    </row>
    <row r="23" spans="1:14" ht="15.75" thickBot="1" x14ac:dyDescent="0.25">
      <c r="A23" s="6"/>
      <c r="B23" s="57"/>
      <c r="C23" s="6"/>
      <c r="D23" s="19"/>
      <c r="E23" s="19"/>
      <c r="F23" s="39"/>
      <c r="G23" s="14"/>
      <c r="H23" s="39">
        <f>IF($J$1=TRUE,H121+1,"")</f>
        <v>53</v>
      </c>
      <c r="I23" s="17"/>
      <c r="J23" s="25"/>
      <c r="K23" s="12"/>
      <c r="L23" s="13"/>
      <c r="M23" s="13"/>
      <c r="N23" s="13"/>
    </row>
    <row r="24" spans="1:14" ht="15.75" thickBot="1" x14ac:dyDescent="0.25">
      <c r="A24" s="6">
        <f>IF($J$2=TRUE,4,"")</f>
        <v>4</v>
      </c>
      <c r="B24" s="11" t="s">
        <v>3</v>
      </c>
      <c r="C24" s="12"/>
      <c r="D24" s="19"/>
      <c r="E24" s="19"/>
      <c r="F24" s="39"/>
      <c r="G24" s="14"/>
      <c r="I24" s="17"/>
      <c r="J24" s="13"/>
      <c r="K24" s="63"/>
      <c r="N24" s="13"/>
    </row>
    <row r="25" spans="1:14" ht="15.75" thickBot="1" x14ac:dyDescent="0.25">
      <c r="A25" s="66"/>
      <c r="B25" s="64">
        <f>IF($J$1=TRUE,B21+1,"")</f>
        <v>5</v>
      </c>
      <c r="C25" s="56"/>
      <c r="D25" s="26"/>
      <c r="E25" s="12"/>
      <c r="F25" s="13"/>
      <c r="G25" s="14"/>
      <c r="I25" s="28"/>
      <c r="K25" s="58"/>
      <c r="L25" s="13"/>
      <c r="M25" s="13"/>
    </row>
    <row r="26" spans="1:14" ht="15.75" thickBot="1" x14ac:dyDescent="0.25">
      <c r="A26" s="6">
        <f>IF($J$2=TRUE,29,"")</f>
        <v>29</v>
      </c>
      <c r="B26" s="11" t="s">
        <v>3</v>
      </c>
      <c r="C26" s="23"/>
      <c r="D26" s="15"/>
      <c r="E26" s="17"/>
      <c r="F26" s="13"/>
      <c r="G26" s="14"/>
      <c r="H26" s="6"/>
      <c r="I26" s="17"/>
      <c r="J26" s="13"/>
      <c r="K26" s="17"/>
      <c r="L26" s="13"/>
      <c r="M26" s="6"/>
    </row>
    <row r="27" spans="1:14" ht="15" thickBot="1" x14ac:dyDescent="0.25">
      <c r="A27" s="6"/>
      <c r="B27" s="6"/>
      <c r="C27" s="6"/>
      <c r="D27" s="39">
        <f>IF($J$1=TRUE,D19+1,"")</f>
        <v>27</v>
      </c>
      <c r="F27" s="18"/>
      <c r="G27" s="12"/>
      <c r="H27" s="6"/>
      <c r="I27" s="28"/>
      <c r="J27" s="13"/>
      <c r="K27" s="17"/>
      <c r="L27" s="13"/>
      <c r="M27" s="6"/>
    </row>
    <row r="28" spans="1:14" ht="15.75" thickBot="1" x14ac:dyDescent="0.25">
      <c r="A28" s="6">
        <f>IF($J$2=TRUE,13,"")</f>
        <v>13</v>
      </c>
      <c r="B28" s="11" t="s">
        <v>3</v>
      </c>
      <c r="C28" s="12"/>
      <c r="D28" s="15"/>
      <c r="E28" s="17"/>
      <c r="F28" s="13"/>
      <c r="G28" s="21"/>
      <c r="H28" s="6"/>
      <c r="I28" s="28"/>
      <c r="J28" s="13"/>
      <c r="K28" s="17"/>
      <c r="L28" s="13"/>
      <c r="M28" s="6"/>
    </row>
    <row r="29" spans="1:14" ht="15.75" thickBot="1" x14ac:dyDescent="0.25">
      <c r="A29" s="66"/>
      <c r="B29" s="64">
        <f>IF($J$1=TRUE,B25+1,"")</f>
        <v>6</v>
      </c>
      <c r="C29" s="56"/>
      <c r="D29" s="26"/>
      <c r="E29" s="23"/>
      <c r="G29" s="58"/>
      <c r="I29" s="58"/>
      <c r="K29" s="17"/>
      <c r="M29" s="52"/>
      <c r="N29" s="13"/>
    </row>
    <row r="30" spans="1:14" ht="15.75" thickBot="1" x14ac:dyDescent="0.25">
      <c r="A30" s="6">
        <f>IF($J$2=TRUE,20,"")</f>
        <v>20</v>
      </c>
      <c r="B30" s="11" t="s">
        <v>3</v>
      </c>
      <c r="C30" s="23"/>
      <c r="D30" s="24"/>
      <c r="E30" s="24"/>
      <c r="F30" s="39"/>
      <c r="G30" s="58"/>
      <c r="H30" s="30"/>
      <c r="I30" s="20"/>
      <c r="J30" s="39"/>
      <c r="K30" s="17"/>
      <c r="L30" s="15"/>
    </row>
    <row r="31" spans="1:14" ht="15" thickBot="1" x14ac:dyDescent="0.25">
      <c r="A31" s="6"/>
      <c r="B31" s="6"/>
      <c r="C31" s="6"/>
      <c r="D31" s="19"/>
      <c r="E31" s="19"/>
      <c r="F31" s="39">
        <f>IF($J$1=TRUE,F15+1,"")</f>
        <v>42</v>
      </c>
      <c r="G31" s="17"/>
      <c r="H31" s="33"/>
      <c r="I31" s="23"/>
      <c r="K31" s="21"/>
      <c r="L31" s="13"/>
    </row>
    <row r="32" spans="1:14" ht="15.75" thickBot="1" x14ac:dyDescent="0.25">
      <c r="A32" s="6">
        <f>IF($J$2=TRUE,5,"")</f>
        <v>5</v>
      </c>
      <c r="B32" s="11" t="s">
        <v>3</v>
      </c>
      <c r="C32" s="12"/>
      <c r="D32" s="19"/>
      <c r="E32" s="19"/>
      <c r="F32" s="39"/>
      <c r="G32" s="17"/>
      <c r="H32" s="6"/>
      <c r="I32" s="6"/>
      <c r="K32" s="21"/>
      <c r="L32" s="13"/>
    </row>
    <row r="33" spans="1:13" ht="15.75" thickBot="1" x14ac:dyDescent="0.25">
      <c r="A33" s="66"/>
      <c r="B33" s="64">
        <f>IF($J$1=TRUE,B29+1,"")</f>
        <v>7</v>
      </c>
      <c r="C33" s="56"/>
      <c r="D33" s="26"/>
      <c r="E33" s="12"/>
      <c r="F33" s="13"/>
      <c r="G33" s="17"/>
      <c r="H33" s="6"/>
      <c r="I33" s="6"/>
      <c r="K33" s="17"/>
    </row>
    <row r="34" spans="1:13" ht="15.75" thickBot="1" x14ac:dyDescent="0.25">
      <c r="A34" s="6">
        <f>IF($J$2=TRUE,28,"")</f>
        <v>28</v>
      </c>
      <c r="B34" s="11" t="s">
        <v>3</v>
      </c>
      <c r="C34" s="23"/>
      <c r="D34" s="15"/>
      <c r="E34" s="17"/>
      <c r="F34" s="13"/>
      <c r="G34" s="17"/>
      <c r="H34" s="6"/>
      <c r="I34" s="6"/>
      <c r="K34" s="17"/>
      <c r="L34" s="13"/>
    </row>
    <row r="35" spans="1:13" ht="15" thickBot="1" x14ac:dyDescent="0.25">
      <c r="A35" s="6"/>
      <c r="B35" s="6"/>
      <c r="C35" s="6"/>
      <c r="D35" s="39">
        <f>IF($J$1=TRUE,D27+1,"")</f>
        <v>28</v>
      </c>
      <c r="F35" s="18"/>
      <c r="G35" s="23"/>
      <c r="H35" s="6"/>
      <c r="K35" s="58"/>
    </row>
    <row r="36" spans="1:13" ht="15.75" thickBot="1" x14ac:dyDescent="0.25">
      <c r="A36" s="6">
        <f>IF($J$2=TRUE,12,"")</f>
        <v>12</v>
      </c>
      <c r="B36" s="11" t="s">
        <v>3</v>
      </c>
      <c r="C36" s="12"/>
      <c r="D36" s="15"/>
      <c r="E36" s="17"/>
      <c r="F36" s="13"/>
      <c r="G36" s="14"/>
      <c r="K36" s="58"/>
    </row>
    <row r="37" spans="1:13" ht="15.75" thickBot="1" x14ac:dyDescent="0.25">
      <c r="A37" s="66"/>
      <c r="B37" s="64">
        <f>IF($J$1=TRUE,B33+1,"")</f>
        <v>8</v>
      </c>
      <c r="C37" s="56"/>
      <c r="D37" s="26"/>
      <c r="E37" s="23"/>
      <c r="F37" s="13"/>
      <c r="G37" s="14"/>
      <c r="K37" s="58"/>
    </row>
    <row r="38" spans="1:13" ht="15.75" thickBot="1" x14ac:dyDescent="0.25">
      <c r="A38" s="6">
        <f>IF($J$2=TRUE,21,"")</f>
        <v>21</v>
      </c>
      <c r="B38" s="11" t="s">
        <v>3</v>
      </c>
      <c r="C38" s="23"/>
      <c r="D38" s="30"/>
      <c r="E38" s="22"/>
      <c r="F38" s="6"/>
      <c r="G38" s="22"/>
      <c r="K38" s="58"/>
    </row>
    <row r="39" spans="1:13" ht="14.25" x14ac:dyDescent="0.2">
      <c r="A39" s="6"/>
      <c r="B39" s="6"/>
      <c r="C39" s="6"/>
      <c r="D39" s="30"/>
      <c r="E39" s="22"/>
      <c r="F39" s="6"/>
      <c r="G39" s="22"/>
      <c r="H39" s="6"/>
      <c r="K39" s="58"/>
      <c r="L39" s="30"/>
    </row>
    <row r="40" spans="1:13" ht="15.75" thickBot="1" x14ac:dyDescent="0.25">
      <c r="A40" s="6">
        <f>IF($J$2=TRUE,2,"")</f>
        <v>2</v>
      </c>
      <c r="B40" s="11" t="s">
        <v>3</v>
      </c>
      <c r="C40" s="12"/>
      <c r="J40" s="39">
        <f>IF($J$1=TRUE,L108+1,"")</f>
        <v>59</v>
      </c>
      <c r="K40" s="58"/>
      <c r="L40" s="68"/>
      <c r="M40" s="12"/>
    </row>
    <row r="41" spans="1:13" ht="15.75" thickBot="1" x14ac:dyDescent="0.25">
      <c r="A41" s="6"/>
      <c r="B41" s="64">
        <f>IF($J$1=TRUE,B37+1,"")</f>
        <v>9</v>
      </c>
      <c r="C41" s="56"/>
      <c r="D41" s="26"/>
      <c r="E41" s="12"/>
      <c r="F41" s="13"/>
      <c r="G41" s="14"/>
      <c r="H41" s="13"/>
      <c r="I41" s="13"/>
      <c r="J41" s="13"/>
      <c r="K41" s="17"/>
      <c r="L41" s="74"/>
      <c r="M41" s="63"/>
    </row>
    <row r="42" spans="1:13" ht="15.75" thickBot="1" x14ac:dyDescent="0.25">
      <c r="A42" s="6">
        <f>IF($J$2=TRUE,31,"")</f>
        <v>31</v>
      </c>
      <c r="B42" s="11" t="s">
        <v>3</v>
      </c>
      <c r="C42" s="23"/>
      <c r="D42" s="15"/>
      <c r="E42" s="16"/>
      <c r="F42" s="13"/>
      <c r="G42" s="14"/>
      <c r="H42" s="13"/>
      <c r="I42" s="13"/>
      <c r="J42" s="13"/>
      <c r="K42" s="17"/>
      <c r="L42" s="30"/>
      <c r="M42" s="58"/>
    </row>
    <row r="43" spans="1:13" ht="15" thickBot="1" x14ac:dyDescent="0.25">
      <c r="A43" s="6"/>
      <c r="B43" s="6"/>
      <c r="C43" s="6"/>
      <c r="D43" s="38">
        <f>IF($J$1=TRUE,D35+1,"")</f>
        <v>29</v>
      </c>
      <c r="F43" s="18"/>
      <c r="G43" s="12"/>
      <c r="H43" s="13"/>
      <c r="I43" s="13"/>
      <c r="J43" s="13"/>
      <c r="K43" s="17"/>
      <c r="L43" s="30"/>
      <c r="M43" s="58"/>
    </row>
    <row r="44" spans="1:13" ht="15.75" thickBot="1" x14ac:dyDescent="0.25">
      <c r="A44" s="6">
        <f>IF($J$2=TRUE,15,"")</f>
        <v>15</v>
      </c>
      <c r="B44" s="11" t="s">
        <v>3</v>
      </c>
      <c r="C44" s="12"/>
      <c r="D44" s="19"/>
      <c r="E44" s="20"/>
      <c r="F44" s="13"/>
      <c r="G44" s="16"/>
      <c r="H44" s="13"/>
      <c r="I44" s="13"/>
      <c r="J44" s="13"/>
      <c r="K44" s="28"/>
      <c r="L44" s="30"/>
      <c r="M44" s="58"/>
    </row>
    <row r="45" spans="1:13" ht="15.75" thickBot="1" x14ac:dyDescent="0.25">
      <c r="A45" s="6"/>
      <c r="B45" s="64">
        <f>IF($J$1=TRUE,B41+1,"")</f>
        <v>10</v>
      </c>
      <c r="C45" s="56"/>
      <c r="D45" s="26"/>
      <c r="E45" s="23"/>
      <c r="F45" s="6"/>
      <c r="G45" s="17"/>
      <c r="H45" s="13"/>
      <c r="I45" s="13"/>
      <c r="J45" s="13"/>
      <c r="K45" s="28"/>
      <c r="L45" s="30"/>
      <c r="M45" s="58"/>
    </row>
    <row r="46" spans="1:13" ht="15.75" thickBot="1" x14ac:dyDescent="0.25">
      <c r="A46" s="6">
        <f>IF($J$2=TRUE,18,"")</f>
        <v>18</v>
      </c>
      <c r="B46" s="11" t="s">
        <v>3</v>
      </c>
      <c r="C46" s="23"/>
      <c r="D46" s="24"/>
      <c r="E46" s="24"/>
      <c r="G46" s="17"/>
      <c r="H46" s="13"/>
      <c r="K46" s="58"/>
      <c r="M46" s="58"/>
    </row>
    <row r="47" spans="1:13" ht="15.75" thickBot="1" x14ac:dyDescent="0.25">
      <c r="A47" s="6"/>
      <c r="B47" s="57"/>
      <c r="C47" s="6"/>
      <c r="D47" s="19"/>
      <c r="E47" s="19"/>
      <c r="F47" s="39">
        <f>IF($J$1=TRUE,F31+1,"")</f>
        <v>43</v>
      </c>
      <c r="G47" s="17"/>
      <c r="H47" s="68"/>
      <c r="I47" s="12"/>
      <c r="K47" s="58"/>
      <c r="L47" s="30"/>
      <c r="M47" s="58"/>
    </row>
    <row r="48" spans="1:13" ht="15.75" thickBot="1" x14ac:dyDescent="0.25">
      <c r="A48" s="6">
        <f>IF($J$2=TRUE,7,"")</f>
        <v>7</v>
      </c>
      <c r="B48" s="11" t="s">
        <v>3</v>
      </c>
      <c r="C48" s="12"/>
      <c r="D48" s="19"/>
      <c r="E48" s="19"/>
      <c r="G48" s="17"/>
      <c r="H48" s="13"/>
      <c r="I48" s="63"/>
      <c r="K48" s="58"/>
      <c r="L48" s="30"/>
      <c r="M48" s="58"/>
    </row>
    <row r="49" spans="1:21" ht="15.75" thickBot="1" x14ac:dyDescent="0.25">
      <c r="A49" s="6"/>
      <c r="B49" s="64">
        <f>IF($J$1=TRUE,B45+1,"")</f>
        <v>11</v>
      </c>
      <c r="C49" s="56"/>
      <c r="D49" s="26"/>
      <c r="E49" s="27"/>
      <c r="G49" s="58"/>
      <c r="I49" s="58"/>
      <c r="J49" s="13"/>
      <c r="K49" s="58"/>
      <c r="L49" s="39">
        <f>IF($J$1=TRUE,P87+1,"")</f>
        <v>62</v>
      </c>
      <c r="M49" s="58"/>
      <c r="N49" s="68"/>
      <c r="O49" s="12"/>
    </row>
    <row r="50" spans="1:21" ht="15.75" thickBot="1" x14ac:dyDescent="0.25">
      <c r="A50" s="6">
        <f>IF($J$2=TRUE,26,"")</f>
        <v>26</v>
      </c>
      <c r="B50" s="11" t="s">
        <v>3</v>
      </c>
      <c r="C50" s="23"/>
      <c r="D50" s="15"/>
      <c r="E50" s="16"/>
      <c r="F50" s="13"/>
      <c r="G50" s="17"/>
      <c r="H50" s="13"/>
      <c r="I50" s="17"/>
      <c r="J50" s="13"/>
      <c r="K50" s="58"/>
      <c r="L50" s="30"/>
      <c r="M50" s="58"/>
      <c r="O50" s="76"/>
      <c r="P50" s="13"/>
      <c r="T50" s="50"/>
      <c r="U50" s="52"/>
    </row>
    <row r="51" spans="1:21" ht="15" thickBot="1" x14ac:dyDescent="0.25">
      <c r="A51" s="6"/>
      <c r="B51" s="6"/>
      <c r="C51" s="6"/>
      <c r="D51" s="39">
        <f>IF($J$1=TRUE,D43+1,"")</f>
        <v>30</v>
      </c>
      <c r="F51" s="18"/>
      <c r="G51" s="23"/>
      <c r="H51" s="13"/>
      <c r="I51" s="17"/>
      <c r="J51" s="13"/>
      <c r="K51" s="58"/>
      <c r="L51" s="30"/>
      <c r="M51" s="58"/>
      <c r="O51" s="65"/>
      <c r="P51" s="6"/>
      <c r="T51" s="30"/>
      <c r="U51" s="52"/>
    </row>
    <row r="52" spans="1:21" ht="15.75" thickBot="1" x14ac:dyDescent="0.25">
      <c r="A52" s="6">
        <f>IF($J$2=TRUE,10,"")</f>
        <v>10</v>
      </c>
      <c r="B52" s="11" t="s">
        <v>3</v>
      </c>
      <c r="C52" s="12"/>
      <c r="D52" s="19"/>
      <c r="E52" s="20"/>
      <c r="F52" s="13"/>
      <c r="G52" s="14"/>
      <c r="H52" s="13"/>
      <c r="I52" s="17"/>
      <c r="J52" s="13"/>
      <c r="K52" s="58"/>
      <c r="L52" s="30"/>
      <c r="M52" s="58"/>
      <c r="O52" s="65"/>
      <c r="P52" s="6"/>
      <c r="T52" s="30"/>
      <c r="U52" s="52"/>
    </row>
    <row r="53" spans="1:21" ht="15.75" thickBot="1" x14ac:dyDescent="0.25">
      <c r="A53" s="6"/>
      <c r="B53" s="64">
        <f>IF($J$1=TRUE,B49+1,"")</f>
        <v>12</v>
      </c>
      <c r="C53" s="56"/>
      <c r="D53" s="26"/>
      <c r="E53" s="23"/>
      <c r="F53" s="13"/>
      <c r="G53" s="14"/>
      <c r="I53" s="17"/>
      <c r="J53" s="13"/>
      <c r="K53" s="58"/>
      <c r="L53" s="30"/>
      <c r="M53" s="58"/>
      <c r="O53" s="65"/>
      <c r="P53" s="6"/>
      <c r="T53" s="30"/>
      <c r="U53" s="52"/>
    </row>
    <row r="54" spans="1:21" ht="15.75" thickBot="1" x14ac:dyDescent="0.25">
      <c r="A54" s="6">
        <f>IF($J$2=TRUE,23,"")</f>
        <v>23</v>
      </c>
      <c r="B54" s="11" t="s">
        <v>3</v>
      </c>
      <c r="C54" s="23"/>
      <c r="D54" s="24"/>
      <c r="E54" s="24"/>
      <c r="F54" s="39"/>
      <c r="G54" s="14"/>
      <c r="I54" s="17"/>
      <c r="J54" s="13"/>
      <c r="K54" s="58"/>
      <c r="L54" s="30"/>
      <c r="M54" s="58"/>
      <c r="O54" s="65"/>
      <c r="P54" s="6"/>
      <c r="T54" s="30"/>
      <c r="U54" s="52"/>
    </row>
    <row r="55" spans="1:21" ht="15.75" thickBot="1" x14ac:dyDescent="0.25">
      <c r="A55" s="6"/>
      <c r="B55" s="57"/>
      <c r="C55" s="6"/>
      <c r="D55" s="19"/>
      <c r="E55" s="19"/>
      <c r="F55" s="39"/>
      <c r="G55" s="14"/>
      <c r="H55" s="39">
        <f>IF($J$1=TRUE,H23+1,"")</f>
        <v>54</v>
      </c>
      <c r="I55" s="17"/>
      <c r="J55" s="68"/>
      <c r="K55" s="70"/>
      <c r="L55" s="30"/>
      <c r="M55" s="58"/>
      <c r="N55" s="39">
        <f>IF($J$1=TRUE,L49+1,"")</f>
        <v>63</v>
      </c>
      <c r="O55" s="65"/>
      <c r="P55" s="35"/>
      <c r="T55" s="30"/>
      <c r="U55" s="52"/>
    </row>
    <row r="56" spans="1:21" ht="15.75" thickBot="1" x14ac:dyDescent="0.25">
      <c r="A56" s="6">
        <f>IF($J$2=TRUE,3,"")</f>
        <v>3</v>
      </c>
      <c r="B56" s="11" t="s">
        <v>3</v>
      </c>
      <c r="C56" s="12"/>
      <c r="D56" s="19"/>
      <c r="E56" s="19"/>
      <c r="F56" s="39"/>
      <c r="G56" s="14"/>
      <c r="I56" s="28"/>
      <c r="L56" s="30"/>
      <c r="M56" s="58"/>
      <c r="O56" s="65"/>
      <c r="P56" s="47" t="s">
        <v>14</v>
      </c>
      <c r="T56" s="30"/>
      <c r="U56" s="52"/>
    </row>
    <row r="57" spans="1:21" ht="15.75" thickBot="1" x14ac:dyDescent="0.25">
      <c r="A57" s="6"/>
      <c r="B57" s="64">
        <f>IF($J$1=TRUE,B53+1,"")</f>
        <v>13</v>
      </c>
      <c r="C57" s="56"/>
      <c r="D57" s="26"/>
      <c r="E57" s="12"/>
      <c r="F57" s="13"/>
      <c r="G57" s="14"/>
      <c r="I57" s="58"/>
      <c r="J57" s="52"/>
      <c r="K57" s="52"/>
      <c r="L57" s="30"/>
      <c r="M57" s="58"/>
      <c r="O57" s="65"/>
      <c r="P57" s="6"/>
      <c r="T57" s="52"/>
      <c r="U57" s="52"/>
    </row>
    <row r="58" spans="1:21" ht="15.75" thickBot="1" x14ac:dyDescent="0.25">
      <c r="A58" s="6">
        <f>IF($J$2=TRUE,30,"")</f>
        <v>30</v>
      </c>
      <c r="B58" s="11" t="s">
        <v>3</v>
      </c>
      <c r="C58" s="23"/>
      <c r="D58" s="15"/>
      <c r="E58" s="17"/>
      <c r="F58" s="13"/>
      <c r="G58" s="14"/>
      <c r="H58" s="6"/>
      <c r="I58" s="17"/>
      <c r="J58" s="15"/>
      <c r="K58" s="42" t="s">
        <v>50</v>
      </c>
      <c r="L58" s="11"/>
      <c r="M58" s="23"/>
      <c r="O58" s="65"/>
    </row>
    <row r="59" spans="1:21" ht="15" thickBot="1" x14ac:dyDescent="0.25">
      <c r="A59" s="6"/>
      <c r="B59" s="6"/>
      <c r="C59" s="6"/>
      <c r="D59" s="39">
        <f>IF($J$1=TRUE,D51+1,"")</f>
        <v>31</v>
      </c>
      <c r="F59" s="18"/>
      <c r="G59" s="12"/>
      <c r="H59" s="6"/>
      <c r="I59" s="28"/>
      <c r="J59" s="15"/>
      <c r="K59" s="50"/>
      <c r="L59" s="30"/>
      <c r="O59" s="65"/>
    </row>
    <row r="60" spans="1:21" ht="15.75" thickBot="1" x14ac:dyDescent="0.25">
      <c r="A60" s="6">
        <f>IF($J$2=TRUE,14,"")</f>
        <v>14</v>
      </c>
      <c r="B60" s="11" t="s">
        <v>3</v>
      </c>
      <c r="C60" s="12"/>
      <c r="D60" s="15"/>
      <c r="E60" s="17"/>
      <c r="F60" s="13"/>
      <c r="G60" s="21"/>
      <c r="H60" s="6"/>
      <c r="I60" s="28"/>
      <c r="J60" s="15"/>
      <c r="K60" s="50"/>
      <c r="L60" s="30"/>
      <c r="O60" s="65"/>
    </row>
    <row r="61" spans="1:21" ht="15.75" thickBot="1" x14ac:dyDescent="0.25">
      <c r="A61" s="6"/>
      <c r="B61" s="64">
        <f>IF($J$1=TRUE,B57+1,"")</f>
        <v>14</v>
      </c>
      <c r="C61" s="56"/>
      <c r="D61" s="26"/>
      <c r="E61" s="23"/>
      <c r="G61" s="58"/>
      <c r="I61" s="58"/>
      <c r="J61" s="39"/>
      <c r="K61" s="50"/>
      <c r="L61" s="30"/>
      <c r="M61" s="41" t="s">
        <v>51</v>
      </c>
      <c r="N61" s="35"/>
      <c r="O61" s="54"/>
    </row>
    <row r="62" spans="1:21" ht="15.75" thickBot="1" x14ac:dyDescent="0.25">
      <c r="A62" s="6">
        <f>IF($J$2=TRUE,19,"")</f>
        <v>19</v>
      </c>
      <c r="B62" s="11" t="s">
        <v>3</v>
      </c>
      <c r="C62" s="23"/>
      <c r="D62" s="24"/>
      <c r="E62" s="24"/>
      <c r="F62" s="39"/>
      <c r="G62" s="58"/>
      <c r="H62" s="30"/>
      <c r="I62" s="20"/>
      <c r="J62" s="39"/>
      <c r="K62" s="50"/>
      <c r="L62" s="30"/>
    </row>
    <row r="63" spans="1:21" ht="15" thickBot="1" x14ac:dyDescent="0.25">
      <c r="A63" s="6"/>
      <c r="B63" s="6"/>
      <c r="C63" s="6"/>
      <c r="D63" s="19"/>
      <c r="E63" s="19"/>
      <c r="F63" s="39">
        <f>IF($J$1=TRUE,F47+1,"")</f>
        <v>44</v>
      </c>
      <c r="G63" s="17"/>
      <c r="H63" s="33"/>
      <c r="I63" s="23"/>
      <c r="J63" s="52"/>
      <c r="K63" s="49"/>
      <c r="L63" s="30"/>
    </row>
    <row r="64" spans="1:21" ht="15.75" thickBot="1" x14ac:dyDescent="0.25">
      <c r="A64" s="6">
        <f>IF($J$2=TRUE,6,"")</f>
        <v>6</v>
      </c>
      <c r="B64" s="11" t="s">
        <v>3</v>
      </c>
      <c r="C64" s="12"/>
      <c r="D64" s="19"/>
      <c r="E64" s="19"/>
      <c r="F64" s="39"/>
      <c r="G64" s="17"/>
      <c r="H64" s="6"/>
      <c r="I64" s="6"/>
      <c r="J64" s="52"/>
      <c r="K64" s="49"/>
      <c r="L64" s="30"/>
    </row>
    <row r="65" spans="1:17" ht="15.75" thickBot="1" x14ac:dyDescent="0.25">
      <c r="A65" s="6"/>
      <c r="B65" s="64">
        <f>IF($J$1=TRUE,B61+1,"")</f>
        <v>15</v>
      </c>
      <c r="C65" s="56"/>
      <c r="D65" s="26"/>
      <c r="E65" s="12"/>
      <c r="F65" s="13"/>
      <c r="G65" s="17"/>
      <c r="H65" s="6"/>
      <c r="I65" s="6"/>
      <c r="J65" s="52"/>
      <c r="K65" s="50"/>
      <c r="L65" s="30"/>
    </row>
    <row r="66" spans="1:17" ht="15.75" thickBot="1" x14ac:dyDescent="0.25">
      <c r="A66" s="6">
        <f>IF($J$2=TRUE,27,"")</f>
        <v>27</v>
      </c>
      <c r="B66" s="11" t="s">
        <v>3</v>
      </c>
      <c r="C66" s="23"/>
      <c r="D66" s="15"/>
      <c r="E66" s="17"/>
      <c r="F66" s="13"/>
      <c r="G66" s="17"/>
      <c r="H66" s="6"/>
      <c r="I66" s="6"/>
      <c r="J66" s="52"/>
      <c r="K66" s="50"/>
      <c r="L66" s="30"/>
    </row>
    <row r="67" spans="1:17" ht="15" thickBot="1" x14ac:dyDescent="0.25">
      <c r="A67" s="6"/>
      <c r="B67" s="6"/>
      <c r="C67" s="6"/>
      <c r="D67" s="39">
        <f>IF($J$1=TRUE,D59+1,"")</f>
        <v>32</v>
      </c>
      <c r="F67" s="18"/>
      <c r="G67" s="23"/>
      <c r="H67" s="6"/>
      <c r="I67" s="6"/>
      <c r="J67" s="52"/>
      <c r="K67" s="50"/>
      <c r="L67" s="30"/>
    </row>
    <row r="68" spans="1:17" ht="15.75" thickBot="1" x14ac:dyDescent="0.25">
      <c r="A68" s="6">
        <f>IF($J$2=TRUE,11,"")</f>
        <v>11</v>
      </c>
      <c r="B68" s="11" t="s">
        <v>3</v>
      </c>
      <c r="C68" s="12"/>
      <c r="D68" s="15"/>
      <c r="E68" s="17"/>
      <c r="F68" s="13"/>
      <c r="G68" s="14"/>
      <c r="I68" s="6"/>
      <c r="J68" s="52"/>
      <c r="K68" s="50"/>
      <c r="L68" s="30"/>
    </row>
    <row r="69" spans="1:17" ht="15.75" thickBot="1" x14ac:dyDescent="0.25">
      <c r="A69" s="6"/>
      <c r="B69" s="64">
        <f>IF($J$1=TRUE,B65+1,"")</f>
        <v>16</v>
      </c>
      <c r="C69" s="56"/>
      <c r="D69" s="26"/>
      <c r="E69" s="23"/>
      <c r="F69" s="13"/>
      <c r="G69" s="14"/>
      <c r="L69" s="30"/>
    </row>
    <row r="70" spans="1:17" ht="15.75" thickBot="1" x14ac:dyDescent="0.25">
      <c r="A70" s="6">
        <f>IF($J$2=TRUE,22,"")</f>
        <v>22</v>
      </c>
      <c r="B70" s="11" t="s">
        <v>3</v>
      </c>
      <c r="C70" s="23"/>
      <c r="D70" s="30"/>
      <c r="E70" s="22"/>
      <c r="F70" s="6"/>
      <c r="G70" s="22"/>
      <c r="J70" s="6"/>
      <c r="K70" s="41"/>
      <c r="L70" s="30"/>
    </row>
    <row r="71" spans="1:17" ht="15" x14ac:dyDescent="0.2">
      <c r="A71" s="6"/>
      <c r="B71" s="57"/>
      <c r="C71" s="19"/>
      <c r="D71" s="15"/>
      <c r="E71" s="22"/>
      <c r="F71" s="6"/>
      <c r="G71" s="22"/>
      <c r="J71" s="6"/>
      <c r="K71" s="41"/>
      <c r="L71" s="30"/>
    </row>
    <row r="72" spans="1:17" ht="15" x14ac:dyDescent="0.2">
      <c r="A72" s="6"/>
      <c r="B72" s="57"/>
      <c r="C72" s="19"/>
      <c r="D72" s="15"/>
      <c r="E72" s="22"/>
      <c r="F72" s="6"/>
      <c r="G72" s="22"/>
      <c r="J72" s="6"/>
      <c r="K72" s="41"/>
      <c r="L72" s="30"/>
    </row>
    <row r="73" spans="1:17" ht="30" x14ac:dyDescent="0.4">
      <c r="A73" s="9" t="s">
        <v>12</v>
      </c>
      <c r="B73" s="9"/>
      <c r="C73" s="9"/>
      <c r="D73" s="6"/>
      <c r="I73" s="82" t="s">
        <v>78</v>
      </c>
      <c r="M73" s="6"/>
      <c r="N73" s="6"/>
    </row>
    <row r="74" spans="1:17" ht="14.25" x14ac:dyDescent="0.2">
      <c r="M74" s="6"/>
      <c r="N74" s="6"/>
    </row>
    <row r="75" spans="1:17" ht="15" thickBot="1" x14ac:dyDescent="0.25">
      <c r="C75" s="66" t="s">
        <v>36</v>
      </c>
      <c r="D75" s="26"/>
      <c r="E75" s="12"/>
      <c r="M75" s="6"/>
      <c r="N75" s="6"/>
    </row>
    <row r="76" spans="1:17" ht="15.75" thickBot="1" x14ac:dyDescent="0.25">
      <c r="E76" s="61"/>
      <c r="F76" s="26"/>
      <c r="G76" s="12"/>
      <c r="H76" s="6"/>
      <c r="I76" s="6"/>
      <c r="J76" s="6"/>
      <c r="K76" s="67" t="s">
        <v>47</v>
      </c>
      <c r="L76" s="33"/>
      <c r="M76" s="12"/>
      <c r="N76" s="30"/>
    </row>
    <row r="77" spans="1:17" ht="15" thickBot="1" x14ac:dyDescent="0.25">
      <c r="A77" s="42" t="s">
        <v>5</v>
      </c>
      <c r="B77" s="26"/>
      <c r="C77" s="12"/>
      <c r="D77" s="64">
        <f>IF($J$1=TRUE,D67+1,"")</f>
        <v>33</v>
      </c>
      <c r="E77" s="58"/>
      <c r="F77" s="15"/>
      <c r="G77" s="16"/>
      <c r="H77" s="6"/>
      <c r="I77" s="6"/>
      <c r="J77" s="6"/>
      <c r="K77" s="22"/>
      <c r="L77" s="6"/>
      <c r="M77" s="31"/>
    </row>
    <row r="78" spans="1:17" ht="15.75" thickBot="1" x14ac:dyDescent="0.25">
      <c r="A78" s="22"/>
      <c r="B78" s="64">
        <f>IF($J$1=TRUE,B69+1,"")</f>
        <v>17</v>
      </c>
      <c r="C78" s="56"/>
      <c r="D78" s="26"/>
      <c r="E78" s="23"/>
      <c r="F78" s="15"/>
      <c r="G78" s="17"/>
      <c r="H78" s="15"/>
      <c r="I78" s="6"/>
      <c r="J78" s="6"/>
      <c r="K78" s="22"/>
      <c r="L78" s="6"/>
      <c r="M78" s="31"/>
      <c r="O78" s="66" t="s">
        <v>49</v>
      </c>
      <c r="P78" s="33"/>
      <c r="Q78" s="12"/>
    </row>
    <row r="79" spans="1:17" ht="15" thickBot="1" x14ac:dyDescent="0.25">
      <c r="A79" s="42" t="s">
        <v>6</v>
      </c>
      <c r="B79" s="26"/>
      <c r="C79" s="23"/>
      <c r="F79" s="39">
        <f>IF($J$1=TRUE,F63+1,"")</f>
        <v>45</v>
      </c>
      <c r="G79" s="58"/>
      <c r="H79" s="33"/>
      <c r="I79" s="12"/>
      <c r="J79" s="6"/>
      <c r="K79" s="22"/>
      <c r="L79" s="6"/>
      <c r="M79" s="31"/>
      <c r="N79" s="6"/>
      <c r="P79" s="6"/>
      <c r="Q79" s="73"/>
    </row>
    <row r="80" spans="1:17" ht="14.25" x14ac:dyDescent="0.2">
      <c r="A80" s="22"/>
      <c r="B80" s="66"/>
      <c r="F80" s="39"/>
      <c r="G80" s="58"/>
      <c r="H80" s="30"/>
      <c r="I80" s="60"/>
      <c r="J80" s="6"/>
      <c r="K80" s="22"/>
      <c r="L80" s="6"/>
      <c r="M80" s="31"/>
      <c r="N80" s="6"/>
      <c r="P80" s="6"/>
      <c r="Q80" s="31"/>
    </row>
    <row r="81" spans="1:18" ht="15" thickBot="1" x14ac:dyDescent="0.25">
      <c r="A81" s="22"/>
      <c r="B81" s="22"/>
      <c r="C81" s="22" t="s">
        <v>37</v>
      </c>
      <c r="D81" s="26"/>
      <c r="E81" s="12"/>
      <c r="F81" s="15"/>
      <c r="G81" s="17"/>
      <c r="H81" s="15"/>
      <c r="I81" s="21"/>
      <c r="J81" s="6"/>
      <c r="K81" s="22"/>
      <c r="M81" s="31"/>
      <c r="N81" s="6"/>
      <c r="P81" s="6"/>
      <c r="Q81" s="31"/>
    </row>
    <row r="82" spans="1:18" ht="15.75" thickBot="1" x14ac:dyDescent="0.25">
      <c r="A82" s="42"/>
      <c r="B82" s="42"/>
      <c r="C82" s="42"/>
      <c r="E82" s="61"/>
      <c r="F82" s="29"/>
      <c r="G82" s="23"/>
      <c r="H82" s="39">
        <f>IF($J$1=TRUE,F118+1,"")</f>
        <v>49</v>
      </c>
      <c r="I82" s="17"/>
      <c r="J82" s="33"/>
      <c r="K82" s="12"/>
      <c r="L82" s="39">
        <f>IF($J$1=TRUE,J115+1,"")</f>
        <v>57</v>
      </c>
      <c r="M82" s="31"/>
      <c r="N82" s="33"/>
      <c r="O82" s="12"/>
      <c r="P82" s="6"/>
      <c r="Q82" s="31"/>
    </row>
    <row r="83" spans="1:18" ht="15" thickBot="1" x14ac:dyDescent="0.25">
      <c r="A83" s="42" t="s">
        <v>8</v>
      </c>
      <c r="B83" s="26"/>
      <c r="C83" s="12"/>
      <c r="D83" s="64">
        <f>IF($J$1=TRUE,D77+1,"")</f>
        <v>34</v>
      </c>
      <c r="E83" s="58"/>
      <c r="F83" s="51"/>
      <c r="G83" s="19"/>
      <c r="H83" s="39"/>
      <c r="I83" s="17"/>
      <c r="J83" s="30"/>
      <c r="K83" s="60"/>
      <c r="L83" s="39"/>
      <c r="M83" s="31"/>
      <c r="N83" s="72"/>
      <c r="O83" s="63"/>
      <c r="Q83" s="31"/>
    </row>
    <row r="84" spans="1:18" ht="15.75" thickBot="1" x14ac:dyDescent="0.25">
      <c r="A84" s="22"/>
      <c r="B84" s="64">
        <f>IF($J$1=TRUE,B78+1,"")</f>
        <v>18</v>
      </c>
      <c r="C84" s="56"/>
      <c r="D84" s="26"/>
      <c r="E84" s="23"/>
      <c r="F84" s="6"/>
      <c r="G84" s="22"/>
      <c r="H84" s="15"/>
      <c r="I84" s="17"/>
      <c r="J84" s="6"/>
      <c r="K84" s="28"/>
      <c r="L84" s="6"/>
      <c r="M84" s="31"/>
      <c r="N84" s="30"/>
      <c r="O84" s="58"/>
      <c r="Q84" s="31"/>
    </row>
    <row r="85" spans="1:18" ht="15" thickBot="1" x14ac:dyDescent="0.25">
      <c r="A85" s="42" t="s">
        <v>9</v>
      </c>
      <c r="B85" s="26"/>
      <c r="C85" s="23"/>
      <c r="F85" s="6"/>
      <c r="G85" s="42" t="s">
        <v>43</v>
      </c>
      <c r="H85" s="29"/>
      <c r="I85" s="23"/>
      <c r="J85" s="6"/>
      <c r="K85" s="28"/>
      <c r="L85" s="6"/>
      <c r="M85" s="31"/>
      <c r="N85" s="30"/>
      <c r="O85" s="58"/>
      <c r="P85" s="39"/>
      <c r="Q85" s="31"/>
    </row>
    <row r="86" spans="1:18" ht="14.25" x14ac:dyDescent="0.2">
      <c r="A86" s="42"/>
      <c r="B86" s="22"/>
      <c r="C86" s="22"/>
      <c r="F86" s="6"/>
      <c r="J86" s="6"/>
      <c r="K86" s="28"/>
      <c r="L86" s="6"/>
      <c r="M86" s="31"/>
      <c r="N86" s="30"/>
      <c r="O86" s="58"/>
      <c r="P86" s="6"/>
      <c r="Q86" s="31"/>
    </row>
    <row r="87" spans="1:18" ht="15" thickBot="1" x14ac:dyDescent="0.25">
      <c r="A87" s="42"/>
      <c r="B87" s="22"/>
      <c r="C87" s="22"/>
      <c r="F87" s="6"/>
      <c r="G87" s="22"/>
      <c r="H87" s="6"/>
      <c r="I87" s="6"/>
      <c r="J87" s="6"/>
      <c r="K87" s="28"/>
      <c r="L87" s="6"/>
      <c r="M87" s="31"/>
      <c r="N87" s="30"/>
      <c r="O87" s="58"/>
      <c r="P87" s="39">
        <f>IF($J$1=TRUE,N96+1,"")</f>
        <v>61</v>
      </c>
      <c r="Q87" s="31"/>
      <c r="R87" s="44" t="s">
        <v>29</v>
      </c>
    </row>
    <row r="88" spans="1:18" ht="15" thickBot="1" x14ac:dyDescent="0.25">
      <c r="A88" s="42"/>
      <c r="B88" s="66"/>
      <c r="C88" s="66" t="s">
        <v>38</v>
      </c>
      <c r="D88" s="26"/>
      <c r="E88" s="12"/>
      <c r="F88" s="6"/>
      <c r="G88" s="22"/>
      <c r="H88" s="6"/>
      <c r="I88" s="6"/>
      <c r="J88" s="6"/>
      <c r="K88" s="28"/>
      <c r="L88" s="6"/>
      <c r="M88" s="31"/>
      <c r="N88" s="30"/>
      <c r="O88" s="58"/>
      <c r="P88" s="6"/>
      <c r="Q88" s="31"/>
    </row>
    <row r="89" spans="1:18" ht="15.75" thickBot="1" x14ac:dyDescent="0.25">
      <c r="A89" s="42"/>
      <c r="B89" s="66"/>
      <c r="E89" s="61"/>
      <c r="F89" s="26"/>
      <c r="G89" s="12"/>
      <c r="H89" s="6"/>
      <c r="I89" s="6"/>
      <c r="J89" s="39">
        <f>IF($J$1=TRUE,H55+1,"")</f>
        <v>55</v>
      </c>
      <c r="K89" s="28"/>
      <c r="L89" s="33"/>
      <c r="M89" s="23"/>
      <c r="N89" s="30"/>
      <c r="O89" s="58"/>
      <c r="P89" s="6"/>
      <c r="Q89" s="31"/>
    </row>
    <row r="90" spans="1:18" ht="15" thickBot="1" x14ac:dyDescent="0.25">
      <c r="A90" s="42" t="s">
        <v>15</v>
      </c>
      <c r="B90" s="26"/>
      <c r="C90" s="12"/>
      <c r="D90" s="64">
        <f>IF($J$1=TRUE,D83+1,"")</f>
        <v>35</v>
      </c>
      <c r="E90" s="58"/>
      <c r="F90" s="15"/>
      <c r="G90" s="16"/>
      <c r="H90" s="6"/>
      <c r="I90" s="6"/>
      <c r="J90" s="6"/>
      <c r="K90" s="28"/>
      <c r="N90" s="30"/>
      <c r="O90" s="58"/>
      <c r="P90" s="6"/>
      <c r="Q90" s="31"/>
    </row>
    <row r="91" spans="1:18" ht="15.75" thickBot="1" x14ac:dyDescent="0.25">
      <c r="A91" s="42"/>
      <c r="B91" s="64">
        <f>IF($J$1=TRUE,B84+1,"")</f>
        <v>19</v>
      </c>
      <c r="C91" s="56"/>
      <c r="D91" s="26"/>
      <c r="E91" s="23"/>
      <c r="F91" s="15"/>
      <c r="G91" s="21"/>
      <c r="H91" s="6"/>
      <c r="I91" s="6"/>
      <c r="J91" s="6"/>
      <c r="K91" s="28"/>
      <c r="N91" s="30"/>
      <c r="O91" s="58"/>
      <c r="Q91" s="58"/>
    </row>
    <row r="92" spans="1:18" ht="15" thickBot="1" x14ac:dyDescent="0.25">
      <c r="A92" s="42" t="s">
        <v>20</v>
      </c>
      <c r="B92" s="26"/>
      <c r="C92" s="23"/>
      <c r="F92" s="39">
        <f>IF($J$1=TRUE,F79+1,"")</f>
        <v>46</v>
      </c>
      <c r="G92" s="17"/>
      <c r="H92" s="26"/>
      <c r="I92" s="12"/>
      <c r="J92" s="6"/>
      <c r="K92" s="28"/>
      <c r="N92" s="30"/>
      <c r="O92" s="58"/>
      <c r="Q92" s="58"/>
    </row>
    <row r="93" spans="1:18" ht="14.25" x14ac:dyDescent="0.2">
      <c r="A93" s="42"/>
      <c r="B93" s="66"/>
      <c r="F93" s="15"/>
      <c r="G93" s="17"/>
      <c r="H93" s="15"/>
      <c r="I93" s="16"/>
      <c r="J93" s="6"/>
      <c r="K93" s="28"/>
      <c r="N93" s="30"/>
      <c r="O93" s="58"/>
      <c r="Q93" s="58"/>
    </row>
    <row r="94" spans="1:18" ht="15" thickBot="1" x14ac:dyDescent="0.25">
      <c r="A94" s="42"/>
      <c r="B94" s="22"/>
      <c r="C94" s="22" t="s">
        <v>39</v>
      </c>
      <c r="D94" s="26"/>
      <c r="E94" s="12"/>
      <c r="F94" s="15"/>
      <c r="G94" s="17"/>
      <c r="H94" s="15"/>
      <c r="I94" s="21"/>
      <c r="J94" s="6"/>
      <c r="K94" s="28"/>
      <c r="N94" s="30"/>
      <c r="O94" s="58"/>
      <c r="Q94" s="58"/>
    </row>
    <row r="95" spans="1:18" ht="15.75" thickBot="1" x14ac:dyDescent="0.25">
      <c r="A95" s="42"/>
      <c r="B95" s="42"/>
      <c r="C95" s="42"/>
      <c r="E95" s="61"/>
      <c r="F95" s="29"/>
      <c r="G95" s="23"/>
      <c r="H95" s="39">
        <f>IF($J$1=TRUE,H82+1,"")</f>
        <v>50</v>
      </c>
      <c r="I95" s="17"/>
      <c r="J95" s="32"/>
      <c r="K95" s="23"/>
      <c r="N95" s="30"/>
      <c r="O95" s="58"/>
      <c r="Q95" s="58"/>
    </row>
    <row r="96" spans="1:18" ht="15" thickBot="1" x14ac:dyDescent="0.25">
      <c r="A96" s="42" t="s">
        <v>10</v>
      </c>
      <c r="B96" s="26"/>
      <c r="C96" s="12"/>
      <c r="D96" s="64">
        <f>IF($J$1=TRUE,D90+1,"")</f>
        <v>36</v>
      </c>
      <c r="E96" s="58"/>
      <c r="F96" s="6"/>
      <c r="G96" s="22"/>
      <c r="H96" s="15"/>
      <c r="I96" s="17"/>
      <c r="N96" s="39">
        <f>IF($J$1=TRUE,J40+1,"")</f>
        <v>60</v>
      </c>
      <c r="O96" s="58"/>
      <c r="P96" s="33"/>
      <c r="Q96" s="23"/>
    </row>
    <row r="97" spans="1:15" ht="15.75" thickBot="1" x14ac:dyDescent="0.25">
      <c r="A97" s="42"/>
      <c r="B97" s="64">
        <f>IF($J$1=TRUE,B91+1,"")</f>
        <v>20</v>
      </c>
      <c r="C97" s="56"/>
      <c r="D97" s="26"/>
      <c r="E97" s="23"/>
      <c r="F97" s="6"/>
      <c r="G97" s="22"/>
      <c r="H97" s="15"/>
      <c r="I97" s="17"/>
      <c r="N97" s="30"/>
      <c r="O97" s="58"/>
    </row>
    <row r="98" spans="1:15" ht="15" thickBot="1" x14ac:dyDescent="0.25">
      <c r="A98" s="42" t="s">
        <v>7</v>
      </c>
      <c r="B98" s="26"/>
      <c r="C98" s="23"/>
      <c r="F98" s="6"/>
      <c r="G98" s="42" t="s">
        <v>44</v>
      </c>
      <c r="H98" s="29"/>
      <c r="I98" s="23"/>
      <c r="J98" s="6"/>
      <c r="K98" s="22"/>
      <c r="N98" s="30"/>
      <c r="O98" s="58"/>
    </row>
    <row r="99" spans="1:15" ht="14.25" x14ac:dyDescent="0.2">
      <c r="A99" s="22"/>
      <c r="B99" s="22"/>
      <c r="C99" s="22"/>
      <c r="F99" s="6"/>
      <c r="J99" s="6"/>
      <c r="K99" s="22"/>
      <c r="N99" s="30"/>
      <c r="O99" s="58"/>
    </row>
    <row r="100" spans="1:15" ht="14.25" x14ac:dyDescent="0.2">
      <c r="A100" s="22"/>
      <c r="B100" s="22"/>
      <c r="C100" s="22"/>
      <c r="D100" s="6"/>
      <c r="E100" s="22"/>
      <c r="F100" s="6"/>
      <c r="G100" s="6"/>
      <c r="H100" s="6"/>
      <c r="I100" s="22"/>
      <c r="L100" s="6"/>
      <c r="M100" s="6"/>
      <c r="N100" s="30"/>
      <c r="O100" s="58"/>
    </row>
    <row r="101" spans="1:15" ht="15" thickBot="1" x14ac:dyDescent="0.25">
      <c r="C101" s="66" t="s">
        <v>40</v>
      </c>
      <c r="D101" s="26"/>
      <c r="E101" s="12"/>
      <c r="M101" s="6"/>
      <c r="N101" s="30"/>
      <c r="O101" s="58"/>
    </row>
    <row r="102" spans="1:15" ht="15.75" thickBot="1" x14ac:dyDescent="0.25">
      <c r="E102" s="61"/>
      <c r="F102" s="26"/>
      <c r="G102" s="12"/>
      <c r="H102" s="6"/>
      <c r="I102" s="6"/>
      <c r="J102" s="6"/>
      <c r="K102" s="67" t="s">
        <v>48</v>
      </c>
      <c r="L102" s="33"/>
      <c r="M102" s="12"/>
      <c r="N102" s="30"/>
      <c r="O102" s="58"/>
    </row>
    <row r="103" spans="1:15" ht="15" thickBot="1" x14ac:dyDescent="0.25">
      <c r="A103" s="42" t="s">
        <v>33</v>
      </c>
      <c r="B103" s="26"/>
      <c r="C103" s="12"/>
      <c r="D103" s="64">
        <f>IF($J$1=TRUE,D96+1,"")</f>
        <v>37</v>
      </c>
      <c r="E103" s="58"/>
      <c r="F103" s="15"/>
      <c r="G103" s="16"/>
      <c r="H103" s="6"/>
      <c r="I103" s="6"/>
      <c r="J103" s="6"/>
      <c r="K103" s="22"/>
      <c r="L103" s="6"/>
      <c r="M103" s="31"/>
      <c r="N103" s="52"/>
      <c r="O103" s="58"/>
    </row>
    <row r="104" spans="1:15" ht="15.75" thickBot="1" x14ac:dyDescent="0.25">
      <c r="A104" s="22"/>
      <c r="B104" s="64">
        <f>IF($J$1=TRUE,B97+1,"")</f>
        <v>21</v>
      </c>
      <c r="C104" s="56"/>
      <c r="D104" s="26"/>
      <c r="E104" s="23"/>
      <c r="F104" s="15"/>
      <c r="G104" s="17"/>
      <c r="H104" s="15"/>
      <c r="I104" s="6"/>
      <c r="J104" s="6"/>
      <c r="K104" s="22"/>
      <c r="L104" s="6"/>
      <c r="M104" s="31"/>
      <c r="N104" s="52"/>
      <c r="O104" s="58"/>
    </row>
    <row r="105" spans="1:15" ht="15" thickBot="1" x14ac:dyDescent="0.25">
      <c r="A105" s="42" t="s">
        <v>34</v>
      </c>
      <c r="B105" s="26"/>
      <c r="C105" s="23"/>
      <c r="F105" s="39">
        <f>IF($J$1=TRUE,F92+1,"")</f>
        <v>47</v>
      </c>
      <c r="G105" s="58"/>
      <c r="H105" s="33"/>
      <c r="I105" s="12"/>
      <c r="J105" s="6"/>
      <c r="K105" s="22"/>
      <c r="L105" s="6"/>
      <c r="M105" s="31"/>
      <c r="N105" s="30"/>
      <c r="O105" s="58"/>
    </row>
    <row r="106" spans="1:15" ht="14.25" x14ac:dyDescent="0.2">
      <c r="A106" s="22"/>
      <c r="B106" s="66"/>
      <c r="F106" s="39"/>
      <c r="G106" s="58"/>
      <c r="H106" s="30"/>
      <c r="I106" s="60"/>
      <c r="J106" s="6"/>
      <c r="K106" s="22"/>
      <c r="L106" s="6"/>
      <c r="M106" s="31"/>
      <c r="N106" s="30"/>
      <c r="O106" s="58"/>
    </row>
    <row r="107" spans="1:15" ht="15" thickBot="1" x14ac:dyDescent="0.25">
      <c r="A107" s="22"/>
      <c r="B107" s="22"/>
      <c r="C107" s="22" t="s">
        <v>41</v>
      </c>
      <c r="D107" s="26"/>
      <c r="E107" s="12"/>
      <c r="F107" s="15"/>
      <c r="G107" s="17"/>
      <c r="H107" s="15"/>
      <c r="I107" s="21"/>
      <c r="J107" s="6"/>
      <c r="K107" s="22"/>
      <c r="M107" s="31"/>
      <c r="N107" s="30"/>
      <c r="O107" s="58"/>
    </row>
    <row r="108" spans="1:15" ht="15.75" thickBot="1" x14ac:dyDescent="0.25">
      <c r="A108" s="42"/>
      <c r="B108" s="42"/>
      <c r="C108" s="42"/>
      <c r="E108" s="61"/>
      <c r="F108" s="29"/>
      <c r="G108" s="23"/>
      <c r="H108" s="39">
        <f>IF($J$1=TRUE,H95+1,"")</f>
        <v>51</v>
      </c>
      <c r="I108" s="17"/>
      <c r="J108" s="33"/>
      <c r="K108" s="12"/>
      <c r="L108" s="39">
        <f>IF($J$1=TRUE,L82+1,"")</f>
        <v>58</v>
      </c>
      <c r="M108" s="31"/>
      <c r="N108" s="33"/>
      <c r="O108" s="23"/>
    </row>
    <row r="109" spans="1:15" ht="15" thickBot="1" x14ac:dyDescent="0.25">
      <c r="A109" s="42" t="s">
        <v>4</v>
      </c>
      <c r="B109" s="26"/>
      <c r="C109" s="12"/>
      <c r="D109" s="64">
        <f>IF($J$1=TRUE,D103+1,"")</f>
        <v>38</v>
      </c>
      <c r="E109" s="58"/>
      <c r="F109" s="51"/>
      <c r="G109" s="19"/>
      <c r="H109" s="39"/>
      <c r="I109" s="17"/>
      <c r="J109" s="30"/>
      <c r="K109" s="60"/>
      <c r="L109" s="39"/>
      <c r="M109" s="31"/>
    </row>
    <row r="110" spans="1:15" ht="15.75" thickBot="1" x14ac:dyDescent="0.25">
      <c r="A110" s="22"/>
      <c r="B110" s="64">
        <f>IF($J$1=TRUE,B104+1,"")</f>
        <v>22</v>
      </c>
      <c r="C110" s="56"/>
      <c r="D110" s="26"/>
      <c r="E110" s="23"/>
      <c r="F110" s="6"/>
      <c r="G110" s="22"/>
      <c r="H110" s="15"/>
      <c r="I110" s="17"/>
      <c r="J110" s="6"/>
      <c r="K110" s="28"/>
      <c r="L110" s="6"/>
      <c r="M110" s="31"/>
      <c r="N110" s="6"/>
    </row>
    <row r="111" spans="1:15" ht="15" thickBot="1" x14ac:dyDescent="0.25">
      <c r="A111" s="42" t="s">
        <v>35</v>
      </c>
      <c r="B111" s="26"/>
      <c r="C111" s="23"/>
      <c r="F111" s="6"/>
      <c r="G111" s="42" t="s">
        <v>45</v>
      </c>
      <c r="H111" s="29"/>
      <c r="I111" s="23"/>
      <c r="J111" s="6"/>
      <c r="K111" s="28"/>
      <c r="L111" s="6"/>
      <c r="M111" s="31"/>
      <c r="N111" s="6"/>
    </row>
    <row r="112" spans="1:15" ht="14.25" x14ac:dyDescent="0.2">
      <c r="A112" s="42"/>
      <c r="B112" s="22"/>
      <c r="C112" s="22"/>
      <c r="F112" s="6"/>
      <c r="J112" s="6"/>
      <c r="K112" s="28"/>
      <c r="L112" s="6"/>
      <c r="M112" s="31"/>
      <c r="N112" s="6"/>
    </row>
    <row r="113" spans="1:14" ht="14.25" x14ac:dyDescent="0.2">
      <c r="A113" s="42"/>
      <c r="B113" s="22"/>
      <c r="C113" s="22"/>
      <c r="F113" s="6"/>
      <c r="G113" s="22"/>
      <c r="H113" s="6"/>
      <c r="I113" s="6"/>
      <c r="J113" s="6"/>
      <c r="K113" s="28"/>
      <c r="L113" s="6"/>
      <c r="M113" s="31"/>
      <c r="N113" s="6"/>
    </row>
    <row r="114" spans="1:14" ht="15" thickBot="1" x14ac:dyDescent="0.25">
      <c r="A114" s="42"/>
      <c r="B114" s="66"/>
      <c r="C114" s="66" t="s">
        <v>28</v>
      </c>
      <c r="D114" s="26"/>
      <c r="E114" s="12"/>
      <c r="F114" s="6"/>
      <c r="G114" s="22"/>
      <c r="H114" s="6"/>
      <c r="I114" s="6"/>
      <c r="J114" s="6"/>
      <c r="K114" s="28"/>
      <c r="L114" s="6"/>
      <c r="M114" s="31"/>
      <c r="N114" s="6"/>
    </row>
    <row r="115" spans="1:14" ht="15.75" thickBot="1" x14ac:dyDescent="0.25">
      <c r="A115" s="42"/>
      <c r="B115" s="66"/>
      <c r="E115" s="61"/>
      <c r="F115" s="26"/>
      <c r="G115" s="12"/>
      <c r="H115" s="6"/>
      <c r="I115" s="6"/>
      <c r="J115" s="39">
        <f>IF($J$1=TRUE,J89+1,"")</f>
        <v>56</v>
      </c>
      <c r="K115" s="28"/>
      <c r="L115" s="33"/>
      <c r="M115" s="23"/>
      <c r="N115" s="6"/>
    </row>
    <row r="116" spans="1:14" ht="15" thickBot="1" x14ac:dyDescent="0.25">
      <c r="A116" s="42" t="s">
        <v>22</v>
      </c>
      <c r="B116" s="26"/>
      <c r="C116" s="12"/>
      <c r="D116" s="64">
        <f>IF($J$1=TRUE,D109+1,"")</f>
        <v>39</v>
      </c>
      <c r="E116" s="58"/>
      <c r="F116" s="15"/>
      <c r="G116" s="16"/>
      <c r="H116" s="6"/>
      <c r="I116" s="6"/>
      <c r="J116" s="6"/>
      <c r="K116" s="28"/>
      <c r="N116" s="6"/>
    </row>
    <row r="117" spans="1:14" ht="15.75" thickBot="1" x14ac:dyDescent="0.25">
      <c r="A117" s="42"/>
      <c r="B117" s="64">
        <f>IF($J$1=TRUE,B110+1,"")</f>
        <v>23</v>
      </c>
      <c r="C117" s="56"/>
      <c r="D117" s="26"/>
      <c r="E117" s="23"/>
      <c r="F117" s="15"/>
      <c r="G117" s="21"/>
      <c r="H117" s="6"/>
      <c r="I117" s="6"/>
      <c r="J117" s="6"/>
      <c r="K117" s="28"/>
      <c r="N117" s="6"/>
    </row>
    <row r="118" spans="1:14" ht="15" thickBot="1" x14ac:dyDescent="0.25">
      <c r="A118" s="42" t="s">
        <v>23</v>
      </c>
      <c r="B118" s="26"/>
      <c r="C118" s="23"/>
      <c r="F118" s="39">
        <f>IF($J$1=TRUE,F105+1,"")</f>
        <v>48</v>
      </c>
      <c r="G118" s="17"/>
      <c r="H118" s="26"/>
      <c r="I118" s="12"/>
      <c r="J118" s="6"/>
      <c r="K118" s="28"/>
      <c r="N118" s="6"/>
    </row>
    <row r="119" spans="1:14" ht="14.25" x14ac:dyDescent="0.2">
      <c r="A119" s="42"/>
      <c r="B119" s="66"/>
      <c r="F119" s="15"/>
      <c r="G119" s="17"/>
      <c r="H119" s="15"/>
      <c r="I119" s="16"/>
      <c r="J119" s="6"/>
      <c r="K119" s="28"/>
      <c r="N119" s="6"/>
    </row>
    <row r="120" spans="1:14" ht="15" thickBot="1" x14ac:dyDescent="0.25">
      <c r="A120" s="42"/>
      <c r="B120" s="22"/>
      <c r="C120" s="22" t="s">
        <v>42</v>
      </c>
      <c r="D120" s="26"/>
      <c r="E120" s="12"/>
      <c r="F120" s="15"/>
      <c r="G120" s="17"/>
      <c r="H120" s="15"/>
      <c r="I120" s="21"/>
      <c r="J120" s="6"/>
      <c r="K120" s="28"/>
      <c r="N120" s="6"/>
    </row>
    <row r="121" spans="1:14" ht="15.75" thickBot="1" x14ac:dyDescent="0.25">
      <c r="A121" s="42"/>
      <c r="B121" s="42"/>
      <c r="C121" s="42"/>
      <c r="E121" s="61"/>
      <c r="F121" s="29"/>
      <c r="G121" s="23"/>
      <c r="H121" s="39">
        <f>IF($J$1=TRUE,H108+1,"")</f>
        <v>52</v>
      </c>
      <c r="I121" s="17"/>
      <c r="J121" s="32"/>
      <c r="K121" s="23"/>
      <c r="N121" s="6"/>
    </row>
    <row r="122" spans="1:14" ht="15" thickBot="1" x14ac:dyDescent="0.25">
      <c r="A122" s="42" t="s">
        <v>24</v>
      </c>
      <c r="B122" s="26"/>
      <c r="C122" s="12"/>
      <c r="D122" s="64">
        <f>IF($J$1=TRUE,D116+1,"")</f>
        <v>40</v>
      </c>
      <c r="E122" s="58"/>
      <c r="F122" s="6"/>
      <c r="G122" s="22"/>
      <c r="H122" s="15"/>
      <c r="I122" s="17"/>
      <c r="N122" s="6"/>
    </row>
    <row r="123" spans="1:14" ht="15.75" thickBot="1" x14ac:dyDescent="0.25">
      <c r="A123" s="42"/>
      <c r="B123" s="64">
        <f>IF($J$1=TRUE,B117+1,"")</f>
        <v>24</v>
      </c>
      <c r="C123" s="56"/>
      <c r="D123" s="26"/>
      <c r="E123" s="23"/>
      <c r="F123" s="6"/>
      <c r="G123" s="22"/>
      <c r="H123" s="15"/>
      <c r="I123" s="17"/>
      <c r="N123" s="6"/>
    </row>
    <row r="124" spans="1:14" ht="15" thickBot="1" x14ac:dyDescent="0.25">
      <c r="A124" s="42" t="s">
        <v>25</v>
      </c>
      <c r="B124" s="26"/>
      <c r="C124" s="23"/>
      <c r="F124" s="6"/>
      <c r="G124" s="42" t="s">
        <v>46</v>
      </c>
      <c r="H124" s="29"/>
      <c r="I124" s="23"/>
      <c r="J124" s="6"/>
      <c r="K124" s="22"/>
      <c r="N124" s="6"/>
    </row>
    <row r="125" spans="1:14" ht="14.25" x14ac:dyDescent="0.2">
      <c r="A125" s="22"/>
      <c r="B125" s="22"/>
      <c r="C125" s="22"/>
      <c r="F125" s="6"/>
      <c r="J125" s="6"/>
      <c r="K125" s="22"/>
      <c r="N125"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0" fitToHeight="2" orientation="landscape" r:id="rId2"/>
  <headerFooter scaleWithDoc="0"/>
  <rowBreaks count="1" manualBreakCount="1">
    <brk id="71" max="17"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51"/>
  <sheetViews>
    <sheetView showGridLines="0" zoomScale="85"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45" t="s">
        <v>79</v>
      </c>
      <c r="B1" s="1"/>
      <c r="C1" s="2"/>
      <c r="D1" s="1"/>
      <c r="E1" s="1"/>
      <c r="F1" s="1"/>
      <c r="G1" s="2"/>
      <c r="H1" s="5" t="b">
        <f>show_game_numbers</f>
        <v>1</v>
      </c>
      <c r="I1" s="1"/>
      <c r="J1" s="1"/>
    </row>
    <row r="2" spans="1:10" ht="14.25" x14ac:dyDescent="0.2">
      <c r="A2" s="117" t="s">
        <v>11</v>
      </c>
      <c r="B2" s="117"/>
      <c r="C2" s="117"/>
      <c r="D2" s="117"/>
      <c r="E2" s="3"/>
      <c r="F2" s="83" t="s">
        <v>77</v>
      </c>
      <c r="G2" s="4"/>
      <c r="H2" s="5" t="b">
        <f>show_seed_numbers</f>
        <v>1</v>
      </c>
      <c r="I2" s="3"/>
      <c r="J2" s="37" t="str">
        <f ca="1">"© 2012-" &amp; YEAR(TODAY()) &amp; " Vertex42 LLC"</f>
        <v>© 2012-2017 Vertex42 LLC</v>
      </c>
    </row>
    <row r="4" spans="1:10" ht="30" x14ac:dyDescent="0.4">
      <c r="A4" s="9" t="s">
        <v>13</v>
      </c>
      <c r="B4" s="8"/>
      <c r="C4" s="8"/>
      <c r="D4" s="8"/>
      <c r="E4" s="8"/>
      <c r="F4" s="7" t="s">
        <v>1</v>
      </c>
      <c r="G4" s="8"/>
      <c r="H4" s="8"/>
      <c r="I4" s="8"/>
      <c r="J4" s="8"/>
    </row>
    <row r="5" spans="1:10" ht="15" x14ac:dyDescent="0.2">
      <c r="F5" s="40" t="s">
        <v>2</v>
      </c>
    </row>
    <row r="6" spans="1:10" ht="14.25" x14ac:dyDescent="0.2">
      <c r="A6" s="6"/>
      <c r="B6" s="13"/>
      <c r="C6" s="14"/>
      <c r="D6" s="13"/>
      <c r="E6" s="13"/>
      <c r="F6" s="13"/>
      <c r="G6" s="14"/>
      <c r="H6" s="13"/>
      <c r="I6" s="13"/>
      <c r="J6" s="13"/>
    </row>
    <row r="7" spans="1:10" ht="15" x14ac:dyDescent="0.2">
      <c r="A7" s="10"/>
      <c r="C7" s="14"/>
      <c r="D7" s="13"/>
      <c r="E7" s="13"/>
      <c r="F7" s="13"/>
      <c r="G7" s="14"/>
      <c r="H7" s="13"/>
      <c r="I7" s="81" t="s">
        <v>78</v>
      </c>
      <c r="J7" s="13"/>
    </row>
    <row r="8" spans="1:10" ht="14.25" x14ac:dyDescent="0.2">
      <c r="A8" s="6"/>
      <c r="B8" s="13"/>
      <c r="C8" s="14"/>
      <c r="D8" s="13"/>
      <c r="E8" s="13"/>
      <c r="F8" s="13"/>
      <c r="G8" s="22"/>
      <c r="H8" s="13"/>
      <c r="I8" s="13"/>
      <c r="J8" s="13"/>
    </row>
    <row r="9" spans="1:10" ht="14.25" x14ac:dyDescent="0.2">
      <c r="A9" s="6"/>
      <c r="C9" s="14"/>
      <c r="D9" s="13"/>
      <c r="H9" s="13"/>
      <c r="I9" s="13"/>
      <c r="J9" s="13"/>
    </row>
    <row r="10" spans="1:10" ht="15.75" thickBot="1" x14ac:dyDescent="0.25">
      <c r="B10" s="41"/>
      <c r="C10" s="14">
        <f>IF($H$2=TRUE,1,"")</f>
        <v>1</v>
      </c>
      <c r="D10" s="55" t="s">
        <v>3</v>
      </c>
      <c r="E10" s="12"/>
      <c r="F10" s="13"/>
      <c r="H10" s="13"/>
      <c r="I10" s="13"/>
      <c r="J10" s="13"/>
    </row>
    <row r="11" spans="1:10" ht="14.25" x14ac:dyDescent="0.2">
      <c r="A11" s="6"/>
      <c r="B11" s="13"/>
      <c r="C11" s="14"/>
      <c r="D11" s="13"/>
      <c r="E11" s="17"/>
      <c r="F11" s="13"/>
      <c r="H11" s="13"/>
      <c r="I11" s="13"/>
      <c r="J11" s="13"/>
    </row>
    <row r="12" spans="1:10" ht="14.25" x14ac:dyDescent="0.2">
      <c r="A12" s="6"/>
      <c r="B12" s="13"/>
      <c r="C12" s="14"/>
      <c r="D12" s="13"/>
      <c r="E12" s="17"/>
      <c r="F12" s="13"/>
      <c r="H12" s="13"/>
      <c r="I12" s="13"/>
      <c r="J12" s="13"/>
    </row>
    <row r="13" spans="1:10" ht="14.25" x14ac:dyDescent="0.2">
      <c r="A13" s="6"/>
      <c r="B13" s="13"/>
      <c r="C13" s="14"/>
      <c r="D13" s="13"/>
      <c r="E13" s="17"/>
      <c r="F13" s="13"/>
      <c r="H13" s="13"/>
      <c r="I13" s="13"/>
      <c r="J13" s="13"/>
    </row>
    <row r="14" spans="1:10" ht="14.25" x14ac:dyDescent="0.2">
      <c r="A14" s="6"/>
      <c r="B14" s="13"/>
      <c r="C14" s="81" t="s">
        <v>78</v>
      </c>
      <c r="D14" s="13"/>
      <c r="E14" s="17"/>
      <c r="F14" s="13"/>
      <c r="H14" s="13"/>
      <c r="I14" s="13"/>
      <c r="J14" s="13"/>
    </row>
    <row r="15" spans="1:10" ht="15" thickBot="1" x14ac:dyDescent="0.25">
      <c r="B15" s="13"/>
      <c r="C15" s="14"/>
      <c r="D15" s="39">
        <f>IF($H$1=TRUE,B20+1,"")</f>
        <v>2</v>
      </c>
      <c r="E15" s="28"/>
      <c r="F15" s="25"/>
      <c r="G15" s="12"/>
      <c r="H15" s="13"/>
      <c r="I15" s="13"/>
    </row>
    <row r="16" spans="1:10" ht="14.25" x14ac:dyDescent="0.2">
      <c r="A16" s="6"/>
      <c r="B16" s="13"/>
      <c r="C16" s="14"/>
      <c r="D16" s="6"/>
      <c r="E16" s="17"/>
      <c r="F16" s="13"/>
      <c r="G16" s="17"/>
      <c r="H16" s="13"/>
      <c r="I16" s="6"/>
    </row>
    <row r="17" spans="1:10" ht="15.75" thickBot="1" x14ac:dyDescent="0.25">
      <c r="A17" s="6">
        <f>IF($H$2=TRUE,3,"")</f>
        <v>3</v>
      </c>
      <c r="B17" s="55" t="s">
        <v>3</v>
      </c>
      <c r="C17" s="12"/>
      <c r="D17" s="6"/>
      <c r="E17" s="28"/>
      <c r="F17" s="13"/>
      <c r="G17" s="17"/>
      <c r="H17" s="13"/>
      <c r="I17" s="6"/>
    </row>
    <row r="18" spans="1:10" ht="14.25" x14ac:dyDescent="0.2">
      <c r="A18" s="6"/>
      <c r="B18" s="13"/>
      <c r="C18" s="21"/>
      <c r="D18" s="6"/>
      <c r="E18" s="28"/>
      <c r="F18" s="13"/>
      <c r="G18" s="17"/>
      <c r="H18" s="13"/>
      <c r="I18" s="6"/>
    </row>
    <row r="19" spans="1:10" ht="14.25" x14ac:dyDescent="0.2">
      <c r="A19" s="6"/>
      <c r="B19" s="13"/>
      <c r="C19" s="21"/>
      <c r="D19" s="6"/>
      <c r="E19" s="28"/>
      <c r="F19" s="13"/>
      <c r="G19" s="17"/>
      <c r="H19" s="13"/>
      <c r="I19" s="6"/>
    </row>
    <row r="20" spans="1:10" ht="15" thickBot="1" x14ac:dyDescent="0.25">
      <c r="A20" s="6"/>
      <c r="B20" s="39">
        <f>IF($H$1=TRUE,B10+1,"")</f>
        <v>1</v>
      </c>
      <c r="D20" s="32"/>
      <c r="E20" s="23"/>
      <c r="F20" s="39">
        <f>IF($H$1=TRUE,F34+1,"")</f>
        <v>4</v>
      </c>
      <c r="G20" s="17"/>
      <c r="H20" s="25"/>
      <c r="I20" s="12"/>
      <c r="J20" s="13"/>
    </row>
    <row r="21" spans="1:10" ht="14.25" x14ac:dyDescent="0.2">
      <c r="A21" s="6"/>
      <c r="B21" s="13"/>
      <c r="C21" s="17"/>
      <c r="D21" s="6"/>
      <c r="G21" s="21"/>
      <c r="H21" s="13"/>
      <c r="I21" s="34"/>
      <c r="J21" s="6"/>
    </row>
    <row r="22" spans="1:10" ht="14.25" x14ac:dyDescent="0.2">
      <c r="A22" s="6"/>
      <c r="B22" s="13"/>
      <c r="C22" s="17"/>
      <c r="D22" s="6"/>
      <c r="E22" s="6"/>
      <c r="G22" s="17"/>
      <c r="H22" s="13"/>
      <c r="I22" s="34"/>
      <c r="J22" s="6"/>
    </row>
    <row r="23" spans="1:10" ht="15.75" thickBot="1" x14ac:dyDescent="0.25">
      <c r="A23" s="6">
        <f>IF($H$2=TRUE,2,"")</f>
        <v>2</v>
      </c>
      <c r="B23" s="55" t="s">
        <v>3</v>
      </c>
      <c r="C23" s="23"/>
      <c r="D23" s="6"/>
      <c r="E23" s="42" t="s">
        <v>55</v>
      </c>
      <c r="F23" s="11"/>
      <c r="G23" s="23"/>
      <c r="H23" s="39">
        <f>IF($H$1=TRUE,F20+1,"")</f>
        <v>5</v>
      </c>
      <c r="I23" s="34"/>
      <c r="J23" s="35"/>
    </row>
    <row r="24" spans="1:10" ht="14.25" x14ac:dyDescent="0.2">
      <c r="A24" s="6"/>
      <c r="B24" s="13"/>
      <c r="C24" s="14"/>
      <c r="D24" s="6"/>
      <c r="I24" s="34"/>
      <c r="J24" s="47" t="s">
        <v>14</v>
      </c>
    </row>
    <row r="25" spans="1:10" ht="14.25" x14ac:dyDescent="0.2">
      <c r="A25" s="6"/>
      <c r="B25" s="13"/>
      <c r="C25" s="14"/>
      <c r="I25" s="34"/>
      <c r="J25" s="30"/>
    </row>
    <row r="26" spans="1:10" ht="15" thickBot="1" x14ac:dyDescent="0.25">
      <c r="A26" s="6"/>
      <c r="B26" s="13"/>
      <c r="C26" s="14"/>
      <c r="F26" s="6"/>
      <c r="G26" s="41" t="s">
        <v>53</v>
      </c>
      <c r="H26" s="35"/>
      <c r="I26" s="54"/>
      <c r="J26" s="6"/>
    </row>
    <row r="27" spans="1:10" ht="14.25" x14ac:dyDescent="0.2">
      <c r="A27" s="42"/>
      <c r="B27" s="39"/>
      <c r="C27" s="49"/>
      <c r="D27" s="6"/>
      <c r="E27" s="22"/>
      <c r="H27" s="6"/>
      <c r="I27" s="6"/>
      <c r="J27" s="6"/>
    </row>
    <row r="28" spans="1:10" ht="14.25" x14ac:dyDescent="0.2">
      <c r="A28" s="22"/>
      <c r="B28" s="15"/>
      <c r="C28" s="49"/>
      <c r="D28" s="6"/>
      <c r="E28" s="22"/>
      <c r="H28" s="6"/>
      <c r="I28" s="6"/>
      <c r="J28" s="6"/>
    </row>
    <row r="29" spans="1:10" ht="30" x14ac:dyDescent="0.4">
      <c r="A29" s="9" t="s">
        <v>12</v>
      </c>
      <c r="E29" s="82" t="s">
        <v>78</v>
      </c>
      <c r="I29" s="6"/>
      <c r="J29" s="6"/>
    </row>
    <row r="30" spans="1:10" ht="14.25" x14ac:dyDescent="0.2">
      <c r="A30" s="6"/>
      <c r="H30" s="30"/>
      <c r="I30" s="6"/>
      <c r="J30" s="6"/>
    </row>
    <row r="31" spans="1:10" ht="15" thickBot="1" x14ac:dyDescent="0.25">
      <c r="B31" s="6"/>
      <c r="C31" s="6"/>
      <c r="D31" s="6"/>
      <c r="E31" s="67" t="s">
        <v>5</v>
      </c>
      <c r="F31" s="33"/>
      <c r="G31" s="12"/>
      <c r="H31" s="30"/>
      <c r="I31" s="6"/>
      <c r="J31" s="6"/>
    </row>
    <row r="32" spans="1:10" ht="14.25" x14ac:dyDescent="0.2">
      <c r="A32" s="22"/>
      <c r="B32" s="6"/>
      <c r="C32" s="6"/>
      <c r="D32" s="6"/>
      <c r="E32" s="22"/>
      <c r="F32" s="6"/>
      <c r="G32" s="31"/>
      <c r="I32" s="6"/>
      <c r="J32" s="6"/>
    </row>
    <row r="33" spans="1:10" ht="14.25" x14ac:dyDescent="0.2">
      <c r="A33" s="22"/>
      <c r="B33" s="15"/>
      <c r="C33" s="49"/>
      <c r="D33" s="6"/>
      <c r="E33" s="22"/>
      <c r="F33" s="39"/>
      <c r="G33" s="31"/>
      <c r="H33" s="6"/>
      <c r="I33" s="6"/>
      <c r="J33" s="6"/>
    </row>
    <row r="34" spans="1:10" ht="15" thickBot="1" x14ac:dyDescent="0.25">
      <c r="B34" s="39"/>
      <c r="C34" s="49"/>
      <c r="D34" s="6"/>
      <c r="E34" s="22"/>
      <c r="F34" s="39">
        <f>IF($H$1=TRUE,D15+1,"")</f>
        <v>3</v>
      </c>
      <c r="G34" s="31"/>
      <c r="H34" s="44" t="s">
        <v>54</v>
      </c>
      <c r="I34" s="6"/>
      <c r="J34" s="6"/>
    </row>
    <row r="35" spans="1:10" ht="14.25" x14ac:dyDescent="0.2">
      <c r="A35" s="22"/>
      <c r="B35" s="15"/>
      <c r="C35" s="49"/>
      <c r="D35" s="6"/>
      <c r="E35" s="22"/>
      <c r="F35" s="6"/>
      <c r="G35" s="31"/>
      <c r="H35" s="6"/>
      <c r="I35" s="6"/>
      <c r="J35" s="6"/>
    </row>
    <row r="36" spans="1:10" ht="14.25" x14ac:dyDescent="0.2">
      <c r="A36" s="22"/>
      <c r="B36" s="15"/>
      <c r="C36" s="49"/>
      <c r="D36" s="6"/>
      <c r="E36" s="22"/>
      <c r="F36" s="6"/>
      <c r="G36" s="31"/>
      <c r="H36" s="6"/>
      <c r="I36" s="6"/>
    </row>
    <row r="37" spans="1:10" ht="15" thickBot="1" x14ac:dyDescent="0.25">
      <c r="A37" s="42"/>
      <c r="B37" s="15"/>
      <c r="C37" s="49"/>
      <c r="D37" s="6"/>
      <c r="E37" s="67" t="s">
        <v>6</v>
      </c>
      <c r="F37" s="33"/>
      <c r="G37" s="23"/>
      <c r="H37" s="6"/>
      <c r="I37" s="6"/>
    </row>
    <row r="38" spans="1:10" ht="14.25" x14ac:dyDescent="0.2">
      <c r="A38" s="22"/>
      <c r="B38" s="15"/>
      <c r="C38" s="49"/>
      <c r="D38" s="6"/>
      <c r="E38" s="22"/>
      <c r="H38" s="6"/>
      <c r="I38" s="6"/>
      <c r="J38" s="6"/>
    </row>
    <row r="39" spans="1:10" ht="14.25" x14ac:dyDescent="0.2">
      <c r="A39" s="22"/>
      <c r="B39" s="15"/>
      <c r="C39" s="49"/>
      <c r="D39" s="6"/>
      <c r="E39" s="22"/>
      <c r="H39" s="6"/>
      <c r="I39" s="6"/>
      <c r="J39" s="6"/>
    </row>
    <row r="40" spans="1:10" ht="14.25" x14ac:dyDescent="0.2">
      <c r="A40" s="42"/>
      <c r="B40" s="39"/>
      <c r="C40" s="49"/>
      <c r="D40" s="6"/>
      <c r="E40" s="22"/>
      <c r="H40" s="6"/>
      <c r="I40" s="6"/>
      <c r="J40" s="6"/>
    </row>
    <row r="41" spans="1:10" ht="14.25" x14ac:dyDescent="0.2">
      <c r="A41" s="22"/>
      <c r="B41" s="15"/>
      <c r="C41" s="49"/>
      <c r="D41" s="6"/>
      <c r="E41" s="22"/>
      <c r="H41" s="6"/>
      <c r="I41" s="6"/>
      <c r="J41" s="6"/>
    </row>
    <row r="42" spans="1:10" ht="14.25" x14ac:dyDescent="0.2">
      <c r="A42" s="22"/>
      <c r="B42" s="53"/>
      <c r="C42" s="49"/>
      <c r="D42" s="6"/>
      <c r="E42" s="22"/>
      <c r="H42" s="6"/>
      <c r="I42" s="6"/>
      <c r="J42" s="6"/>
    </row>
    <row r="43" spans="1:10" ht="14.25" x14ac:dyDescent="0.2">
      <c r="A43" s="22"/>
      <c r="B43" s="51"/>
      <c r="C43" s="19"/>
      <c r="D43" s="6"/>
      <c r="E43" s="22"/>
      <c r="H43" s="6"/>
      <c r="I43" s="6"/>
      <c r="J43" s="6"/>
    </row>
    <row r="44" spans="1:10" ht="14.25" x14ac:dyDescent="0.2">
      <c r="A44" s="22"/>
      <c r="B44" s="15"/>
      <c r="C44" s="15"/>
      <c r="D44" s="6"/>
      <c r="E44" s="22"/>
      <c r="H44" s="6"/>
      <c r="I44" s="6"/>
      <c r="J44" s="6"/>
    </row>
    <row r="45" spans="1:10" ht="14.25" x14ac:dyDescent="0.2">
      <c r="A45" s="22"/>
      <c r="B45" s="15"/>
      <c r="C45" s="15"/>
      <c r="D45" s="6"/>
      <c r="E45" s="22"/>
      <c r="F45" s="6"/>
      <c r="G45" s="22"/>
      <c r="H45" s="6"/>
      <c r="I45" s="6"/>
      <c r="J45" s="6"/>
    </row>
    <row r="46" spans="1:10" ht="14.25" x14ac:dyDescent="0.2">
      <c r="B46" s="53"/>
      <c r="C46" s="53"/>
      <c r="D46" s="6"/>
      <c r="E46" s="22"/>
      <c r="F46" s="6"/>
      <c r="G46" s="22"/>
      <c r="H46" s="6"/>
      <c r="I46" s="6"/>
      <c r="J46" s="6"/>
    </row>
    <row r="47" spans="1:10" ht="14.25" x14ac:dyDescent="0.2">
      <c r="A47" s="6"/>
      <c r="B47" s="6"/>
      <c r="C47" s="22"/>
      <c r="D47" s="6"/>
      <c r="E47" s="6"/>
      <c r="F47" s="6"/>
      <c r="G47" s="22"/>
      <c r="H47" s="6"/>
      <c r="I47" s="6"/>
      <c r="J47" s="6"/>
    </row>
    <row r="48" spans="1:10" ht="14.25" x14ac:dyDescent="0.2">
      <c r="A48" s="6"/>
      <c r="B48" s="6"/>
      <c r="C48" s="22"/>
      <c r="D48" s="6"/>
      <c r="E48" s="6"/>
      <c r="F48" s="6"/>
      <c r="G48" s="22"/>
      <c r="H48" s="6"/>
      <c r="I48" s="6"/>
      <c r="J48" s="6"/>
    </row>
    <row r="49" spans="1:10" ht="14.25" x14ac:dyDescent="0.2">
      <c r="A49" s="6"/>
      <c r="B49" s="6"/>
      <c r="C49" s="22"/>
      <c r="D49" s="6"/>
      <c r="E49" s="6"/>
      <c r="F49" s="6"/>
      <c r="G49" s="22"/>
      <c r="H49" s="6"/>
      <c r="I49" s="6"/>
      <c r="J49" s="6"/>
    </row>
    <row r="50" spans="1:10" ht="14.25" x14ac:dyDescent="0.2">
      <c r="A50" s="6"/>
      <c r="B50" s="6"/>
      <c r="C50" s="22"/>
      <c r="D50" s="6"/>
      <c r="E50" s="6"/>
      <c r="F50" s="6"/>
      <c r="G50" s="22"/>
      <c r="H50" s="6"/>
      <c r="I50" s="6"/>
      <c r="J50" s="6"/>
    </row>
    <row r="51" spans="1:10" ht="14.25" x14ac:dyDescent="0.2">
      <c r="A51" s="6"/>
      <c r="B51" s="6"/>
      <c r="C51" s="22"/>
      <c r="D51" s="6"/>
      <c r="E51" s="6"/>
      <c r="F51" s="6"/>
      <c r="G51" s="22"/>
      <c r="H51" s="6"/>
      <c r="I51" s="6"/>
      <c r="J51"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78" orientation="portrait" r:id="rId2"/>
  <headerFooter scaleWithDoc="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A2" sqref="A2"/>
    </sheetView>
  </sheetViews>
  <sheetFormatPr defaultColWidth="9.140625" defaultRowHeight="12.75" x14ac:dyDescent="0.2"/>
  <cols>
    <col min="1" max="1" width="6.5703125" customWidth="1"/>
    <col min="2" max="2" width="78.5703125" customWidth="1"/>
    <col min="3" max="3" width="5.28515625" customWidth="1"/>
    <col min="4" max="4" width="10.28515625" customWidth="1"/>
  </cols>
  <sheetData>
    <row r="1" spans="1:4" s="52" customFormat="1" ht="30" customHeight="1" x14ac:dyDescent="0.2">
      <c r="A1" s="91" t="s">
        <v>137</v>
      </c>
      <c r="B1" s="91"/>
      <c r="C1" s="91"/>
      <c r="D1" s="53"/>
    </row>
    <row r="2" spans="1:4" ht="16.5" x14ac:dyDescent="0.2">
      <c r="A2" s="46"/>
      <c r="B2" s="92"/>
      <c r="C2" s="46"/>
    </row>
    <row r="3" spans="1:4" s="95" customFormat="1" ht="14.25" x14ac:dyDescent="0.2">
      <c r="A3" s="93"/>
      <c r="B3" s="94" t="s">
        <v>142</v>
      </c>
      <c r="C3" s="93"/>
    </row>
    <row r="4" spans="1:4" s="95" customFormat="1" x14ac:dyDescent="0.2">
      <c r="A4" s="93"/>
      <c r="B4" s="96" t="s">
        <v>151</v>
      </c>
      <c r="C4" s="93"/>
    </row>
    <row r="5" spans="1:4" s="95" customFormat="1" ht="15" x14ac:dyDescent="0.2">
      <c r="A5" s="93"/>
      <c r="B5" s="97"/>
      <c r="C5" s="93"/>
    </row>
    <row r="6" spans="1:4" s="95" customFormat="1" ht="15.75" x14ac:dyDescent="0.25">
      <c r="A6" s="93"/>
      <c r="B6" s="98" t="str">
        <f ca="1">"© 2012-" &amp; YEAR(TODAY()) &amp; " Vertex42 LLC"</f>
        <v>© 2012-2017 Vertex42 LLC</v>
      </c>
      <c r="C6" s="93"/>
    </row>
    <row r="7" spans="1:4" s="95" customFormat="1" ht="15.75" x14ac:dyDescent="0.25">
      <c r="A7" s="99"/>
      <c r="B7" s="97"/>
      <c r="C7" s="100"/>
    </row>
    <row r="8" spans="1:4" s="95" customFormat="1" ht="30" x14ac:dyDescent="0.2">
      <c r="A8" s="101"/>
      <c r="B8" s="97" t="s">
        <v>143</v>
      </c>
      <c r="C8" s="93"/>
    </row>
    <row r="9" spans="1:4" s="95" customFormat="1" ht="15" x14ac:dyDescent="0.2">
      <c r="A9" s="101"/>
      <c r="B9" s="97"/>
      <c r="C9" s="93"/>
    </row>
    <row r="10" spans="1:4" s="95" customFormat="1" ht="30" x14ac:dyDescent="0.2">
      <c r="A10" s="101"/>
      <c r="B10" s="97" t="s">
        <v>144</v>
      </c>
      <c r="C10" s="93"/>
    </row>
    <row r="11" spans="1:4" s="95" customFormat="1" ht="15" x14ac:dyDescent="0.2">
      <c r="A11" s="101"/>
      <c r="B11" s="97"/>
      <c r="C11" s="93"/>
    </row>
    <row r="12" spans="1:4" s="95" customFormat="1" ht="30" x14ac:dyDescent="0.2">
      <c r="A12" s="101"/>
      <c r="B12" s="97" t="s">
        <v>145</v>
      </c>
      <c r="C12" s="93"/>
    </row>
    <row r="13" spans="1:4" s="95" customFormat="1" ht="15" x14ac:dyDescent="0.2">
      <c r="A13" s="101"/>
      <c r="B13" s="97"/>
      <c r="C13" s="93"/>
    </row>
    <row r="14" spans="1:4" s="95" customFormat="1" ht="15" x14ac:dyDescent="0.2">
      <c r="A14" s="101"/>
      <c r="B14" s="102" t="s">
        <v>152</v>
      </c>
      <c r="C14" s="93"/>
    </row>
    <row r="15" spans="1:4" s="95" customFormat="1" ht="15" x14ac:dyDescent="0.2">
      <c r="A15" s="101"/>
      <c r="B15" s="103"/>
      <c r="C15" s="93"/>
    </row>
    <row r="16" spans="1:4" s="95" customFormat="1" ht="15.75" x14ac:dyDescent="0.25">
      <c r="A16" s="101"/>
      <c r="B16" s="118" t="s">
        <v>153</v>
      </c>
      <c r="C16" s="93"/>
    </row>
    <row r="17" spans="1:3" s="95" customFormat="1" ht="16.5" x14ac:dyDescent="0.2">
      <c r="A17" s="101"/>
      <c r="B17" s="104"/>
      <c r="C17" s="93"/>
    </row>
    <row r="18" spans="1:3" s="95" customFormat="1" ht="16.5" x14ac:dyDescent="0.2">
      <c r="A18" s="101"/>
      <c r="B18" s="104"/>
      <c r="C18" s="93"/>
    </row>
    <row r="19" spans="1:3" s="95" customFormat="1" ht="14.25" x14ac:dyDescent="0.2">
      <c r="A19" s="101"/>
      <c r="B19" s="105"/>
      <c r="C19" s="93"/>
    </row>
    <row r="20" spans="1:3" s="95" customFormat="1" ht="15" x14ac:dyDescent="0.25">
      <c r="A20" s="99"/>
      <c r="B20" s="105"/>
      <c r="C20" s="100"/>
    </row>
    <row r="21" spans="1:3" s="95" customFormat="1" ht="14.25" x14ac:dyDescent="0.2">
      <c r="A21" s="93"/>
      <c r="B21" s="106"/>
      <c r="C21" s="93"/>
    </row>
    <row r="22" spans="1:3" s="95" customFormat="1" ht="14.25" x14ac:dyDescent="0.2">
      <c r="A22" s="93"/>
      <c r="B22" s="106"/>
      <c r="C22" s="93"/>
    </row>
    <row r="23" spans="1:3" s="95" customFormat="1" ht="15.75" x14ac:dyDescent="0.25">
      <c r="A23" s="107"/>
      <c r="B23" s="108"/>
    </row>
    <row r="24" spans="1:3" s="95" customFormat="1" x14ac:dyDescent="0.2"/>
    <row r="25" spans="1:3" s="95" customFormat="1" ht="15" x14ac:dyDescent="0.25">
      <c r="A25" s="109"/>
      <c r="B25" s="110"/>
    </row>
    <row r="26" spans="1:3" s="95" customFormat="1" x14ac:dyDescent="0.2"/>
    <row r="27" spans="1:3" s="95" customFormat="1" ht="15" x14ac:dyDescent="0.25">
      <c r="A27" s="109"/>
      <c r="B27" s="110"/>
    </row>
    <row r="28" spans="1:3" s="95" customFormat="1" x14ac:dyDescent="0.2"/>
    <row r="29" spans="1:3" s="95" customFormat="1" ht="15" x14ac:dyDescent="0.25">
      <c r="A29" s="109"/>
      <c r="B29" s="111"/>
    </row>
    <row r="30" spans="1:3" s="95" customFormat="1" ht="14.25" x14ac:dyDescent="0.2">
      <c r="B30" s="112"/>
    </row>
    <row r="31" spans="1:3" s="95" customFormat="1" x14ac:dyDescent="0.2"/>
    <row r="32" spans="1:3" s="95" customFormat="1" x14ac:dyDescent="0.2"/>
  </sheetData>
  <hyperlinks>
    <hyperlink ref="B4" r:id="rId1"/>
    <hyperlink ref="B14" r:id="rId2"/>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2"/>
    <pageSetUpPr fitToPage="1"/>
  </sheetPr>
  <dimension ref="A1:J51"/>
  <sheetViews>
    <sheetView showGridLines="0" zoomScale="85"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s>
  <sheetData>
    <row r="1" spans="1:10" ht="24" customHeight="1" x14ac:dyDescent="0.2">
      <c r="A1" s="45" t="s">
        <v>18</v>
      </c>
      <c r="B1" s="1"/>
      <c r="C1" s="2"/>
      <c r="D1" s="1"/>
      <c r="E1" s="1"/>
      <c r="F1" s="1"/>
      <c r="G1" s="2"/>
      <c r="H1" s="5" t="b">
        <f>show_game_numbers</f>
        <v>1</v>
      </c>
      <c r="I1" s="1"/>
      <c r="J1" s="1"/>
    </row>
    <row r="2" spans="1:10" ht="14.25" x14ac:dyDescent="0.2">
      <c r="A2" s="117" t="s">
        <v>11</v>
      </c>
      <c r="B2" s="117"/>
      <c r="C2" s="117"/>
      <c r="D2" s="117"/>
      <c r="E2" s="3"/>
      <c r="F2" s="83" t="s">
        <v>77</v>
      </c>
      <c r="G2" s="4"/>
      <c r="H2" s="5" t="b">
        <f>show_seed_numbers</f>
        <v>1</v>
      </c>
      <c r="I2" s="3"/>
      <c r="J2" s="37" t="str">
        <f ca="1">"© 2012-" &amp; YEAR(TODAY()) &amp; " Vertex42 LLC"</f>
        <v>© 2012-2017 Vertex42 LLC</v>
      </c>
    </row>
    <row r="4" spans="1:10" ht="30" x14ac:dyDescent="0.4">
      <c r="A4" s="9" t="s">
        <v>13</v>
      </c>
      <c r="B4" s="8"/>
      <c r="C4" s="8"/>
      <c r="D4" s="8"/>
      <c r="E4" s="8"/>
      <c r="F4" s="7" t="s">
        <v>1</v>
      </c>
      <c r="G4" s="8"/>
      <c r="H4" s="8"/>
      <c r="I4" s="8"/>
      <c r="J4" s="8"/>
    </row>
    <row r="5" spans="1:10" ht="15" x14ac:dyDescent="0.2">
      <c r="F5" s="40" t="s">
        <v>2</v>
      </c>
    </row>
    <row r="6" spans="1:10" ht="14.25" x14ac:dyDescent="0.2">
      <c r="A6" s="6"/>
      <c r="B6" s="13"/>
      <c r="C6" s="14"/>
      <c r="D6" s="13"/>
      <c r="E6" s="13"/>
      <c r="F6" s="13"/>
      <c r="G6" s="14"/>
      <c r="H6" s="13"/>
      <c r="I6" s="13"/>
      <c r="J6" s="13"/>
    </row>
    <row r="7" spans="1:10" ht="15.75" thickBot="1" x14ac:dyDescent="0.25">
      <c r="A7" s="6">
        <f>IF($H$2=TRUE,1,"")</f>
        <v>1</v>
      </c>
      <c r="B7" s="55" t="s">
        <v>3</v>
      </c>
      <c r="C7" s="12"/>
      <c r="D7" s="13"/>
      <c r="E7" s="13"/>
      <c r="F7" s="13"/>
      <c r="G7" s="14"/>
      <c r="H7" s="13"/>
      <c r="I7" s="81" t="s">
        <v>78</v>
      </c>
      <c r="J7" s="13"/>
    </row>
    <row r="8" spans="1:10" ht="14.25" x14ac:dyDescent="0.2">
      <c r="A8" s="6"/>
      <c r="B8" s="13"/>
      <c r="C8" s="21"/>
      <c r="D8" s="13"/>
      <c r="E8" s="13"/>
      <c r="F8" s="13"/>
      <c r="G8" s="22"/>
      <c r="H8" s="13"/>
      <c r="I8" s="13"/>
      <c r="J8" s="13"/>
    </row>
    <row r="9" spans="1:10" ht="14.25" x14ac:dyDescent="0.2">
      <c r="A9" s="6"/>
      <c r="C9" s="17"/>
      <c r="D9" s="13"/>
      <c r="H9" s="13"/>
      <c r="I9" s="13"/>
      <c r="J9" s="13"/>
    </row>
    <row r="10" spans="1:10" ht="15" thickBot="1" x14ac:dyDescent="0.25">
      <c r="B10" s="39">
        <f>IF($H$1=TRUE,1,"")</f>
        <v>1</v>
      </c>
      <c r="D10" s="25"/>
      <c r="E10" s="12"/>
      <c r="F10" s="13"/>
      <c r="H10" s="13"/>
      <c r="I10" s="13"/>
      <c r="J10" s="13"/>
    </row>
    <row r="11" spans="1:10" ht="14.25" x14ac:dyDescent="0.2">
      <c r="A11" s="6"/>
      <c r="B11" s="13"/>
      <c r="C11" s="17"/>
      <c r="D11" s="13"/>
      <c r="E11" s="17"/>
      <c r="F11" s="13"/>
      <c r="H11" s="13"/>
      <c r="I11" s="13"/>
      <c r="J11" s="13"/>
    </row>
    <row r="12" spans="1:10" ht="14.25" x14ac:dyDescent="0.2">
      <c r="A12" s="6"/>
      <c r="B12" s="13"/>
      <c r="C12" s="17"/>
      <c r="D12" s="13"/>
      <c r="E12" s="17"/>
      <c r="F12" s="13"/>
      <c r="H12" s="13"/>
      <c r="I12" s="13"/>
      <c r="J12" s="13"/>
    </row>
    <row r="13" spans="1:10" ht="15.75" thickBot="1" x14ac:dyDescent="0.25">
      <c r="A13" s="6">
        <f>IF($H$2=TRUE,4,"")</f>
        <v>4</v>
      </c>
      <c r="B13" s="55" t="s">
        <v>3</v>
      </c>
      <c r="C13" s="23"/>
      <c r="D13" s="13"/>
      <c r="E13" s="17"/>
      <c r="F13" s="13"/>
      <c r="H13" s="13"/>
      <c r="I13" s="13"/>
      <c r="J13" s="13"/>
    </row>
    <row r="14" spans="1:10" ht="14.25" x14ac:dyDescent="0.2">
      <c r="A14" s="6"/>
      <c r="B14" s="13"/>
      <c r="C14" s="14"/>
      <c r="D14" s="13"/>
      <c r="E14" s="17"/>
      <c r="F14" s="13"/>
      <c r="H14" s="13"/>
      <c r="I14" s="13"/>
      <c r="J14" s="13"/>
    </row>
    <row r="15" spans="1:10" ht="15" thickBot="1" x14ac:dyDescent="0.25">
      <c r="B15" s="13"/>
      <c r="C15" s="81" t="s">
        <v>78</v>
      </c>
      <c r="D15" s="39">
        <f>IF($H$1=TRUE,B20+1,"")</f>
        <v>3</v>
      </c>
      <c r="E15" s="28"/>
      <c r="F15" s="25"/>
      <c r="G15" s="12"/>
      <c r="H15" s="13"/>
      <c r="I15" s="13"/>
    </row>
    <row r="16" spans="1:10" ht="14.25" x14ac:dyDescent="0.2">
      <c r="A16" s="6"/>
      <c r="B16" s="13"/>
      <c r="C16" s="14"/>
      <c r="D16" s="6"/>
      <c r="E16" s="17"/>
      <c r="F16" s="13"/>
      <c r="G16" s="17"/>
      <c r="H16" s="13"/>
      <c r="I16" s="6"/>
    </row>
    <row r="17" spans="1:10" ht="15.75" thickBot="1" x14ac:dyDescent="0.25">
      <c r="A17" s="6">
        <f>IF($H$2=TRUE,3,"")</f>
        <v>3</v>
      </c>
      <c r="B17" s="55" t="s">
        <v>3</v>
      </c>
      <c r="C17" s="12"/>
      <c r="D17" s="6"/>
      <c r="E17" s="28"/>
      <c r="F17" s="13"/>
      <c r="G17" s="17"/>
      <c r="H17" s="13"/>
      <c r="I17" s="6"/>
    </row>
    <row r="18" spans="1:10" ht="14.25" x14ac:dyDescent="0.2">
      <c r="A18" s="6"/>
      <c r="B18" s="13"/>
      <c r="C18" s="21"/>
      <c r="D18" s="6"/>
      <c r="E18" s="28"/>
      <c r="F18" s="13"/>
      <c r="G18" s="17"/>
      <c r="H18" s="13"/>
      <c r="I18" s="6"/>
    </row>
    <row r="19" spans="1:10" ht="14.25" x14ac:dyDescent="0.2">
      <c r="A19" s="6"/>
      <c r="B19" s="13"/>
      <c r="C19" s="21"/>
      <c r="D19" s="6"/>
      <c r="E19" s="28"/>
      <c r="F19" s="13"/>
      <c r="G19" s="17"/>
      <c r="H19" s="13"/>
      <c r="I19" s="6"/>
    </row>
    <row r="20" spans="1:10" ht="15" thickBot="1" x14ac:dyDescent="0.25">
      <c r="A20" s="6"/>
      <c r="B20" s="39">
        <f>IF($H$1=TRUE,B10+1,"")</f>
        <v>2</v>
      </c>
      <c r="D20" s="32"/>
      <c r="E20" s="23"/>
      <c r="F20" s="39">
        <f>IF($H$1=TRUE,F34+1,"")</f>
        <v>6</v>
      </c>
      <c r="G20" s="17"/>
      <c r="H20" s="25"/>
      <c r="I20" s="12"/>
      <c r="J20" s="13"/>
    </row>
    <row r="21" spans="1:10" ht="14.25" x14ac:dyDescent="0.2">
      <c r="A21" s="6"/>
      <c r="B21" s="13"/>
      <c r="C21" s="17"/>
      <c r="D21" s="6"/>
      <c r="G21" s="21"/>
      <c r="H21" s="13"/>
      <c r="I21" s="34"/>
      <c r="J21" s="6"/>
    </row>
    <row r="22" spans="1:10" ht="14.25" x14ac:dyDescent="0.2">
      <c r="A22" s="6"/>
      <c r="B22" s="13"/>
      <c r="C22" s="17"/>
      <c r="D22" s="6"/>
      <c r="E22" s="6"/>
      <c r="G22" s="17"/>
      <c r="H22" s="13"/>
      <c r="I22" s="34"/>
      <c r="J22" s="6"/>
    </row>
    <row r="23" spans="1:10" ht="15.75" thickBot="1" x14ac:dyDescent="0.25">
      <c r="A23" s="6">
        <f>IF($H$2=TRUE,2,"")</f>
        <v>2</v>
      </c>
      <c r="B23" s="55" t="s">
        <v>3</v>
      </c>
      <c r="C23" s="23"/>
      <c r="D23" s="6"/>
      <c r="E23" s="42" t="s">
        <v>17</v>
      </c>
      <c r="F23" s="11"/>
      <c r="G23" s="23"/>
      <c r="H23" s="39">
        <f>IF($H$1=TRUE,F20+1,"")</f>
        <v>7</v>
      </c>
      <c r="I23" s="34"/>
      <c r="J23" s="35"/>
    </row>
    <row r="24" spans="1:10" ht="14.25" x14ac:dyDescent="0.2">
      <c r="A24" s="6"/>
      <c r="B24" s="13"/>
      <c r="C24" s="14"/>
      <c r="D24" s="6"/>
      <c r="I24" s="34"/>
      <c r="J24" s="47" t="s">
        <v>14</v>
      </c>
    </row>
    <row r="25" spans="1:10" ht="14.25" x14ac:dyDescent="0.2">
      <c r="A25" s="6"/>
      <c r="B25" s="13"/>
      <c r="C25" s="14"/>
      <c r="I25" s="34"/>
      <c r="J25" s="30"/>
    </row>
    <row r="26" spans="1:10" ht="15" thickBot="1" x14ac:dyDescent="0.25">
      <c r="A26" s="6"/>
      <c r="B26" s="13"/>
      <c r="C26" s="14"/>
      <c r="F26" s="6"/>
      <c r="G26" s="41" t="s">
        <v>19</v>
      </c>
      <c r="H26" s="35"/>
      <c r="I26" s="54"/>
      <c r="J26" s="6"/>
    </row>
    <row r="27" spans="1:10" ht="14.25" x14ac:dyDescent="0.2">
      <c r="A27" s="22"/>
      <c r="B27" s="15"/>
      <c r="C27" s="15"/>
      <c r="D27" s="6"/>
      <c r="E27" s="22"/>
      <c r="H27" s="6"/>
      <c r="I27" s="6"/>
      <c r="J27" s="6"/>
    </row>
    <row r="28" spans="1:10" ht="14.25" x14ac:dyDescent="0.2">
      <c r="A28" s="22"/>
      <c r="B28" s="15"/>
      <c r="C28" s="15"/>
      <c r="D28" s="6"/>
      <c r="E28" s="22"/>
      <c r="F28" s="6"/>
      <c r="G28" s="22"/>
      <c r="H28" s="6"/>
      <c r="I28" s="6"/>
      <c r="J28" s="6"/>
    </row>
    <row r="29" spans="1:10" ht="30" x14ac:dyDescent="0.4">
      <c r="A29" s="9" t="s">
        <v>12</v>
      </c>
      <c r="E29" s="82" t="s">
        <v>78</v>
      </c>
      <c r="I29" s="6"/>
      <c r="J29" s="6"/>
    </row>
    <row r="30" spans="1:10" ht="14.25" x14ac:dyDescent="0.2">
      <c r="A30" s="6"/>
      <c r="H30" s="30"/>
      <c r="I30" s="6"/>
      <c r="J30" s="6"/>
    </row>
    <row r="31" spans="1:10" ht="15" thickBot="1" x14ac:dyDescent="0.25">
      <c r="B31" s="6"/>
      <c r="C31" s="6"/>
      <c r="D31" s="6"/>
      <c r="E31" s="67" t="s">
        <v>8</v>
      </c>
      <c r="F31" s="33"/>
      <c r="G31" s="12"/>
      <c r="H31" s="30"/>
      <c r="I31" s="6"/>
      <c r="J31" s="6"/>
    </row>
    <row r="32" spans="1:10" ht="14.25" x14ac:dyDescent="0.2">
      <c r="A32" s="22"/>
      <c r="B32" s="6"/>
      <c r="C32" s="6"/>
      <c r="D32" s="6"/>
      <c r="E32" s="22"/>
      <c r="F32" s="6"/>
      <c r="G32" s="31"/>
      <c r="I32" s="6"/>
      <c r="J32" s="6"/>
    </row>
    <row r="33" spans="1:10" ht="14.25" x14ac:dyDescent="0.2">
      <c r="A33" s="22"/>
      <c r="B33" s="15"/>
      <c r="C33" s="49"/>
      <c r="D33" s="6"/>
      <c r="E33" s="22"/>
      <c r="F33" s="39"/>
      <c r="G33" s="31"/>
      <c r="H33" s="6"/>
      <c r="I33" s="6"/>
      <c r="J33" s="6"/>
    </row>
    <row r="34" spans="1:10" ht="15" thickBot="1" x14ac:dyDescent="0.25">
      <c r="B34" s="39"/>
      <c r="C34" s="42" t="s">
        <v>5</v>
      </c>
      <c r="D34" s="33"/>
      <c r="E34" s="12"/>
      <c r="F34" s="39">
        <f>IF($H$1=TRUE,D37+1,"")</f>
        <v>5</v>
      </c>
      <c r="G34" s="31"/>
      <c r="H34" s="44" t="s">
        <v>16</v>
      </c>
      <c r="I34" s="6"/>
      <c r="J34" s="6"/>
    </row>
    <row r="35" spans="1:10" ht="14.25" x14ac:dyDescent="0.2">
      <c r="A35" s="22"/>
      <c r="B35" s="15"/>
      <c r="C35" s="50"/>
      <c r="D35" s="6"/>
      <c r="E35" s="36"/>
      <c r="F35" s="6"/>
      <c r="G35" s="31"/>
      <c r="H35" s="6"/>
      <c r="I35" s="6"/>
      <c r="J35" s="6"/>
    </row>
    <row r="36" spans="1:10" ht="14.25" x14ac:dyDescent="0.2">
      <c r="A36" s="22"/>
      <c r="B36" s="15"/>
      <c r="C36" s="15"/>
      <c r="D36" s="6"/>
      <c r="E36" s="28"/>
      <c r="F36" s="6"/>
      <c r="G36" s="31"/>
      <c r="H36" s="6"/>
      <c r="I36" s="6"/>
    </row>
    <row r="37" spans="1:10" ht="15" thickBot="1" x14ac:dyDescent="0.25">
      <c r="A37" s="42"/>
      <c r="B37" s="15"/>
      <c r="C37" s="15"/>
      <c r="D37" s="39">
        <f>IF($H$1=TRUE,D15+1,"")</f>
        <v>4</v>
      </c>
      <c r="E37" s="28"/>
      <c r="F37" s="32"/>
      <c r="G37" s="23"/>
      <c r="H37" s="6"/>
      <c r="I37" s="6"/>
    </row>
    <row r="38" spans="1:10" ht="14.25" x14ac:dyDescent="0.2">
      <c r="A38" s="22"/>
      <c r="B38" s="15"/>
      <c r="C38" s="15"/>
      <c r="D38" s="6"/>
      <c r="E38" s="28"/>
      <c r="H38" s="6"/>
      <c r="I38" s="6"/>
      <c r="J38" s="6"/>
    </row>
    <row r="39" spans="1:10" ht="14.25" x14ac:dyDescent="0.2">
      <c r="A39" s="22"/>
      <c r="B39" s="15"/>
      <c r="C39" s="15"/>
      <c r="D39" s="6"/>
      <c r="E39" s="28"/>
      <c r="H39" s="6"/>
      <c r="I39" s="6"/>
      <c r="J39" s="6"/>
    </row>
    <row r="40" spans="1:10" ht="15" thickBot="1" x14ac:dyDescent="0.25">
      <c r="A40" s="42"/>
      <c r="B40" s="39"/>
      <c r="C40" s="42" t="s">
        <v>6</v>
      </c>
      <c r="D40" s="33"/>
      <c r="E40" s="23"/>
      <c r="H40" s="6"/>
      <c r="I40" s="6"/>
      <c r="J40" s="6"/>
    </row>
    <row r="41" spans="1:10" ht="14.25" x14ac:dyDescent="0.2">
      <c r="A41" s="22"/>
      <c r="B41" s="15"/>
      <c r="C41" s="50"/>
      <c r="H41" s="6"/>
      <c r="I41" s="6"/>
      <c r="J41" s="6"/>
    </row>
    <row r="42" spans="1:10" ht="14.25" x14ac:dyDescent="0.2">
      <c r="A42" s="22"/>
      <c r="B42" s="53"/>
      <c r="C42" s="49"/>
      <c r="D42" s="6"/>
      <c r="E42" s="22"/>
      <c r="H42" s="6"/>
      <c r="I42" s="6"/>
      <c r="J42" s="6"/>
    </row>
    <row r="43" spans="1:10" ht="14.25" x14ac:dyDescent="0.2">
      <c r="A43" s="22"/>
      <c r="B43" s="51"/>
      <c r="C43" s="19"/>
      <c r="D43" s="6"/>
      <c r="E43" s="22"/>
      <c r="H43" s="6"/>
      <c r="I43" s="6"/>
      <c r="J43" s="6"/>
    </row>
    <row r="44" spans="1:10" ht="14.25" x14ac:dyDescent="0.2">
      <c r="A44" s="22"/>
      <c r="B44" s="15"/>
      <c r="C44" s="15"/>
      <c r="D44" s="6"/>
      <c r="E44" s="22"/>
      <c r="H44" s="6"/>
      <c r="I44" s="6"/>
      <c r="J44" s="6"/>
    </row>
    <row r="45" spans="1:10" ht="14.25" x14ac:dyDescent="0.2">
      <c r="A45" s="22"/>
      <c r="B45" s="15"/>
      <c r="C45" s="15"/>
      <c r="D45" s="6"/>
      <c r="E45" s="22"/>
      <c r="F45" s="6"/>
      <c r="G45" s="22"/>
      <c r="H45" s="6"/>
      <c r="I45" s="6"/>
      <c r="J45" s="6"/>
    </row>
    <row r="46" spans="1:10" ht="14.25" x14ac:dyDescent="0.2">
      <c r="B46" s="53"/>
      <c r="C46" s="53"/>
      <c r="D46" s="6"/>
      <c r="E46" s="22"/>
      <c r="F46" s="6"/>
      <c r="G46" s="22"/>
      <c r="H46" s="6"/>
      <c r="I46" s="6"/>
      <c r="J46" s="6"/>
    </row>
    <row r="47" spans="1:10" ht="14.25" x14ac:dyDescent="0.2">
      <c r="A47" s="6"/>
      <c r="B47" s="6"/>
      <c r="C47" s="22"/>
      <c r="D47" s="6"/>
      <c r="E47" s="6"/>
      <c r="F47" s="6"/>
      <c r="G47" s="22"/>
      <c r="H47" s="6"/>
      <c r="I47" s="6"/>
      <c r="J47" s="6"/>
    </row>
    <row r="48" spans="1:10" ht="14.25" x14ac:dyDescent="0.2">
      <c r="A48" s="6"/>
      <c r="B48" s="6"/>
      <c r="C48" s="22"/>
      <c r="D48" s="6"/>
      <c r="E48" s="6"/>
      <c r="F48" s="6"/>
      <c r="G48" s="22"/>
      <c r="H48" s="6"/>
      <c r="I48" s="6"/>
      <c r="J48" s="6"/>
    </row>
    <row r="49" spans="1:10" ht="14.25" x14ac:dyDescent="0.2">
      <c r="A49" s="6"/>
      <c r="B49" s="6"/>
      <c r="C49" s="22"/>
      <c r="D49" s="6"/>
      <c r="E49" s="6"/>
      <c r="F49" s="6"/>
      <c r="G49" s="22"/>
      <c r="H49" s="6"/>
      <c r="I49" s="6"/>
      <c r="J49" s="6"/>
    </row>
    <row r="50" spans="1:10" ht="14.25" x14ac:dyDescent="0.2">
      <c r="A50" s="6"/>
      <c r="B50" s="6"/>
      <c r="C50" s="22"/>
      <c r="D50" s="6"/>
      <c r="E50" s="6"/>
      <c r="F50" s="6"/>
      <c r="G50" s="22"/>
      <c r="H50" s="6"/>
      <c r="I50" s="6"/>
      <c r="J50" s="6"/>
    </row>
    <row r="51" spans="1:10" ht="14.25" x14ac:dyDescent="0.2">
      <c r="A51" s="6"/>
      <c r="B51" s="6"/>
      <c r="C51" s="22"/>
      <c r="D51" s="6"/>
      <c r="E51" s="6"/>
      <c r="F51" s="6"/>
      <c r="G51" s="22"/>
      <c r="H51" s="6"/>
      <c r="I51" s="6"/>
      <c r="J51"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78" orientation="portrait" r:id="rId2"/>
  <headerFooter scaleWithDoc="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L61"/>
  <sheetViews>
    <sheetView showGridLines="0" zoomScale="85"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45" t="s">
        <v>74</v>
      </c>
      <c r="B1" s="1"/>
      <c r="C1" s="2"/>
      <c r="D1" s="1"/>
      <c r="E1" s="2"/>
      <c r="F1" s="1"/>
      <c r="G1" s="1"/>
      <c r="H1" s="5" t="b">
        <f>show_game_numbers</f>
        <v>1</v>
      </c>
      <c r="I1" s="2"/>
      <c r="J1" s="1"/>
      <c r="K1" s="1"/>
      <c r="L1" s="1"/>
    </row>
    <row r="2" spans="1:12" ht="14.25" x14ac:dyDescent="0.2">
      <c r="A2" s="117" t="s">
        <v>11</v>
      </c>
      <c r="B2" s="117"/>
      <c r="C2" s="117"/>
      <c r="D2" s="117"/>
      <c r="E2" s="4"/>
      <c r="F2" s="83" t="s">
        <v>77</v>
      </c>
      <c r="G2" s="3"/>
      <c r="H2" s="5" t="b">
        <f>show_seed_numbers</f>
        <v>1</v>
      </c>
      <c r="I2" s="4"/>
      <c r="J2" s="1"/>
      <c r="K2" s="3"/>
      <c r="L2" s="37" t="str">
        <f ca="1">"© 2012-" &amp; YEAR(TODAY()) &amp; " Vertex42 LLC"</f>
        <v>© 2012-2017 Vertex42 LLC</v>
      </c>
    </row>
    <row r="4" spans="1:12" ht="30" x14ac:dyDescent="0.4">
      <c r="A4" s="9" t="s">
        <v>13</v>
      </c>
      <c r="B4" s="7"/>
      <c r="C4" s="8"/>
      <c r="D4" s="8"/>
      <c r="E4" s="8"/>
      <c r="F4" s="8"/>
      <c r="G4" s="8"/>
      <c r="H4" s="7" t="s">
        <v>1</v>
      </c>
      <c r="I4" s="8"/>
      <c r="J4" s="8"/>
      <c r="K4" s="8"/>
      <c r="L4" s="8"/>
    </row>
    <row r="5" spans="1:12" ht="15" x14ac:dyDescent="0.2">
      <c r="H5" s="40" t="s">
        <v>2</v>
      </c>
    </row>
    <row r="6" spans="1:12" ht="14.25" x14ac:dyDescent="0.2">
      <c r="D6" s="13"/>
      <c r="E6" s="14"/>
      <c r="F6" s="13"/>
      <c r="G6" s="13"/>
      <c r="H6" s="13"/>
      <c r="I6" s="14"/>
      <c r="J6" s="13"/>
      <c r="K6" s="13"/>
      <c r="L6" s="13"/>
    </row>
    <row r="7" spans="1:12" ht="14.25" x14ac:dyDescent="0.2">
      <c r="A7" s="6"/>
      <c r="B7" s="15"/>
      <c r="D7" s="13"/>
      <c r="E7" s="14"/>
      <c r="F7" s="13"/>
      <c r="G7" s="13"/>
      <c r="H7" s="13"/>
      <c r="I7" s="14"/>
      <c r="J7" s="13"/>
      <c r="K7" s="13"/>
      <c r="L7" s="13"/>
    </row>
    <row r="8" spans="1:12" ht="14.25" x14ac:dyDescent="0.2">
      <c r="A8" s="6"/>
      <c r="B8" s="15"/>
      <c r="D8" s="13"/>
      <c r="E8" s="14"/>
      <c r="F8" s="13"/>
      <c r="G8" s="13"/>
      <c r="H8" s="13"/>
      <c r="I8" s="14"/>
      <c r="J8" s="13"/>
      <c r="K8" s="13"/>
      <c r="L8" s="13"/>
    </row>
    <row r="9" spans="1:12" ht="15.75" thickBot="1" x14ac:dyDescent="0.25">
      <c r="A9" s="6"/>
      <c r="B9" s="38"/>
      <c r="C9" s="6">
        <f>IF($H$2=TRUE,2,"")</f>
        <v>2</v>
      </c>
      <c r="D9" s="11" t="s">
        <v>3</v>
      </c>
      <c r="E9" s="12"/>
      <c r="F9" s="13"/>
      <c r="G9" s="13"/>
      <c r="H9" s="13"/>
      <c r="I9" s="14"/>
      <c r="J9" s="13"/>
      <c r="K9" s="13"/>
      <c r="L9" s="13"/>
    </row>
    <row r="10" spans="1:12" ht="14.25" x14ac:dyDescent="0.2">
      <c r="A10" s="30"/>
      <c r="B10" s="19"/>
      <c r="C10" s="19"/>
      <c r="D10" s="13"/>
      <c r="E10" s="21"/>
      <c r="F10" s="13"/>
      <c r="G10" s="13"/>
      <c r="H10" s="13"/>
      <c r="I10" s="22"/>
      <c r="J10" s="13"/>
      <c r="K10" s="13"/>
      <c r="L10" s="13"/>
    </row>
    <row r="11" spans="1:12" ht="14.25" x14ac:dyDescent="0.2">
      <c r="A11" s="30"/>
      <c r="B11" s="19"/>
      <c r="C11" s="19"/>
      <c r="E11" s="17"/>
      <c r="F11" s="13"/>
      <c r="J11" s="13"/>
      <c r="K11" s="13"/>
      <c r="L11" s="13"/>
    </row>
    <row r="12" spans="1:12" ht="14.25" x14ac:dyDescent="0.2">
      <c r="A12" s="6"/>
      <c r="B12" s="19"/>
      <c r="C12" s="19"/>
      <c r="E12" s="17"/>
      <c r="F12" s="13"/>
      <c r="J12" s="13"/>
      <c r="K12" s="13"/>
      <c r="L12" s="13"/>
    </row>
    <row r="13" spans="1:12" ht="15" thickBot="1" x14ac:dyDescent="0.25">
      <c r="D13" s="39">
        <f>IF($H$1=TRUE,B23+1,"")</f>
        <v>2</v>
      </c>
      <c r="F13" s="25"/>
      <c r="G13" s="12"/>
      <c r="H13" s="13"/>
      <c r="J13" s="13"/>
      <c r="K13" s="81" t="s">
        <v>78</v>
      </c>
      <c r="L13" s="13"/>
    </row>
    <row r="14" spans="1:12" ht="14.25" x14ac:dyDescent="0.2">
      <c r="A14" s="52"/>
      <c r="B14" s="52"/>
      <c r="C14" s="52"/>
      <c r="D14" s="13"/>
      <c r="E14" s="17"/>
      <c r="F14" s="13"/>
      <c r="G14" s="17"/>
      <c r="H14" s="13"/>
      <c r="J14" s="13"/>
      <c r="K14" s="13"/>
      <c r="L14" s="13"/>
    </row>
    <row r="15" spans="1:12" ht="14.25" x14ac:dyDescent="0.2">
      <c r="A15" s="52"/>
      <c r="B15" s="52"/>
      <c r="C15" s="52"/>
      <c r="D15" s="13"/>
      <c r="E15" s="17"/>
      <c r="F15" s="13"/>
      <c r="G15" s="17"/>
      <c r="H15" s="13"/>
      <c r="J15" s="13"/>
      <c r="K15" s="13"/>
      <c r="L15" s="13"/>
    </row>
    <row r="16" spans="1:12" ht="15.75" thickBot="1" x14ac:dyDescent="0.25">
      <c r="A16" s="52"/>
      <c r="B16" s="52"/>
      <c r="C16" s="6">
        <f>IF($H$2=TRUE,3,"")</f>
        <v>3</v>
      </c>
      <c r="D16" s="11" t="s">
        <v>3</v>
      </c>
      <c r="E16" s="23"/>
      <c r="F16" s="13"/>
      <c r="G16" s="17"/>
      <c r="H16" s="13"/>
      <c r="J16" s="13"/>
      <c r="K16" s="13"/>
      <c r="L16" s="13"/>
    </row>
    <row r="17" spans="1:12" ht="14.25" x14ac:dyDescent="0.2">
      <c r="A17" s="52"/>
      <c r="B17" s="52"/>
      <c r="C17" s="52"/>
      <c r="D17" s="13"/>
      <c r="E17" s="14"/>
      <c r="F17" s="13"/>
      <c r="G17" s="17"/>
      <c r="H17" s="13"/>
      <c r="J17" s="13"/>
      <c r="K17" s="13"/>
      <c r="L17" s="13"/>
    </row>
    <row r="18" spans="1:12" ht="14.25" x14ac:dyDescent="0.2">
      <c r="A18" s="6"/>
      <c r="B18" s="19"/>
      <c r="C18" s="19"/>
      <c r="D18" s="39"/>
      <c r="E18" s="14"/>
      <c r="G18" s="17"/>
      <c r="H18" s="13"/>
      <c r="J18" s="13"/>
      <c r="K18" s="13"/>
      <c r="L18" s="13"/>
    </row>
    <row r="19" spans="1:12" ht="14.25" x14ac:dyDescent="0.2">
      <c r="A19" s="30"/>
      <c r="B19" s="19"/>
      <c r="C19" s="19"/>
      <c r="D19" s="39"/>
      <c r="E19" s="14"/>
      <c r="G19" s="17"/>
      <c r="H19" s="13"/>
      <c r="L19" s="13"/>
    </row>
    <row r="20" spans="1:12" ht="15.75" thickBot="1" x14ac:dyDescent="0.25">
      <c r="A20" s="6">
        <f>IF($H$2=TRUE,4,"")</f>
        <v>4</v>
      </c>
      <c r="B20" s="11" t="s">
        <v>3</v>
      </c>
      <c r="C20" s="27"/>
      <c r="D20" s="13"/>
      <c r="E20" s="81" t="s">
        <v>78</v>
      </c>
      <c r="F20" s="39">
        <f>IF($H$1=TRUE,D43+1,"")</f>
        <v>5</v>
      </c>
      <c r="G20" s="28"/>
      <c r="H20" s="25"/>
      <c r="I20" s="12"/>
      <c r="J20" s="13"/>
      <c r="K20" s="13"/>
    </row>
    <row r="21" spans="1:12" ht="14.25" x14ac:dyDescent="0.2">
      <c r="A21" s="6"/>
      <c r="B21" s="15"/>
      <c r="C21" s="16"/>
      <c r="D21" s="13"/>
      <c r="E21" s="14"/>
      <c r="F21" s="6"/>
      <c r="G21" s="17"/>
      <c r="H21" s="13"/>
      <c r="I21" s="17"/>
      <c r="J21" s="13"/>
      <c r="K21" s="6"/>
    </row>
    <row r="22" spans="1:12" ht="14.25" x14ac:dyDescent="0.2">
      <c r="A22" s="6"/>
      <c r="B22" s="19"/>
      <c r="C22" s="20"/>
      <c r="D22" s="13"/>
      <c r="E22" s="14"/>
      <c r="F22" s="6"/>
      <c r="G22" s="17"/>
      <c r="H22" s="13"/>
      <c r="I22" s="17"/>
      <c r="J22" s="13"/>
      <c r="K22" s="6"/>
    </row>
    <row r="23" spans="1:12" ht="15.75" thickBot="1" x14ac:dyDescent="0.25">
      <c r="A23" s="6"/>
      <c r="B23" s="39">
        <f>IF($H$1=TRUE,B9+1,"")</f>
        <v>1</v>
      </c>
      <c r="C23" s="58"/>
      <c r="D23" s="11"/>
      <c r="E23" s="12"/>
      <c r="F23" s="6"/>
      <c r="G23" s="28"/>
      <c r="H23" s="13"/>
      <c r="I23" s="17"/>
      <c r="J23" s="13"/>
      <c r="K23" s="6"/>
    </row>
    <row r="24" spans="1:12" ht="14.25" x14ac:dyDescent="0.2">
      <c r="A24" s="6"/>
      <c r="B24" s="19"/>
      <c r="C24" s="20"/>
      <c r="D24" s="13"/>
      <c r="E24" s="21"/>
      <c r="F24" s="6"/>
      <c r="G24" s="28"/>
      <c r="H24" s="13"/>
      <c r="I24" s="17"/>
      <c r="J24" s="13"/>
      <c r="K24" s="6"/>
    </row>
    <row r="25" spans="1:12" ht="14.25" x14ac:dyDescent="0.2">
      <c r="A25" s="6"/>
      <c r="B25" s="19"/>
      <c r="C25" s="20"/>
      <c r="D25" s="13"/>
      <c r="E25" s="21"/>
      <c r="F25" s="6"/>
      <c r="G25" s="28"/>
      <c r="H25" s="13"/>
      <c r="I25" s="17"/>
      <c r="J25" s="13"/>
      <c r="K25" s="6"/>
    </row>
    <row r="26" spans="1:12" ht="15.75" thickBot="1" x14ac:dyDescent="0.25">
      <c r="A26" s="6">
        <f>IF($H$2=TRUE,5,"")</f>
        <v>5</v>
      </c>
      <c r="B26" s="11" t="s">
        <v>3</v>
      </c>
      <c r="C26" s="23"/>
      <c r="D26" s="39">
        <f>IF($H$1=TRUE,D13+1,"")</f>
        <v>3</v>
      </c>
      <c r="F26" s="32"/>
      <c r="G26" s="23"/>
      <c r="H26" s="39">
        <f>IF($H$1=TRUE,H43+1,"")</f>
        <v>8</v>
      </c>
      <c r="I26" s="17"/>
      <c r="J26" s="25"/>
      <c r="K26" s="12"/>
      <c r="L26" s="13"/>
    </row>
    <row r="27" spans="1:12" ht="14.25" x14ac:dyDescent="0.2">
      <c r="A27" s="30"/>
      <c r="B27" s="19"/>
      <c r="C27" s="19"/>
      <c r="D27" s="13"/>
      <c r="E27" s="17"/>
      <c r="F27" s="6"/>
      <c r="I27" s="21"/>
      <c r="J27" s="13"/>
      <c r="K27" s="34"/>
      <c r="L27" s="6"/>
    </row>
    <row r="28" spans="1:12" ht="14.25" x14ac:dyDescent="0.2">
      <c r="A28" s="6"/>
      <c r="B28" s="30"/>
      <c r="C28" s="22"/>
      <c r="D28" s="39"/>
      <c r="E28" s="17"/>
      <c r="F28" s="6"/>
      <c r="G28" s="6"/>
      <c r="I28" s="21"/>
      <c r="J28" s="13"/>
      <c r="K28" s="34"/>
      <c r="L28" s="6"/>
    </row>
    <row r="29" spans="1:12" ht="14.25" x14ac:dyDescent="0.2">
      <c r="A29" s="6"/>
      <c r="B29" s="30"/>
      <c r="C29" s="22"/>
      <c r="D29" s="13"/>
      <c r="E29" s="17"/>
      <c r="F29" s="6"/>
      <c r="G29" s="6"/>
      <c r="I29" s="17"/>
      <c r="J29" s="13"/>
      <c r="K29" s="34"/>
      <c r="L29" s="6"/>
    </row>
    <row r="30" spans="1:12" ht="15.75" thickBot="1" x14ac:dyDescent="0.25">
      <c r="A30" s="6"/>
      <c r="B30" s="30"/>
      <c r="C30" s="6">
        <f>IF($H$2=TRUE,1,"")</f>
        <v>1</v>
      </c>
      <c r="D30" s="11" t="s">
        <v>3</v>
      </c>
      <c r="E30" s="23"/>
      <c r="F30" s="6"/>
      <c r="G30" s="42" t="s">
        <v>139</v>
      </c>
      <c r="H30" s="11"/>
      <c r="I30" s="23"/>
      <c r="J30" s="39">
        <f>IF($H$1=TRUE,H26+1,"")</f>
        <v>9</v>
      </c>
      <c r="K30" s="34"/>
      <c r="L30" s="35"/>
    </row>
    <row r="31" spans="1:12" ht="14.25" x14ac:dyDescent="0.2">
      <c r="A31" s="6"/>
      <c r="B31" s="30"/>
      <c r="C31" s="22"/>
      <c r="D31" s="13"/>
      <c r="E31" s="14"/>
      <c r="F31" s="6"/>
      <c r="K31" s="34"/>
      <c r="L31" s="47" t="s">
        <v>14</v>
      </c>
    </row>
    <row r="32" spans="1:12" ht="14.25" x14ac:dyDescent="0.2">
      <c r="A32" s="6"/>
      <c r="B32" s="30"/>
      <c r="C32" s="22"/>
      <c r="D32" s="13"/>
      <c r="E32" s="14"/>
      <c r="K32" s="34"/>
      <c r="L32" s="30"/>
    </row>
    <row r="33" spans="1:12" ht="15" thickBot="1" x14ac:dyDescent="0.25">
      <c r="A33" s="6"/>
      <c r="B33" s="30"/>
      <c r="C33" s="22"/>
      <c r="D33" s="13"/>
      <c r="E33" s="14"/>
      <c r="H33" s="6"/>
      <c r="I33" s="41" t="s">
        <v>140</v>
      </c>
      <c r="J33" s="35"/>
      <c r="K33" s="54"/>
      <c r="L33" s="6"/>
    </row>
    <row r="34" spans="1:12" ht="14.25" x14ac:dyDescent="0.2">
      <c r="A34" s="6"/>
      <c r="B34" s="30"/>
      <c r="C34" s="22"/>
      <c r="D34" s="6"/>
      <c r="E34" s="22"/>
    </row>
    <row r="35" spans="1:12" ht="14.25" x14ac:dyDescent="0.2">
      <c r="A35" s="22"/>
      <c r="B35" s="6"/>
      <c r="C35" s="22"/>
      <c r="D35" s="6"/>
      <c r="E35" s="6"/>
      <c r="F35" s="6"/>
      <c r="G35" s="22"/>
      <c r="J35" s="6"/>
      <c r="K35" s="6"/>
      <c r="L35" s="6"/>
    </row>
    <row r="36" spans="1:12" ht="30" x14ac:dyDescent="0.4">
      <c r="A36" s="9" t="s">
        <v>12</v>
      </c>
      <c r="B36" s="6"/>
      <c r="E36" s="82" t="s">
        <v>78</v>
      </c>
      <c r="K36" s="6"/>
      <c r="L36" s="6"/>
    </row>
    <row r="37" spans="1:12" ht="14.25" x14ac:dyDescent="0.2">
      <c r="J37" s="30"/>
      <c r="K37" s="6"/>
      <c r="L37" s="6"/>
    </row>
    <row r="38" spans="1:12" ht="15" thickBot="1" x14ac:dyDescent="0.25">
      <c r="D38" s="6"/>
      <c r="E38" s="6"/>
      <c r="F38" s="6"/>
      <c r="G38" s="67" t="s">
        <v>15</v>
      </c>
      <c r="H38" s="33"/>
      <c r="I38" s="12"/>
      <c r="J38" s="30"/>
      <c r="K38" s="6"/>
      <c r="L38" s="6"/>
    </row>
    <row r="39" spans="1:12" ht="14.25" x14ac:dyDescent="0.2">
      <c r="D39" s="15"/>
      <c r="E39" s="6"/>
      <c r="F39" s="6"/>
      <c r="G39" s="22"/>
      <c r="H39" s="6"/>
      <c r="I39" s="31"/>
      <c r="K39" s="6"/>
      <c r="L39" s="6"/>
    </row>
    <row r="40" spans="1:12" ht="15" thickBot="1" x14ac:dyDescent="0.25">
      <c r="C40" s="80" t="s">
        <v>5</v>
      </c>
      <c r="D40" s="77"/>
      <c r="E40" s="12"/>
      <c r="F40" s="6"/>
      <c r="G40" s="22"/>
      <c r="H40" s="6"/>
      <c r="I40" s="31"/>
      <c r="J40" s="6"/>
      <c r="K40" s="6"/>
      <c r="L40" s="6"/>
    </row>
    <row r="41" spans="1:12" ht="14.25" x14ac:dyDescent="0.2">
      <c r="D41" s="15"/>
      <c r="E41" s="16"/>
      <c r="F41" s="6"/>
      <c r="G41" s="22"/>
      <c r="I41" s="31"/>
      <c r="J41" s="6"/>
      <c r="K41" s="6"/>
      <c r="L41" s="6"/>
    </row>
    <row r="42" spans="1:12" ht="14.25" x14ac:dyDescent="0.2">
      <c r="D42" s="15"/>
      <c r="E42" s="21"/>
      <c r="F42" s="6"/>
      <c r="G42" s="22"/>
      <c r="H42" s="39"/>
      <c r="I42" s="31"/>
      <c r="J42" s="6"/>
      <c r="K42" s="6"/>
      <c r="L42" s="6"/>
    </row>
    <row r="43" spans="1:12" ht="15" thickBot="1" x14ac:dyDescent="0.25">
      <c r="D43" s="39">
        <f>IF($H$1=TRUE,D26+1,"")</f>
        <v>4</v>
      </c>
      <c r="E43" s="17"/>
      <c r="F43" s="32"/>
      <c r="G43" s="12"/>
      <c r="H43" s="39">
        <f>IF($H$1=TRUE,F47+1,"")</f>
        <v>7</v>
      </c>
      <c r="I43" s="31"/>
      <c r="J43" s="44" t="str">
        <f>"To W"&amp;H43</f>
        <v>To W7</v>
      </c>
      <c r="K43" s="6"/>
      <c r="L43" s="6"/>
    </row>
    <row r="44" spans="1:12" ht="14.25" x14ac:dyDescent="0.2">
      <c r="D44" s="15"/>
      <c r="E44" s="17"/>
      <c r="F44" s="6"/>
      <c r="G44" s="36"/>
      <c r="H44" s="6"/>
      <c r="I44" s="31"/>
      <c r="J44" s="6"/>
      <c r="K44" s="6"/>
      <c r="L44" s="6"/>
    </row>
    <row r="45" spans="1:12" ht="14.25" x14ac:dyDescent="0.2">
      <c r="A45" s="22"/>
      <c r="B45" s="6"/>
      <c r="C45" s="22"/>
      <c r="D45" s="15"/>
      <c r="E45" s="17"/>
      <c r="F45" s="6"/>
      <c r="G45" s="28"/>
      <c r="H45" s="6"/>
      <c r="I45" s="31"/>
      <c r="J45" s="6"/>
      <c r="K45" s="6"/>
      <c r="L45" s="6"/>
    </row>
    <row r="46" spans="1:12" ht="15" thickBot="1" x14ac:dyDescent="0.25">
      <c r="A46" s="22"/>
      <c r="B46" s="6"/>
      <c r="C46" s="42" t="s">
        <v>6</v>
      </c>
      <c r="D46" s="29"/>
      <c r="E46" s="23"/>
      <c r="F46" s="6"/>
      <c r="G46" s="28"/>
      <c r="H46" s="6"/>
      <c r="I46" s="31"/>
      <c r="J46" s="6"/>
      <c r="K46" s="6"/>
      <c r="L46" s="6"/>
    </row>
    <row r="47" spans="1:12" ht="15" thickBot="1" x14ac:dyDescent="0.25">
      <c r="A47" s="22"/>
      <c r="B47" s="6"/>
      <c r="C47" s="22"/>
      <c r="D47" s="6"/>
      <c r="E47" s="6"/>
      <c r="F47" s="39">
        <f>IF($H$1=TRUE,F20+1,"")</f>
        <v>6</v>
      </c>
      <c r="G47" s="28"/>
      <c r="H47" s="32"/>
      <c r="I47" s="23"/>
      <c r="J47" s="6"/>
      <c r="K47" s="6"/>
    </row>
    <row r="48" spans="1:12" ht="14.25" x14ac:dyDescent="0.2">
      <c r="A48" s="22"/>
      <c r="B48" s="6"/>
      <c r="C48" s="22"/>
      <c r="D48" s="6"/>
      <c r="E48" s="6"/>
      <c r="F48" s="6"/>
      <c r="G48" s="28"/>
      <c r="J48" s="6"/>
      <c r="K48" s="6"/>
      <c r="L48" s="6"/>
    </row>
    <row r="49" spans="1:12" ht="14.25" x14ac:dyDescent="0.2">
      <c r="A49" s="22"/>
      <c r="B49" s="6"/>
      <c r="C49" s="22"/>
      <c r="D49" s="6"/>
      <c r="E49" s="30"/>
      <c r="F49" s="6"/>
      <c r="G49" s="28"/>
      <c r="J49" s="6"/>
      <c r="K49" s="6"/>
      <c r="L49" s="6"/>
    </row>
    <row r="50" spans="1:12" ht="15" thickBot="1" x14ac:dyDescent="0.25">
      <c r="A50" s="22"/>
      <c r="B50" s="6"/>
      <c r="C50" s="22"/>
      <c r="D50" s="6"/>
      <c r="E50" s="79" t="s">
        <v>8</v>
      </c>
      <c r="F50" s="33"/>
      <c r="G50" s="23"/>
      <c r="J50" s="6"/>
      <c r="K50" s="6"/>
      <c r="L50" s="6"/>
    </row>
    <row r="51" spans="1:12" ht="14.25" x14ac:dyDescent="0.2">
      <c r="A51" s="22"/>
      <c r="B51" s="6"/>
      <c r="C51" s="22"/>
      <c r="D51" s="6"/>
      <c r="E51" s="30"/>
      <c r="J51" s="6"/>
      <c r="K51" s="6"/>
      <c r="L51" s="6"/>
    </row>
    <row r="52" spans="1:12" ht="14.25" x14ac:dyDescent="0.2">
      <c r="A52" s="22"/>
      <c r="B52" s="6"/>
      <c r="C52" s="22"/>
      <c r="D52" s="6"/>
      <c r="E52" s="6"/>
      <c r="F52" s="6"/>
      <c r="G52" s="22"/>
      <c r="J52" s="6"/>
      <c r="K52" s="6"/>
      <c r="L52" s="6"/>
    </row>
    <row r="53" spans="1:12" ht="14.25" x14ac:dyDescent="0.2">
      <c r="A53" s="22"/>
      <c r="B53" s="6"/>
      <c r="C53" s="22"/>
      <c r="D53" s="6"/>
      <c r="E53" s="6"/>
      <c r="F53" s="6"/>
      <c r="G53" s="22"/>
      <c r="J53" s="6"/>
      <c r="K53" s="6"/>
      <c r="L53" s="6"/>
    </row>
    <row r="54" spans="1:12" ht="14.25" x14ac:dyDescent="0.2">
      <c r="A54" s="22"/>
      <c r="B54" s="6"/>
      <c r="C54" s="22"/>
      <c r="D54" s="6"/>
      <c r="E54" s="6"/>
      <c r="F54" s="6"/>
      <c r="G54" s="22"/>
      <c r="J54" s="6"/>
      <c r="K54" s="6"/>
      <c r="L54" s="6"/>
    </row>
    <row r="55" spans="1:12" ht="14.25" x14ac:dyDescent="0.2">
      <c r="A55" s="22"/>
      <c r="B55" s="6"/>
      <c r="C55" s="22"/>
      <c r="D55" s="6"/>
      <c r="E55" s="6"/>
      <c r="F55" s="6"/>
      <c r="G55" s="22"/>
      <c r="H55" s="6"/>
      <c r="I55" s="22"/>
      <c r="J55" s="6"/>
      <c r="K55" s="6"/>
      <c r="L55" s="6"/>
    </row>
    <row r="56" spans="1:12" ht="14.25" x14ac:dyDescent="0.2">
      <c r="F56" s="6"/>
      <c r="G56" s="22"/>
      <c r="H56" s="6"/>
      <c r="I56" s="22"/>
      <c r="J56" s="6"/>
      <c r="K56" s="6"/>
      <c r="L56" s="6"/>
    </row>
    <row r="57" spans="1:12" ht="14.25" x14ac:dyDescent="0.2">
      <c r="A57" s="6"/>
      <c r="B57" s="6"/>
      <c r="C57" s="22"/>
      <c r="D57" s="6"/>
      <c r="E57" s="22"/>
      <c r="F57" s="6"/>
      <c r="G57" s="6"/>
      <c r="H57" s="6"/>
      <c r="I57" s="22"/>
      <c r="J57" s="6"/>
      <c r="K57" s="6"/>
      <c r="L57" s="6"/>
    </row>
    <row r="58" spans="1:12" ht="14.25" x14ac:dyDescent="0.2">
      <c r="A58" s="6"/>
      <c r="B58" s="6"/>
      <c r="C58" s="22"/>
      <c r="D58" s="6"/>
      <c r="E58" s="22"/>
      <c r="F58" s="6"/>
      <c r="G58" s="6"/>
      <c r="H58" s="6"/>
      <c r="I58" s="22"/>
      <c r="J58" s="6"/>
      <c r="K58" s="6"/>
      <c r="L58" s="6"/>
    </row>
    <row r="59" spans="1:12" ht="14.25" x14ac:dyDescent="0.2">
      <c r="A59" s="6"/>
      <c r="B59" s="6"/>
      <c r="C59" s="22"/>
      <c r="D59" s="6"/>
      <c r="E59" s="22"/>
      <c r="F59" s="6"/>
      <c r="G59" s="6"/>
      <c r="H59" s="6"/>
      <c r="I59" s="22"/>
      <c r="J59" s="6"/>
      <c r="K59" s="6"/>
      <c r="L59" s="6"/>
    </row>
    <row r="60" spans="1:12" ht="14.25" x14ac:dyDescent="0.2">
      <c r="A60" s="6"/>
      <c r="B60" s="6"/>
      <c r="C60" s="22"/>
      <c r="D60" s="6"/>
      <c r="E60" s="22"/>
      <c r="F60" s="6"/>
      <c r="G60" s="6"/>
      <c r="H60" s="6"/>
      <c r="I60" s="22"/>
      <c r="J60" s="6"/>
      <c r="K60" s="6"/>
      <c r="L60" s="6"/>
    </row>
    <row r="61" spans="1:12" ht="14.25" x14ac:dyDescent="0.2">
      <c r="A61" s="6"/>
      <c r="B61" s="6"/>
      <c r="C61" s="22"/>
      <c r="D61" s="6"/>
      <c r="E61" s="22"/>
      <c r="F61" s="6"/>
      <c r="G61" s="6"/>
      <c r="H61" s="6"/>
      <c r="I61" s="22"/>
      <c r="J61" s="6"/>
      <c r="K61" s="6"/>
      <c r="L61" s="6"/>
    </row>
  </sheetData>
  <mergeCells count="1">
    <mergeCell ref="A2:D2"/>
  </mergeCells>
  <phoneticPr fontId="0" type="noConversion"/>
  <hyperlinks>
    <hyperlink ref="A2" r:id="rId1" display="https://www.vertex42.com/ExcelTemplates/tournament-bracket-template.html"/>
    <hyperlink ref="F2" location="Instructions!A1" display="Instructions"/>
  </hyperlinks>
  <pageMargins left="0.35" right="0.35" top="0.5" bottom="0.5" header="0.25" footer="0.25"/>
  <pageSetup scale="65" orientation="portrait" r:id="rId2"/>
  <headerFooter scaleWithDoc="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67"/>
  <sheetViews>
    <sheetView showGridLines="0" zoomScale="85"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45" t="s">
        <v>75</v>
      </c>
      <c r="B1" s="1"/>
      <c r="C1" s="2"/>
      <c r="D1" s="1"/>
      <c r="E1" s="2"/>
      <c r="F1" s="1"/>
      <c r="G1" s="1"/>
      <c r="H1" s="5" t="b">
        <f>show_game_numbers</f>
        <v>1</v>
      </c>
      <c r="I1" s="2"/>
      <c r="J1" s="1"/>
      <c r="K1" s="1"/>
      <c r="L1" s="1"/>
    </row>
    <row r="2" spans="1:12" ht="14.25" x14ac:dyDescent="0.2">
      <c r="A2" s="117" t="s">
        <v>11</v>
      </c>
      <c r="B2" s="117"/>
      <c r="C2" s="117"/>
      <c r="D2" s="117"/>
      <c r="E2" s="4"/>
      <c r="F2" s="83" t="s">
        <v>77</v>
      </c>
      <c r="G2" s="3"/>
      <c r="H2" s="5" t="b">
        <f>show_seed_numbers</f>
        <v>1</v>
      </c>
      <c r="I2" s="4"/>
      <c r="J2" s="1"/>
      <c r="K2" s="3"/>
      <c r="L2" s="37" t="str">
        <f ca="1">"© 2012-" &amp; YEAR(TODAY()) &amp; " Vertex42 LLC"</f>
        <v>© 2012-2017 Vertex42 LLC</v>
      </c>
    </row>
    <row r="4" spans="1:12" ht="30" x14ac:dyDescent="0.4">
      <c r="A4" s="9" t="s">
        <v>13</v>
      </c>
      <c r="B4" s="7"/>
      <c r="C4" s="8"/>
      <c r="D4" s="8"/>
      <c r="E4" s="8"/>
      <c r="F4" s="8"/>
      <c r="G4" s="8"/>
      <c r="H4" s="7" t="s">
        <v>1</v>
      </c>
      <c r="I4" s="8"/>
      <c r="J4" s="8"/>
      <c r="K4" s="8"/>
      <c r="L4" s="8"/>
    </row>
    <row r="5" spans="1:12" ht="15" x14ac:dyDescent="0.2">
      <c r="H5" s="40" t="s">
        <v>2</v>
      </c>
    </row>
    <row r="6" spans="1:12" ht="14.25" x14ac:dyDescent="0.2">
      <c r="D6" s="13"/>
      <c r="E6" s="14"/>
      <c r="F6" s="13"/>
      <c r="G6" s="13"/>
      <c r="H6" s="13"/>
      <c r="I6" s="14"/>
      <c r="J6" s="13"/>
      <c r="K6" s="13"/>
      <c r="L6" s="13"/>
    </row>
    <row r="7" spans="1:12" ht="14.25" x14ac:dyDescent="0.2">
      <c r="A7" s="6"/>
      <c r="B7" s="15"/>
      <c r="D7" s="13"/>
      <c r="E7" s="14"/>
      <c r="F7" s="13"/>
      <c r="G7" s="13"/>
      <c r="H7" s="13"/>
      <c r="I7" s="14"/>
      <c r="J7" s="13"/>
      <c r="K7" s="13"/>
      <c r="L7" s="13"/>
    </row>
    <row r="8" spans="1:12" ht="14.25" x14ac:dyDescent="0.2">
      <c r="A8" s="6"/>
      <c r="B8" s="15"/>
      <c r="D8" s="13"/>
      <c r="E8" s="14"/>
      <c r="F8" s="13"/>
      <c r="G8" s="13"/>
      <c r="H8" s="13"/>
      <c r="I8" s="14"/>
      <c r="J8" s="13"/>
      <c r="K8" s="13"/>
      <c r="L8" s="13"/>
    </row>
    <row r="9" spans="1:12" ht="15.75" thickBot="1" x14ac:dyDescent="0.25">
      <c r="A9" s="6"/>
      <c r="B9" s="38"/>
      <c r="C9" s="6">
        <f>IF($H$2=TRUE,1,"")</f>
        <v>1</v>
      </c>
      <c r="D9" s="11" t="s">
        <v>3</v>
      </c>
      <c r="E9" s="12"/>
      <c r="F9" s="13"/>
      <c r="G9" s="13"/>
      <c r="H9" s="13"/>
      <c r="I9" s="14"/>
      <c r="J9" s="13"/>
      <c r="K9" s="13"/>
      <c r="L9" s="13"/>
    </row>
    <row r="10" spans="1:12" ht="14.25" x14ac:dyDescent="0.2">
      <c r="A10" s="30"/>
      <c r="B10" s="19"/>
      <c r="C10" s="19"/>
      <c r="D10" s="13"/>
      <c r="E10" s="21"/>
      <c r="F10" s="13"/>
      <c r="G10" s="13"/>
      <c r="H10" s="13"/>
      <c r="I10" s="22"/>
      <c r="J10" s="13"/>
      <c r="K10" s="13"/>
      <c r="L10" s="13"/>
    </row>
    <row r="11" spans="1:12" ht="14.25" x14ac:dyDescent="0.2">
      <c r="A11" s="30"/>
      <c r="B11" s="19"/>
      <c r="C11" s="19"/>
      <c r="E11" s="17"/>
      <c r="F11" s="13"/>
      <c r="J11" s="13"/>
      <c r="K11" s="13"/>
      <c r="L11" s="13"/>
    </row>
    <row r="12" spans="1:12" ht="14.25" x14ac:dyDescent="0.2">
      <c r="A12" s="6"/>
      <c r="B12" s="19"/>
      <c r="C12" s="19"/>
      <c r="E12" s="17"/>
      <c r="F12" s="13"/>
      <c r="J12" s="13"/>
      <c r="K12" s="13"/>
      <c r="L12" s="13"/>
    </row>
    <row r="13" spans="1:12" ht="15.75" thickBot="1" x14ac:dyDescent="0.25">
      <c r="A13" s="6">
        <f>IF($H$2=TRUE,4,"")</f>
        <v>4</v>
      </c>
      <c r="B13" s="11" t="s">
        <v>3</v>
      </c>
      <c r="C13" s="27"/>
      <c r="D13" s="39">
        <f>IF($H$1=TRUE,B25+1,"")</f>
        <v>3</v>
      </c>
      <c r="F13" s="25"/>
      <c r="G13" s="12"/>
      <c r="H13" s="13"/>
      <c r="J13" s="13"/>
      <c r="K13" s="81" t="s">
        <v>78</v>
      </c>
      <c r="L13" s="13"/>
    </row>
    <row r="14" spans="1:12" ht="14.25" x14ac:dyDescent="0.2">
      <c r="A14" s="6"/>
      <c r="B14" s="15"/>
      <c r="C14" s="16"/>
      <c r="D14" s="13"/>
      <c r="E14" s="17"/>
      <c r="F14" s="13"/>
      <c r="G14" s="17"/>
      <c r="H14" s="13"/>
      <c r="J14" s="13"/>
      <c r="K14" s="13"/>
      <c r="L14" s="13"/>
    </row>
    <row r="15" spans="1:12" ht="14.25" x14ac:dyDescent="0.2">
      <c r="A15" s="6"/>
      <c r="B15" s="19"/>
      <c r="C15" s="20"/>
      <c r="D15" s="13"/>
      <c r="E15" s="17"/>
      <c r="F15" s="13"/>
      <c r="G15" s="17"/>
      <c r="H15" s="13"/>
      <c r="J15" s="13"/>
      <c r="K15" s="13"/>
      <c r="L15" s="13"/>
    </row>
    <row r="16" spans="1:12" ht="15" thickBot="1" x14ac:dyDescent="0.25">
      <c r="A16" s="6"/>
      <c r="B16" s="39">
        <f>IF($H$1=TRUE,B9+1,"")</f>
        <v>1</v>
      </c>
      <c r="D16" s="18"/>
      <c r="E16" s="23"/>
      <c r="F16" s="13"/>
      <c r="G16" s="17"/>
      <c r="H16" s="13"/>
      <c r="J16" s="13"/>
      <c r="K16" s="13"/>
      <c r="L16" s="13"/>
    </row>
    <row r="17" spans="1:12" ht="14.25" x14ac:dyDescent="0.2">
      <c r="A17" s="6"/>
      <c r="B17" s="19"/>
      <c r="C17" s="20"/>
      <c r="D17" s="13"/>
      <c r="E17" s="14"/>
      <c r="F17" s="13"/>
      <c r="G17" s="17"/>
      <c r="H17" s="13"/>
      <c r="J17" s="13"/>
      <c r="K17" s="13"/>
      <c r="L17" s="13"/>
    </row>
    <row r="18" spans="1:12" ht="14.25" x14ac:dyDescent="0.2">
      <c r="A18" s="6"/>
      <c r="B18" s="19"/>
      <c r="C18" s="20"/>
      <c r="D18" s="13"/>
      <c r="E18" s="14"/>
      <c r="F18" s="13"/>
      <c r="G18" s="17"/>
      <c r="H18" s="13"/>
      <c r="J18" s="13"/>
      <c r="K18" s="13"/>
      <c r="L18" s="13"/>
    </row>
    <row r="19" spans="1:12" ht="15.75" thickBot="1" x14ac:dyDescent="0.25">
      <c r="A19" s="6">
        <f>IF($H$2=TRUE,5,"")</f>
        <v>5</v>
      </c>
      <c r="B19" s="11" t="s">
        <v>3</v>
      </c>
      <c r="C19" s="23"/>
      <c r="D19" s="13"/>
      <c r="E19" s="81" t="s">
        <v>78</v>
      </c>
      <c r="G19" s="17"/>
      <c r="H19" s="13"/>
      <c r="J19" s="13"/>
      <c r="K19" s="13"/>
      <c r="L19" s="13"/>
    </row>
    <row r="20" spans="1:12" ht="14.25" x14ac:dyDescent="0.2">
      <c r="A20" s="6"/>
      <c r="B20" s="24"/>
      <c r="C20" s="24"/>
      <c r="D20" s="39"/>
      <c r="E20" s="14"/>
      <c r="G20" s="17"/>
      <c r="H20" s="13"/>
      <c r="J20" s="13"/>
      <c r="K20" s="13"/>
      <c r="L20" s="13"/>
    </row>
    <row r="21" spans="1:12" ht="14.25" x14ac:dyDescent="0.2">
      <c r="A21" s="6"/>
      <c r="B21" s="19"/>
      <c r="C21" s="19"/>
      <c r="D21" s="39"/>
      <c r="E21" s="14"/>
      <c r="G21" s="17"/>
      <c r="H21" s="13"/>
      <c r="L21" s="13"/>
    </row>
    <row r="22" spans="1:12" ht="15.75" thickBot="1" x14ac:dyDescent="0.25">
      <c r="A22" s="6">
        <f>IF($H$2=TRUE,3,"")</f>
        <v>3</v>
      </c>
      <c r="B22" s="11" t="s">
        <v>3</v>
      </c>
      <c r="C22" s="12"/>
      <c r="D22" s="13"/>
      <c r="E22" s="14"/>
      <c r="F22" s="39">
        <f>IF($H$1=TRUE,D56+1,"")</f>
        <v>7</v>
      </c>
      <c r="G22" s="28"/>
      <c r="H22" s="25"/>
      <c r="I22" s="12"/>
      <c r="J22" s="13"/>
      <c r="K22" s="13"/>
    </row>
    <row r="23" spans="1:12" ht="14.25" x14ac:dyDescent="0.2">
      <c r="A23" s="6"/>
      <c r="B23" s="15"/>
      <c r="C23" s="17"/>
      <c r="D23" s="13"/>
      <c r="E23" s="14"/>
      <c r="F23" s="6"/>
      <c r="G23" s="17"/>
      <c r="H23" s="13"/>
      <c r="I23" s="17"/>
      <c r="J23" s="13"/>
      <c r="K23" s="6"/>
    </row>
    <row r="24" spans="1:12" ht="14.25" x14ac:dyDescent="0.2">
      <c r="A24" s="6"/>
      <c r="B24" s="15"/>
      <c r="C24" s="17"/>
      <c r="D24" s="13"/>
      <c r="E24" s="14"/>
      <c r="F24" s="6"/>
      <c r="G24" s="17"/>
      <c r="H24" s="13"/>
      <c r="I24" s="17"/>
      <c r="J24" s="13"/>
      <c r="K24" s="6"/>
    </row>
    <row r="25" spans="1:12" ht="15" thickBot="1" x14ac:dyDescent="0.25">
      <c r="A25" s="6"/>
      <c r="B25" s="39">
        <f>IF($H$1=TRUE,B16+1,"")</f>
        <v>2</v>
      </c>
      <c r="D25" s="18"/>
      <c r="E25" s="12"/>
      <c r="F25" s="6"/>
      <c r="G25" s="28"/>
      <c r="H25" s="13"/>
      <c r="I25" s="17"/>
      <c r="J25" s="13"/>
      <c r="K25" s="6"/>
    </row>
    <row r="26" spans="1:12" ht="14.25" x14ac:dyDescent="0.2">
      <c r="A26" s="6"/>
      <c r="B26" s="15"/>
      <c r="C26" s="17"/>
      <c r="D26" s="13"/>
      <c r="E26" s="21"/>
      <c r="F26" s="6"/>
      <c r="G26" s="28"/>
      <c r="H26" s="13"/>
      <c r="I26" s="17"/>
      <c r="J26" s="13"/>
      <c r="K26" s="6"/>
    </row>
    <row r="27" spans="1:12" ht="14.25" x14ac:dyDescent="0.2">
      <c r="A27" s="6"/>
      <c r="B27" s="15"/>
      <c r="C27" s="17"/>
      <c r="D27" s="13"/>
      <c r="E27" s="21"/>
      <c r="F27" s="6"/>
      <c r="G27" s="28"/>
      <c r="H27" s="13"/>
      <c r="I27" s="17"/>
      <c r="J27" s="13"/>
      <c r="K27" s="6"/>
    </row>
    <row r="28" spans="1:12" ht="15.75" thickBot="1" x14ac:dyDescent="0.25">
      <c r="A28" s="6">
        <f>IF($H$2=TRUE,6,"")</f>
        <v>6</v>
      </c>
      <c r="B28" s="11" t="s">
        <v>3</v>
      </c>
      <c r="C28" s="23"/>
      <c r="D28" s="39">
        <f>IF($H$1=TRUE,D13+1,"")</f>
        <v>4</v>
      </c>
      <c r="F28" s="32"/>
      <c r="G28" s="23"/>
      <c r="H28" s="39">
        <f>IF($H$1=TRUE,H46+1,"")</f>
        <v>10</v>
      </c>
      <c r="I28" s="17"/>
      <c r="J28" s="25"/>
      <c r="K28" s="12"/>
      <c r="L28" s="13"/>
    </row>
    <row r="29" spans="1:12" ht="14.25" x14ac:dyDescent="0.2">
      <c r="A29" s="6"/>
      <c r="B29" s="24"/>
      <c r="C29" s="24"/>
      <c r="D29" s="13"/>
      <c r="E29" s="17"/>
      <c r="F29" s="6"/>
      <c r="I29" s="21"/>
      <c r="J29" s="13"/>
      <c r="K29" s="34"/>
      <c r="L29" s="6"/>
    </row>
    <row r="30" spans="1:12" ht="14.25" x14ac:dyDescent="0.2">
      <c r="A30" s="6"/>
      <c r="B30" s="30"/>
      <c r="C30" s="22"/>
      <c r="D30" s="39"/>
      <c r="E30" s="17"/>
      <c r="F30" s="6"/>
      <c r="G30" s="6"/>
      <c r="I30" s="21"/>
      <c r="J30" s="13"/>
      <c r="K30" s="34"/>
      <c r="L30" s="6"/>
    </row>
    <row r="31" spans="1:12" ht="14.25" x14ac:dyDescent="0.2">
      <c r="A31" s="6"/>
      <c r="B31" s="30"/>
      <c r="C31" s="22"/>
      <c r="D31" s="13"/>
      <c r="E31" s="17"/>
      <c r="F31" s="6"/>
      <c r="G31" s="6"/>
      <c r="I31" s="17"/>
      <c r="J31" s="13"/>
      <c r="K31" s="34"/>
      <c r="L31" s="6"/>
    </row>
    <row r="32" spans="1:12" ht="15.75" thickBot="1" x14ac:dyDescent="0.25">
      <c r="A32" s="6"/>
      <c r="B32" s="30"/>
      <c r="C32" s="6">
        <f>IF($H$2=TRUE,2,"")</f>
        <v>2</v>
      </c>
      <c r="D32" s="11" t="s">
        <v>3</v>
      </c>
      <c r="E32" s="23"/>
      <c r="F32" s="6"/>
      <c r="G32" s="42" t="str">
        <f>"W"&amp;H46</f>
        <v>W9</v>
      </c>
      <c r="H32" s="11"/>
      <c r="I32" s="23"/>
      <c r="J32" s="39">
        <f>IF($H$1=TRUE,H28+1,"")</f>
        <v>11</v>
      </c>
      <c r="K32" s="34"/>
      <c r="L32" s="35"/>
    </row>
    <row r="33" spans="1:12" ht="14.25" x14ac:dyDescent="0.2">
      <c r="A33" s="6"/>
      <c r="B33" s="30"/>
      <c r="C33" s="22"/>
      <c r="D33" s="13"/>
      <c r="E33" s="14"/>
      <c r="F33" s="6"/>
      <c r="K33" s="34"/>
      <c r="L33" s="47" t="s">
        <v>14</v>
      </c>
    </row>
    <row r="34" spans="1:12" ht="14.25" x14ac:dyDescent="0.2">
      <c r="A34" s="6"/>
      <c r="B34" s="30"/>
      <c r="C34" s="22"/>
      <c r="D34" s="13"/>
      <c r="E34" s="14"/>
      <c r="K34" s="34"/>
      <c r="L34" s="30"/>
    </row>
    <row r="35" spans="1:12" ht="15" thickBot="1" x14ac:dyDescent="0.25">
      <c r="A35" s="6"/>
      <c r="B35" s="30"/>
      <c r="C35" s="22"/>
      <c r="D35" s="13"/>
      <c r="E35" s="14"/>
      <c r="H35" s="6"/>
      <c r="I35" s="41" t="str">
        <f>"L"&amp;H28&amp;" if first loss"</f>
        <v>L10 if first loss</v>
      </c>
      <c r="J35" s="35"/>
      <c r="K35" s="54"/>
      <c r="L35" s="6"/>
    </row>
    <row r="36" spans="1:12" ht="14.25" x14ac:dyDescent="0.2">
      <c r="A36" s="6"/>
      <c r="B36" s="30"/>
      <c r="C36" s="22"/>
      <c r="D36" s="6"/>
      <c r="E36" s="22"/>
    </row>
    <row r="37" spans="1:12" ht="14.25" x14ac:dyDescent="0.2">
      <c r="A37" s="6"/>
      <c r="B37" s="30"/>
      <c r="C37" s="22"/>
      <c r="D37" s="6"/>
      <c r="E37" s="22"/>
    </row>
    <row r="38" spans="1:12" ht="30" x14ac:dyDescent="0.4">
      <c r="A38" s="9" t="s">
        <v>12</v>
      </c>
      <c r="B38" s="6"/>
      <c r="E38" s="82" t="s">
        <v>78</v>
      </c>
      <c r="K38" s="6"/>
      <c r="L38" s="6"/>
    </row>
    <row r="39" spans="1:12" ht="14.25" x14ac:dyDescent="0.2">
      <c r="J39" s="30"/>
      <c r="K39" s="6"/>
      <c r="L39" s="6"/>
    </row>
    <row r="40" spans="1:12" ht="15" thickBot="1" x14ac:dyDescent="0.25">
      <c r="D40" s="6"/>
      <c r="E40" s="6"/>
      <c r="F40" s="6"/>
      <c r="G40" s="48" t="str">
        <f>"L"&amp;F22</f>
        <v>L7</v>
      </c>
      <c r="H40" s="33"/>
      <c r="I40" s="12"/>
      <c r="J40" s="30"/>
      <c r="K40" s="6"/>
      <c r="L40" s="6"/>
    </row>
    <row r="41" spans="1:12" ht="14.25" x14ac:dyDescent="0.2">
      <c r="D41" s="6"/>
      <c r="E41" s="6"/>
      <c r="F41" s="6"/>
      <c r="G41" s="22"/>
      <c r="H41" s="6"/>
      <c r="I41" s="31"/>
      <c r="K41" s="6"/>
      <c r="L41" s="6"/>
    </row>
    <row r="42" spans="1:12" ht="14.25" x14ac:dyDescent="0.2">
      <c r="D42" s="15"/>
      <c r="E42" s="6"/>
      <c r="F42" s="6"/>
      <c r="G42" s="22"/>
      <c r="H42" s="6"/>
      <c r="I42" s="31"/>
      <c r="K42" s="6"/>
      <c r="L42" s="6"/>
    </row>
    <row r="43" spans="1:12" ht="15" thickBot="1" x14ac:dyDescent="0.25">
      <c r="C43" s="78" t="s">
        <v>6</v>
      </c>
      <c r="D43" s="77"/>
      <c r="E43" s="12"/>
      <c r="F43" s="6"/>
      <c r="G43" s="22"/>
      <c r="H43" s="6"/>
      <c r="I43" s="31"/>
      <c r="J43" s="6"/>
      <c r="K43" s="6"/>
      <c r="L43" s="6"/>
    </row>
    <row r="44" spans="1:12" ht="14.25" x14ac:dyDescent="0.2">
      <c r="D44" s="15"/>
      <c r="E44" s="16"/>
      <c r="F44" s="6"/>
      <c r="G44" s="22"/>
      <c r="I44" s="31"/>
      <c r="J44" s="6"/>
      <c r="K44" s="6"/>
      <c r="L44" s="6"/>
    </row>
    <row r="45" spans="1:12" ht="14.25" x14ac:dyDescent="0.2">
      <c r="D45" s="15"/>
      <c r="E45" s="21"/>
      <c r="F45" s="6"/>
      <c r="G45" s="22"/>
      <c r="H45" s="39"/>
      <c r="I45" s="31"/>
      <c r="J45" s="6"/>
      <c r="K45" s="6"/>
      <c r="L45" s="6"/>
    </row>
    <row r="46" spans="1:12" ht="15" thickBot="1" x14ac:dyDescent="0.25">
      <c r="D46" s="39">
        <f>IF($H$1=TRUE,D28+1,"")</f>
        <v>5</v>
      </c>
      <c r="E46" s="17"/>
      <c r="F46" s="32"/>
      <c r="G46" s="12"/>
      <c r="H46" s="39">
        <f>IF($H$1=TRUE,F51+1,"")</f>
        <v>9</v>
      </c>
      <c r="I46" s="31"/>
      <c r="J46" s="44" t="str">
        <f>"To W"&amp;H46</f>
        <v>To W9</v>
      </c>
      <c r="K46" s="6"/>
      <c r="L46" s="6"/>
    </row>
    <row r="47" spans="1:12" ht="14.25" x14ac:dyDescent="0.2">
      <c r="D47" s="15"/>
      <c r="E47" s="17"/>
      <c r="F47" s="6"/>
      <c r="G47" s="36"/>
      <c r="H47" s="6"/>
      <c r="I47" s="31"/>
      <c r="J47" s="6"/>
      <c r="K47" s="6"/>
      <c r="L47" s="6"/>
    </row>
    <row r="48" spans="1:12" ht="14.25" x14ac:dyDescent="0.2">
      <c r="A48" s="22"/>
      <c r="B48" s="6"/>
      <c r="C48" s="22"/>
      <c r="D48" s="15"/>
      <c r="E48" s="17"/>
      <c r="F48" s="6"/>
      <c r="G48" s="28"/>
      <c r="H48" s="6"/>
      <c r="I48" s="31"/>
      <c r="J48" s="6"/>
      <c r="K48" s="6"/>
      <c r="L48" s="6"/>
    </row>
    <row r="49" spans="1:12" ht="15" thickBot="1" x14ac:dyDescent="0.25">
      <c r="A49" s="22"/>
      <c r="B49" s="6"/>
      <c r="C49" s="42" t="s">
        <v>8</v>
      </c>
      <c r="D49" s="29"/>
      <c r="E49" s="23"/>
      <c r="F49" s="6"/>
      <c r="G49" s="28"/>
      <c r="H49" s="6"/>
      <c r="I49" s="31"/>
      <c r="J49" s="6"/>
      <c r="K49" s="6"/>
      <c r="L49" s="6"/>
    </row>
    <row r="50" spans="1:12" ht="14.25" x14ac:dyDescent="0.2">
      <c r="A50" s="22"/>
      <c r="B50" s="6"/>
      <c r="C50" s="22"/>
      <c r="D50" s="6"/>
      <c r="E50" s="6"/>
      <c r="F50" s="6"/>
      <c r="G50" s="28"/>
      <c r="H50" s="6"/>
      <c r="I50" s="31"/>
      <c r="J50" s="6"/>
      <c r="K50" s="6"/>
      <c r="L50" s="6"/>
    </row>
    <row r="51" spans="1:12" ht="15" thickBot="1" x14ac:dyDescent="0.25">
      <c r="A51" s="22"/>
      <c r="B51" s="6"/>
      <c r="C51" s="22"/>
      <c r="D51" s="6"/>
      <c r="E51" s="6"/>
      <c r="F51" s="39">
        <f>IF($H$1=TRUE,F22+1,"")</f>
        <v>8</v>
      </c>
      <c r="G51" s="28"/>
      <c r="H51" s="32"/>
      <c r="I51" s="23"/>
      <c r="J51" s="6"/>
      <c r="K51" s="6"/>
    </row>
    <row r="52" spans="1:12" ht="14.25" x14ac:dyDescent="0.2">
      <c r="A52" s="22"/>
      <c r="B52" s="6"/>
      <c r="C52" s="22"/>
      <c r="D52" s="6"/>
      <c r="E52" s="6"/>
      <c r="F52" s="6"/>
      <c r="G52" s="28"/>
      <c r="J52" s="6"/>
      <c r="K52" s="6"/>
      <c r="L52" s="6"/>
    </row>
    <row r="53" spans="1:12" ht="15" thickBot="1" x14ac:dyDescent="0.25">
      <c r="A53" s="22"/>
      <c r="B53" s="6"/>
      <c r="C53" s="22" t="s">
        <v>5</v>
      </c>
      <c r="D53" s="26"/>
      <c r="E53" s="12"/>
      <c r="F53" s="6"/>
      <c r="G53" s="28"/>
      <c r="J53" s="6"/>
      <c r="K53" s="6"/>
      <c r="L53" s="6"/>
    </row>
    <row r="54" spans="1:12" ht="14.25" x14ac:dyDescent="0.2">
      <c r="A54" s="22"/>
      <c r="B54" s="6"/>
      <c r="C54" s="22"/>
      <c r="D54" s="15"/>
      <c r="E54" s="16"/>
      <c r="F54" s="6"/>
      <c r="G54" s="28"/>
      <c r="J54" s="6"/>
      <c r="K54" s="6"/>
      <c r="L54" s="6"/>
    </row>
    <row r="55" spans="1:12" ht="14.25" x14ac:dyDescent="0.2">
      <c r="A55" s="22"/>
      <c r="B55" s="6"/>
      <c r="C55" s="22"/>
      <c r="D55" s="15"/>
      <c r="E55" s="21"/>
      <c r="F55" s="6"/>
      <c r="G55" s="28"/>
      <c r="J55" s="6"/>
      <c r="K55" s="6"/>
      <c r="L55" s="6"/>
    </row>
    <row r="56" spans="1:12" ht="15" thickBot="1" x14ac:dyDescent="0.25">
      <c r="A56" s="22"/>
      <c r="B56" s="6"/>
      <c r="C56" s="22"/>
      <c r="D56" s="39">
        <f>IF($H$1=TRUE,D46+1,"")</f>
        <v>6</v>
      </c>
      <c r="E56" s="17"/>
      <c r="F56" s="32"/>
      <c r="G56" s="23"/>
      <c r="J56" s="6"/>
      <c r="K56" s="6"/>
      <c r="L56" s="6"/>
    </row>
    <row r="57" spans="1:12" ht="14.25" x14ac:dyDescent="0.2">
      <c r="A57" s="22"/>
      <c r="B57" s="6"/>
      <c r="C57" s="22"/>
      <c r="D57" s="15"/>
      <c r="E57" s="17"/>
      <c r="J57" s="6"/>
      <c r="K57" s="6"/>
      <c r="L57" s="6"/>
    </row>
    <row r="58" spans="1:12" ht="14.25" x14ac:dyDescent="0.2">
      <c r="A58" s="22"/>
      <c r="B58" s="6"/>
      <c r="E58" s="21"/>
      <c r="F58" s="6"/>
      <c r="G58" s="22"/>
      <c r="J58" s="6"/>
      <c r="K58" s="6"/>
      <c r="L58" s="6"/>
    </row>
    <row r="59" spans="1:12" ht="15" thickBot="1" x14ac:dyDescent="0.25">
      <c r="A59" s="22"/>
      <c r="B59" s="6"/>
      <c r="C59" s="42" t="s">
        <v>9</v>
      </c>
      <c r="D59" s="29"/>
      <c r="E59" s="23"/>
      <c r="F59" s="6"/>
      <c r="G59" s="22"/>
      <c r="J59" s="6"/>
      <c r="K59" s="6"/>
      <c r="L59" s="6"/>
    </row>
    <row r="60" spans="1:12" ht="14.25" x14ac:dyDescent="0.2">
      <c r="A60" s="22"/>
      <c r="B60" s="6"/>
      <c r="C60" s="22"/>
      <c r="D60" s="6"/>
      <c r="E60" s="6"/>
      <c r="F60" s="6"/>
      <c r="G60" s="22"/>
      <c r="J60" s="6"/>
      <c r="K60" s="6"/>
      <c r="L60" s="6"/>
    </row>
    <row r="61" spans="1:12" ht="14.25" x14ac:dyDescent="0.2">
      <c r="A61" s="22"/>
      <c r="B61" s="6"/>
      <c r="C61" s="22"/>
      <c r="D61" s="6"/>
      <c r="E61" s="6"/>
      <c r="F61" s="6"/>
      <c r="G61" s="22"/>
      <c r="H61" s="6"/>
      <c r="I61" s="22"/>
      <c r="J61" s="6"/>
      <c r="K61" s="6"/>
      <c r="L61" s="6"/>
    </row>
    <row r="62" spans="1:12" ht="14.25" x14ac:dyDescent="0.2">
      <c r="F62" s="6"/>
      <c r="G62" s="22"/>
      <c r="H62" s="6"/>
      <c r="I62" s="22"/>
      <c r="J62" s="6"/>
      <c r="K62" s="6"/>
      <c r="L62" s="6"/>
    </row>
    <row r="63" spans="1:12" ht="14.25" x14ac:dyDescent="0.2">
      <c r="A63" s="6"/>
      <c r="B63" s="6"/>
      <c r="C63" s="22"/>
      <c r="D63" s="6"/>
      <c r="E63" s="22"/>
      <c r="F63" s="6"/>
      <c r="G63" s="6"/>
      <c r="H63" s="6"/>
      <c r="I63" s="22"/>
      <c r="J63" s="6"/>
      <c r="K63" s="6"/>
      <c r="L63" s="6"/>
    </row>
    <row r="64" spans="1:12" ht="14.25" x14ac:dyDescent="0.2">
      <c r="A64" s="6"/>
      <c r="B64" s="6"/>
      <c r="C64" s="22"/>
      <c r="D64" s="6"/>
      <c r="E64" s="22"/>
      <c r="F64" s="6"/>
      <c r="G64" s="6"/>
      <c r="H64" s="6"/>
      <c r="I64" s="22"/>
      <c r="J64" s="6"/>
      <c r="K64" s="6"/>
      <c r="L64" s="6"/>
    </row>
    <row r="65" spans="1:12" ht="14.25" x14ac:dyDescent="0.2">
      <c r="A65" s="6"/>
      <c r="B65" s="6"/>
      <c r="C65" s="22"/>
      <c r="D65" s="6"/>
      <c r="E65" s="22"/>
      <c r="F65" s="6"/>
      <c r="G65" s="6"/>
      <c r="H65" s="6"/>
      <c r="I65" s="22"/>
      <c r="J65" s="6"/>
      <c r="K65" s="6"/>
      <c r="L65" s="6"/>
    </row>
    <row r="66" spans="1:12" ht="14.25" x14ac:dyDescent="0.2">
      <c r="A66" s="6"/>
      <c r="B66" s="6"/>
      <c r="C66" s="22"/>
      <c r="D66" s="6"/>
      <c r="E66" s="22"/>
      <c r="F66" s="6"/>
      <c r="G66" s="6"/>
      <c r="H66" s="6"/>
      <c r="I66" s="22"/>
      <c r="J66" s="6"/>
      <c r="K66" s="6"/>
      <c r="L66" s="6"/>
    </row>
    <row r="67" spans="1:12" ht="14.25" x14ac:dyDescent="0.2">
      <c r="A67" s="6"/>
      <c r="B67" s="6"/>
      <c r="C67" s="22"/>
      <c r="D67" s="6"/>
      <c r="E67" s="22"/>
      <c r="F67" s="6"/>
      <c r="G67" s="6"/>
      <c r="H67" s="6"/>
      <c r="I67" s="22"/>
      <c r="J67" s="6"/>
      <c r="K67" s="6"/>
      <c r="L67"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5" orientation="portrait" r:id="rId2"/>
  <headerFooter scaleWithDoc="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76"/>
  <sheetViews>
    <sheetView showGridLines="0" zoomScale="85"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45" t="s">
        <v>76</v>
      </c>
      <c r="B1" s="1"/>
      <c r="C1" s="2"/>
      <c r="D1" s="1"/>
      <c r="E1" s="2"/>
      <c r="F1" s="1"/>
      <c r="G1" s="1"/>
      <c r="H1" s="5" t="b">
        <f>show_game_numbers</f>
        <v>1</v>
      </c>
      <c r="I1" s="2"/>
      <c r="J1" s="1"/>
      <c r="K1" s="1"/>
      <c r="L1" s="1"/>
    </row>
    <row r="2" spans="1:12" ht="14.25" x14ac:dyDescent="0.2">
      <c r="A2" s="117" t="s">
        <v>11</v>
      </c>
      <c r="B2" s="117"/>
      <c r="C2" s="117"/>
      <c r="D2" s="117"/>
      <c r="E2" s="4"/>
      <c r="F2" s="83" t="s">
        <v>77</v>
      </c>
      <c r="G2" s="3"/>
      <c r="H2" s="5" t="b">
        <f>show_seed_numbers</f>
        <v>1</v>
      </c>
      <c r="I2" s="4"/>
      <c r="J2" s="1"/>
      <c r="K2" s="3"/>
      <c r="L2" s="37" t="str">
        <f ca="1">"© 2012-" &amp; YEAR(TODAY()) &amp; " Vertex42 LLC"</f>
        <v>© 2012-2017 Vertex42 LLC</v>
      </c>
    </row>
    <row r="4" spans="1:12" ht="30" x14ac:dyDescent="0.4">
      <c r="A4" s="9" t="s">
        <v>13</v>
      </c>
      <c r="B4" s="7"/>
      <c r="C4" s="8"/>
      <c r="D4" s="8"/>
      <c r="E4" s="8"/>
      <c r="F4" s="8"/>
      <c r="G4" s="8"/>
      <c r="H4" s="7" t="s">
        <v>1</v>
      </c>
      <c r="I4" s="8"/>
      <c r="J4" s="8"/>
      <c r="K4" s="8"/>
      <c r="L4" s="8"/>
    </row>
    <row r="5" spans="1:12" ht="15" x14ac:dyDescent="0.2">
      <c r="H5" s="40" t="s">
        <v>2</v>
      </c>
    </row>
    <row r="6" spans="1:12" ht="14.25" x14ac:dyDescent="0.2">
      <c r="D6" s="13"/>
      <c r="E6" s="14"/>
      <c r="F6" s="13"/>
      <c r="G6" s="13"/>
      <c r="H6" s="13"/>
      <c r="I6" s="14"/>
      <c r="J6" s="13"/>
      <c r="K6" s="13"/>
      <c r="L6" s="13"/>
    </row>
    <row r="7" spans="1:12" ht="14.25" x14ac:dyDescent="0.2">
      <c r="A7" s="6"/>
      <c r="B7" s="15"/>
      <c r="D7" s="13"/>
      <c r="E7" s="14"/>
      <c r="F7" s="13"/>
      <c r="G7" s="13"/>
      <c r="H7" s="13"/>
      <c r="I7" s="14"/>
      <c r="J7" s="13"/>
      <c r="K7" s="13"/>
      <c r="L7" s="13"/>
    </row>
    <row r="8" spans="1:12" ht="14.25" x14ac:dyDescent="0.2">
      <c r="A8" s="6"/>
      <c r="B8" s="15"/>
      <c r="D8" s="13"/>
      <c r="E8" s="14"/>
      <c r="F8" s="13"/>
      <c r="G8" s="13"/>
      <c r="H8" s="13"/>
      <c r="I8" s="14"/>
      <c r="J8" s="13"/>
      <c r="K8" s="13"/>
      <c r="L8" s="13"/>
    </row>
    <row r="9" spans="1:12" ht="15.75" thickBot="1" x14ac:dyDescent="0.25">
      <c r="A9" s="6"/>
      <c r="B9" s="38"/>
      <c r="C9" s="6">
        <f>IF($H$2=TRUE,1,"")</f>
        <v>1</v>
      </c>
      <c r="D9" s="11" t="s">
        <v>3</v>
      </c>
      <c r="E9" s="12"/>
      <c r="F9" s="13"/>
      <c r="G9" s="13"/>
      <c r="H9" s="13"/>
      <c r="I9" s="14"/>
      <c r="J9" s="13"/>
      <c r="K9" s="13"/>
      <c r="L9" s="13"/>
    </row>
    <row r="10" spans="1:12" ht="14.25" x14ac:dyDescent="0.2">
      <c r="A10" s="30"/>
      <c r="B10" s="19"/>
      <c r="C10" s="19"/>
      <c r="D10" s="13"/>
      <c r="E10" s="21"/>
      <c r="F10" s="13"/>
      <c r="G10" s="13"/>
      <c r="H10" s="13"/>
      <c r="I10" s="22"/>
      <c r="J10" s="13"/>
      <c r="K10" s="13"/>
      <c r="L10" s="13"/>
    </row>
    <row r="11" spans="1:12" ht="14.25" x14ac:dyDescent="0.2">
      <c r="A11" s="30"/>
      <c r="B11" s="19"/>
      <c r="C11" s="19"/>
      <c r="D11" s="13"/>
      <c r="E11" s="21"/>
      <c r="F11" s="13"/>
      <c r="G11" s="13"/>
      <c r="H11" s="13"/>
      <c r="I11" s="22"/>
      <c r="J11" s="13"/>
      <c r="K11" s="13"/>
      <c r="L11" s="13"/>
    </row>
    <row r="12" spans="1:12" ht="14.25" x14ac:dyDescent="0.2">
      <c r="A12" s="30"/>
      <c r="B12" s="19"/>
      <c r="C12" s="19"/>
      <c r="D12" s="6"/>
      <c r="E12" s="17"/>
      <c r="F12" s="13"/>
      <c r="G12" s="13"/>
      <c r="H12" s="13"/>
      <c r="I12" s="22"/>
      <c r="J12" s="13"/>
      <c r="K12" s="13"/>
      <c r="L12" s="13"/>
    </row>
    <row r="13" spans="1:12" ht="14.25" x14ac:dyDescent="0.2">
      <c r="A13" s="30"/>
      <c r="B13" s="19"/>
      <c r="C13" s="19"/>
      <c r="E13" s="17"/>
      <c r="F13" s="13"/>
      <c r="J13" s="13"/>
      <c r="K13" s="13"/>
      <c r="L13" s="13"/>
    </row>
    <row r="14" spans="1:12" ht="14.25" x14ac:dyDescent="0.2">
      <c r="A14" s="6"/>
      <c r="B14" s="19"/>
      <c r="C14" s="19"/>
      <c r="E14" s="17"/>
      <c r="F14" s="13"/>
      <c r="J14" s="13"/>
      <c r="K14" s="13"/>
      <c r="L14" s="13"/>
    </row>
    <row r="15" spans="1:12" ht="15.75" thickBot="1" x14ac:dyDescent="0.25">
      <c r="A15" s="6">
        <f>IF($H$2=TRUE,4,"")</f>
        <v>4</v>
      </c>
      <c r="B15" s="11" t="s">
        <v>3</v>
      </c>
      <c r="C15" s="27"/>
      <c r="D15" s="39">
        <f>IF($H$1=TRUE,B36+1,"")</f>
        <v>4</v>
      </c>
      <c r="F15" s="25"/>
      <c r="G15" s="12"/>
      <c r="H15" s="13"/>
      <c r="J15" s="13"/>
      <c r="K15" s="81" t="s">
        <v>78</v>
      </c>
      <c r="L15" s="13"/>
    </row>
    <row r="16" spans="1:12" ht="14.25" x14ac:dyDescent="0.2">
      <c r="A16" s="6"/>
      <c r="B16" s="15"/>
      <c r="C16" s="16"/>
      <c r="D16" s="13"/>
      <c r="E16" s="17"/>
      <c r="F16" s="13"/>
      <c r="G16" s="17"/>
      <c r="H16" s="13"/>
      <c r="J16" s="13"/>
      <c r="K16" s="13"/>
      <c r="L16" s="13"/>
    </row>
    <row r="17" spans="1:12" ht="14.25" x14ac:dyDescent="0.2">
      <c r="A17" s="6"/>
      <c r="B17" s="19"/>
      <c r="C17" s="20"/>
      <c r="D17" s="13"/>
      <c r="E17" s="17"/>
      <c r="F17" s="13"/>
      <c r="G17" s="17"/>
      <c r="H17" s="13"/>
      <c r="J17" s="13"/>
      <c r="K17" s="13"/>
      <c r="L17" s="13"/>
    </row>
    <row r="18" spans="1:12" ht="15" thickBot="1" x14ac:dyDescent="0.25">
      <c r="A18" s="6"/>
      <c r="B18" s="39">
        <f>IF($H$1=TRUE,B9+1,"")</f>
        <v>1</v>
      </c>
      <c r="D18" s="18"/>
      <c r="E18" s="23"/>
      <c r="F18" s="13"/>
      <c r="G18" s="17"/>
      <c r="H18" s="13"/>
      <c r="J18" s="13"/>
      <c r="K18" s="13"/>
      <c r="L18" s="13"/>
    </row>
    <row r="19" spans="1:12" ht="14.25" x14ac:dyDescent="0.2">
      <c r="A19" s="6"/>
      <c r="B19" s="19"/>
      <c r="C19" s="20"/>
      <c r="D19" s="13"/>
      <c r="E19" s="14"/>
      <c r="F19" s="13"/>
      <c r="G19" s="17"/>
      <c r="H19" s="13"/>
      <c r="J19" s="13"/>
      <c r="K19" s="13"/>
      <c r="L19" s="13"/>
    </row>
    <row r="20" spans="1:12" ht="14.25" x14ac:dyDescent="0.2">
      <c r="A20" s="6"/>
      <c r="B20" s="19"/>
      <c r="C20" s="20"/>
      <c r="D20" s="13"/>
      <c r="E20" s="14"/>
      <c r="F20" s="13"/>
      <c r="G20" s="17"/>
      <c r="H20" s="13"/>
      <c r="J20" s="13"/>
      <c r="K20" s="13"/>
      <c r="L20" s="13"/>
    </row>
    <row r="21" spans="1:12" ht="15.75" thickBot="1" x14ac:dyDescent="0.25">
      <c r="A21" s="6">
        <f>IF($H$2=TRUE,5,"")</f>
        <v>5</v>
      </c>
      <c r="B21" s="11" t="s">
        <v>3</v>
      </c>
      <c r="C21" s="23"/>
      <c r="D21" s="13"/>
      <c r="E21" s="14"/>
      <c r="G21" s="17"/>
      <c r="H21" s="13"/>
      <c r="J21" s="13"/>
      <c r="K21" s="13"/>
      <c r="L21" s="13"/>
    </row>
    <row r="22" spans="1:12" ht="14.25" x14ac:dyDescent="0.2">
      <c r="A22" s="6"/>
      <c r="B22" s="24"/>
      <c r="C22" s="24"/>
      <c r="D22" s="39"/>
      <c r="E22" s="81" t="s">
        <v>78</v>
      </c>
      <c r="G22" s="17"/>
      <c r="H22" s="13"/>
      <c r="J22" s="13"/>
      <c r="K22" s="13"/>
      <c r="L22" s="13"/>
    </row>
    <row r="23" spans="1:12" ht="14.25" x14ac:dyDescent="0.2">
      <c r="A23" s="6"/>
      <c r="B23" s="19"/>
      <c r="C23" s="19"/>
      <c r="D23" s="39"/>
      <c r="E23" s="14"/>
      <c r="G23" s="17"/>
      <c r="H23" s="13"/>
      <c r="L23" s="13"/>
    </row>
    <row r="24" spans="1:12" ht="15.75" thickBot="1" x14ac:dyDescent="0.25">
      <c r="A24" s="6">
        <f>IF($H$2=TRUE,3,"")</f>
        <v>3</v>
      </c>
      <c r="B24" s="11" t="s">
        <v>3</v>
      </c>
      <c r="C24" s="12"/>
      <c r="D24" s="13"/>
      <c r="E24" s="14"/>
      <c r="F24" s="39">
        <f>IF($H$1=TRUE,D65+1,"")</f>
        <v>9</v>
      </c>
      <c r="G24" s="28"/>
      <c r="H24" s="25"/>
      <c r="I24" s="12"/>
      <c r="J24" s="13"/>
      <c r="K24" s="13"/>
    </row>
    <row r="25" spans="1:12" ht="14.25" x14ac:dyDescent="0.2">
      <c r="A25" s="6"/>
      <c r="B25" s="15"/>
      <c r="C25" s="17"/>
      <c r="D25" s="13"/>
      <c r="E25" s="14"/>
      <c r="F25" s="6"/>
      <c r="G25" s="17"/>
      <c r="H25" s="13"/>
      <c r="I25" s="17"/>
      <c r="J25" s="13"/>
      <c r="K25" s="6"/>
    </row>
    <row r="26" spans="1:12" ht="14.25" x14ac:dyDescent="0.2">
      <c r="A26" s="6"/>
      <c r="B26" s="15"/>
      <c r="C26" s="17"/>
      <c r="D26" s="13"/>
      <c r="E26" s="14"/>
      <c r="F26" s="6"/>
      <c r="G26" s="17"/>
      <c r="H26" s="13"/>
      <c r="I26" s="17"/>
      <c r="J26" s="13"/>
      <c r="K26" s="6"/>
    </row>
    <row r="27" spans="1:12" ht="15" thickBot="1" x14ac:dyDescent="0.25">
      <c r="A27" s="6"/>
      <c r="B27" s="39">
        <f>IF($H$1=TRUE,B18+1,"")</f>
        <v>2</v>
      </c>
      <c r="D27" s="18"/>
      <c r="E27" s="12"/>
      <c r="F27" s="6"/>
      <c r="G27" s="28"/>
      <c r="H27" s="13"/>
      <c r="I27" s="17"/>
      <c r="J27" s="13"/>
      <c r="K27" s="6"/>
    </row>
    <row r="28" spans="1:12" ht="14.25" x14ac:dyDescent="0.2">
      <c r="A28" s="6"/>
      <c r="B28" s="15"/>
      <c r="C28" s="17"/>
      <c r="D28" s="13"/>
      <c r="E28" s="21"/>
      <c r="F28" s="6"/>
      <c r="G28" s="28"/>
      <c r="H28" s="13"/>
      <c r="I28" s="17"/>
      <c r="J28" s="13"/>
      <c r="K28" s="6"/>
    </row>
    <row r="29" spans="1:12" ht="14.25" x14ac:dyDescent="0.2">
      <c r="A29" s="6"/>
      <c r="B29" s="15"/>
      <c r="C29" s="17"/>
      <c r="D29" s="13"/>
      <c r="E29" s="21"/>
      <c r="F29" s="6"/>
      <c r="G29" s="28"/>
      <c r="H29" s="13"/>
      <c r="I29" s="17"/>
      <c r="J29" s="13"/>
      <c r="K29" s="6"/>
    </row>
    <row r="30" spans="1:12" ht="15.75" thickBot="1" x14ac:dyDescent="0.25">
      <c r="A30" s="6">
        <f>IF($H$2=TRUE,6,"")</f>
        <v>6</v>
      </c>
      <c r="B30" s="11" t="s">
        <v>3</v>
      </c>
      <c r="C30" s="23"/>
      <c r="D30" s="39">
        <f>IF($H$1=TRUE,D15+1,"")</f>
        <v>5</v>
      </c>
      <c r="F30" s="32"/>
      <c r="G30" s="23"/>
      <c r="H30" s="39">
        <f>IF($H$1=TRUE,H53+1,"")</f>
        <v>12</v>
      </c>
      <c r="I30" s="17"/>
      <c r="J30" s="25"/>
      <c r="K30" s="12"/>
      <c r="L30" s="13"/>
    </row>
    <row r="31" spans="1:12" ht="14.25" x14ac:dyDescent="0.2">
      <c r="A31" s="6"/>
      <c r="B31" s="24"/>
      <c r="C31" s="24"/>
      <c r="D31" s="13"/>
      <c r="E31" s="17"/>
      <c r="F31" s="6"/>
      <c r="I31" s="21"/>
      <c r="J31" s="13"/>
      <c r="K31" s="34"/>
      <c r="L31" s="6"/>
    </row>
    <row r="32" spans="1:12" ht="14.25" x14ac:dyDescent="0.2">
      <c r="A32" s="6"/>
      <c r="B32" s="19"/>
      <c r="C32" s="19"/>
      <c r="D32" s="39"/>
      <c r="E32" s="17"/>
      <c r="F32" s="6"/>
      <c r="G32" s="6"/>
      <c r="I32" s="21"/>
      <c r="J32" s="13"/>
      <c r="K32" s="34"/>
      <c r="L32" s="6"/>
    </row>
    <row r="33" spans="1:12" ht="15.75" thickBot="1" x14ac:dyDescent="0.25">
      <c r="A33" s="6">
        <f>IF($H$2=TRUE,2,"")</f>
        <v>2</v>
      </c>
      <c r="B33" s="11" t="s">
        <v>3</v>
      </c>
      <c r="C33" s="12"/>
      <c r="D33" s="13"/>
      <c r="E33" s="17"/>
      <c r="F33" s="6"/>
      <c r="G33" s="6"/>
      <c r="I33" s="17"/>
      <c r="K33" s="34"/>
      <c r="L33" s="6"/>
    </row>
    <row r="34" spans="1:12" ht="14.25" x14ac:dyDescent="0.2">
      <c r="A34" s="6"/>
      <c r="B34" s="15"/>
      <c r="C34" s="17"/>
      <c r="D34" s="13"/>
      <c r="E34" s="17"/>
      <c r="F34" s="6"/>
      <c r="G34" s="6"/>
      <c r="I34" s="17"/>
      <c r="J34" s="13"/>
      <c r="K34" s="34"/>
      <c r="L34" s="6"/>
    </row>
    <row r="35" spans="1:12" ht="14.25" x14ac:dyDescent="0.2">
      <c r="A35" s="6"/>
      <c r="B35" s="15"/>
      <c r="C35" s="17"/>
      <c r="D35" s="13"/>
      <c r="E35" s="17"/>
      <c r="F35" s="6"/>
      <c r="G35" s="6"/>
      <c r="I35" s="17"/>
      <c r="J35" s="13"/>
      <c r="K35" s="34"/>
      <c r="L35" s="6"/>
    </row>
    <row r="36" spans="1:12" ht="15.75" thickBot="1" x14ac:dyDescent="0.25">
      <c r="A36" s="6"/>
      <c r="B36" s="39">
        <f>IF($H$1=TRUE,B27+1,"")</f>
        <v>3</v>
      </c>
      <c r="D36" s="18"/>
      <c r="E36" s="23"/>
      <c r="F36" s="6"/>
      <c r="G36" s="42" t="str">
        <f>"W"&amp;H53</f>
        <v>W11</v>
      </c>
      <c r="H36" s="11"/>
      <c r="I36" s="23"/>
      <c r="J36" s="39">
        <f>IF($H$1=TRUE,H30+1,"")</f>
        <v>13</v>
      </c>
      <c r="K36" s="34"/>
      <c r="L36" s="35"/>
    </row>
    <row r="37" spans="1:12" ht="14.25" x14ac:dyDescent="0.2">
      <c r="A37" s="6"/>
      <c r="B37" s="15"/>
      <c r="C37" s="17"/>
      <c r="D37" s="13"/>
      <c r="E37" s="14"/>
      <c r="F37" s="6"/>
      <c r="K37" s="34"/>
      <c r="L37" s="47" t="s">
        <v>14</v>
      </c>
    </row>
    <row r="38" spans="1:12" ht="14.25" x14ac:dyDescent="0.2">
      <c r="A38" s="6"/>
      <c r="B38" s="15"/>
      <c r="C38" s="17"/>
      <c r="D38" s="13"/>
      <c r="E38" s="14"/>
      <c r="K38" s="34"/>
      <c r="L38" s="30"/>
    </row>
    <row r="39" spans="1:12" ht="15.75" thickBot="1" x14ac:dyDescent="0.25">
      <c r="A39" s="6">
        <f>IF($H$2=TRUE,7,"")</f>
        <v>7</v>
      </c>
      <c r="B39" s="11" t="s">
        <v>3</v>
      </c>
      <c r="C39" s="23"/>
      <c r="D39" s="13"/>
      <c r="E39" s="14"/>
      <c r="H39" s="6"/>
      <c r="I39" s="41" t="str">
        <f>"L"&amp;H30&amp;" if first loss"</f>
        <v>L12 if first loss</v>
      </c>
      <c r="J39" s="35"/>
      <c r="K39" s="54"/>
      <c r="L39" s="6"/>
    </row>
    <row r="40" spans="1:12" ht="14.25" x14ac:dyDescent="0.2">
      <c r="A40" s="6"/>
      <c r="B40" s="30"/>
      <c r="C40" s="22"/>
      <c r="D40" s="6"/>
      <c r="E40" s="22"/>
    </row>
    <row r="41" spans="1:12" ht="14.25" x14ac:dyDescent="0.2">
      <c r="A41" s="6"/>
      <c r="B41" s="30"/>
      <c r="C41" s="22"/>
      <c r="D41" s="6"/>
      <c r="E41" s="22"/>
      <c r="F41" s="6"/>
      <c r="J41" s="30"/>
    </row>
    <row r="42" spans="1:12" ht="14.25" x14ac:dyDescent="0.2">
      <c r="A42" s="6"/>
      <c r="B42" s="30"/>
      <c r="C42" s="22"/>
      <c r="D42" s="6"/>
      <c r="E42" s="22"/>
      <c r="F42" s="6"/>
      <c r="J42" s="30"/>
    </row>
    <row r="43" spans="1:12" ht="30" x14ac:dyDescent="0.4">
      <c r="A43" s="9" t="s">
        <v>12</v>
      </c>
      <c r="B43" s="6"/>
      <c r="E43" s="82" t="s">
        <v>78</v>
      </c>
      <c r="K43" s="6"/>
      <c r="L43" s="6"/>
    </row>
    <row r="44" spans="1:12" ht="14.25" x14ac:dyDescent="0.2">
      <c r="K44" s="6"/>
      <c r="L44" s="6"/>
    </row>
    <row r="45" spans="1:12" ht="14.25" x14ac:dyDescent="0.2">
      <c r="K45" s="6"/>
      <c r="L45" s="6"/>
    </row>
    <row r="46" spans="1:12" ht="14.25" x14ac:dyDescent="0.2">
      <c r="J46" s="30"/>
      <c r="K46" s="6"/>
      <c r="L46" s="6"/>
    </row>
    <row r="47" spans="1:12" ht="15" thickBot="1" x14ac:dyDescent="0.25">
      <c r="D47" s="6"/>
      <c r="E47" s="6"/>
      <c r="F47" s="6"/>
      <c r="G47" s="48" t="s">
        <v>33</v>
      </c>
      <c r="H47" s="33"/>
      <c r="I47" s="12"/>
      <c r="J47" s="30"/>
      <c r="K47" s="6"/>
      <c r="L47" s="6"/>
    </row>
    <row r="48" spans="1:12" ht="14.25" x14ac:dyDescent="0.2">
      <c r="D48" s="6"/>
      <c r="E48" s="6"/>
      <c r="F48" s="6"/>
      <c r="G48" s="22"/>
      <c r="H48" s="6"/>
      <c r="I48" s="31"/>
      <c r="K48" s="6"/>
      <c r="L48" s="6"/>
    </row>
    <row r="49" spans="1:12" ht="14.25" x14ac:dyDescent="0.2">
      <c r="D49" s="15"/>
      <c r="E49" s="6"/>
      <c r="F49" s="6"/>
      <c r="G49" s="22"/>
      <c r="H49" s="6"/>
      <c r="I49" s="31"/>
      <c r="K49" s="6"/>
      <c r="L49" s="6"/>
    </row>
    <row r="50" spans="1:12" ht="15" thickBot="1" x14ac:dyDescent="0.25">
      <c r="C50" s="78" t="s">
        <v>5</v>
      </c>
      <c r="D50" s="77"/>
      <c r="E50" s="12"/>
      <c r="F50" s="6"/>
      <c r="G50" s="22"/>
      <c r="H50" s="6"/>
      <c r="I50" s="31"/>
      <c r="J50" s="6"/>
      <c r="K50" s="6"/>
      <c r="L50" s="6"/>
    </row>
    <row r="51" spans="1:12" ht="14.25" x14ac:dyDescent="0.2">
      <c r="D51" s="15"/>
      <c r="E51" s="16"/>
      <c r="F51" s="6"/>
      <c r="G51" s="22"/>
      <c r="I51" s="31"/>
      <c r="J51" s="6"/>
      <c r="K51" s="6"/>
      <c r="L51" s="6"/>
    </row>
    <row r="52" spans="1:12" ht="14.25" x14ac:dyDescent="0.2">
      <c r="D52" s="15"/>
      <c r="E52" s="21"/>
      <c r="F52" s="6"/>
      <c r="G52" s="22"/>
      <c r="H52" s="39"/>
      <c r="I52" s="31"/>
      <c r="J52" s="6"/>
      <c r="K52" s="6"/>
      <c r="L52" s="6"/>
    </row>
    <row r="53" spans="1:12" ht="15" thickBot="1" x14ac:dyDescent="0.25">
      <c r="D53" s="39">
        <f>IF($H$1=TRUE,B62+1,"")</f>
        <v>7</v>
      </c>
      <c r="E53" s="17"/>
      <c r="F53" s="32"/>
      <c r="G53" s="12"/>
      <c r="H53" s="39">
        <f>IF($H$1=TRUE,F59+1,"")</f>
        <v>11</v>
      </c>
      <c r="I53" s="31"/>
      <c r="J53" s="44" t="str">
        <f>"To W"&amp;H53</f>
        <v>To W11</v>
      </c>
      <c r="K53" s="6"/>
      <c r="L53" s="6"/>
    </row>
    <row r="54" spans="1:12" ht="14.25" x14ac:dyDescent="0.2">
      <c r="D54" s="15"/>
      <c r="E54" s="17"/>
      <c r="F54" s="6"/>
      <c r="G54" s="36"/>
      <c r="H54" s="6"/>
      <c r="I54" s="31"/>
      <c r="J54" s="6"/>
      <c r="K54" s="6"/>
      <c r="L54" s="6"/>
    </row>
    <row r="55" spans="1:12" ht="14.25" x14ac:dyDescent="0.2">
      <c r="A55" s="22"/>
      <c r="B55" s="6"/>
      <c r="C55" s="22"/>
      <c r="D55" s="15"/>
      <c r="E55" s="17"/>
      <c r="F55" s="6"/>
      <c r="G55" s="28"/>
      <c r="H55" s="6"/>
      <c r="I55" s="31"/>
      <c r="J55" s="6"/>
      <c r="K55" s="6"/>
      <c r="L55" s="6"/>
    </row>
    <row r="56" spans="1:12" ht="15" thickBot="1" x14ac:dyDescent="0.25">
      <c r="A56" s="22"/>
      <c r="B56" s="6"/>
      <c r="C56" s="42" t="s">
        <v>15</v>
      </c>
      <c r="D56" s="29"/>
      <c r="E56" s="23"/>
      <c r="F56" s="6"/>
      <c r="G56" s="28"/>
      <c r="H56" s="6"/>
      <c r="I56" s="31"/>
      <c r="J56" s="6"/>
      <c r="K56" s="6"/>
      <c r="L56" s="6"/>
    </row>
    <row r="57" spans="1:12" ht="14.25" x14ac:dyDescent="0.2">
      <c r="A57" s="22"/>
      <c r="B57" s="6"/>
      <c r="C57" s="22"/>
      <c r="D57" s="6"/>
      <c r="E57" s="6"/>
      <c r="F57" s="6"/>
      <c r="G57" s="28"/>
      <c r="H57" s="6"/>
      <c r="I57" s="31"/>
      <c r="J57" s="6"/>
      <c r="K57" s="6"/>
      <c r="L57" s="6"/>
    </row>
    <row r="58" spans="1:12" ht="14.25" x14ac:dyDescent="0.2">
      <c r="A58" s="22"/>
      <c r="B58" s="6"/>
      <c r="C58" s="22"/>
      <c r="D58" s="6"/>
      <c r="E58" s="6"/>
      <c r="F58" s="6"/>
      <c r="G58" s="28"/>
      <c r="H58" s="6"/>
      <c r="I58" s="31"/>
      <c r="J58" s="6"/>
      <c r="K58" s="6"/>
    </row>
    <row r="59" spans="1:12" ht="15" thickBot="1" x14ac:dyDescent="0.25">
      <c r="A59" s="42" t="s">
        <v>6</v>
      </c>
      <c r="B59" s="26"/>
      <c r="C59" s="12"/>
      <c r="D59" s="6"/>
      <c r="E59" s="6"/>
      <c r="F59" s="39">
        <f>IF($H$1=TRUE,F24+1,"")</f>
        <v>10</v>
      </c>
      <c r="G59" s="28"/>
      <c r="H59" s="32"/>
      <c r="I59" s="23"/>
      <c r="J59" s="6"/>
      <c r="K59" s="6"/>
    </row>
    <row r="60" spans="1:12" ht="14.25" x14ac:dyDescent="0.2">
      <c r="A60" s="22"/>
      <c r="B60" s="15"/>
      <c r="C60" s="16"/>
      <c r="D60" s="6"/>
      <c r="E60" s="6"/>
      <c r="F60" s="6"/>
      <c r="G60" s="28"/>
      <c r="J60" s="6"/>
      <c r="K60" s="6"/>
      <c r="L60" s="6"/>
    </row>
    <row r="61" spans="1:12" ht="14.25" x14ac:dyDescent="0.2">
      <c r="A61" s="22"/>
      <c r="B61" s="15"/>
      <c r="C61" s="21"/>
      <c r="D61" s="6"/>
      <c r="E61" s="6"/>
      <c r="F61" s="6"/>
      <c r="G61" s="28"/>
      <c r="J61" s="6"/>
      <c r="K61" s="6"/>
      <c r="L61" s="6"/>
    </row>
    <row r="62" spans="1:12" ht="15" thickBot="1" x14ac:dyDescent="0.25">
      <c r="A62" s="22"/>
      <c r="B62" s="39">
        <f>IF($H$1=TRUE,D30+1,"")</f>
        <v>6</v>
      </c>
      <c r="C62" s="17"/>
      <c r="D62" s="26"/>
      <c r="E62" s="12"/>
      <c r="F62" s="6"/>
      <c r="G62" s="28"/>
      <c r="J62" s="6"/>
      <c r="K62" s="6"/>
      <c r="L62" s="6"/>
    </row>
    <row r="63" spans="1:12" ht="14.25" x14ac:dyDescent="0.2">
      <c r="A63" s="22"/>
      <c r="B63" s="15"/>
      <c r="C63" s="17"/>
      <c r="D63" s="15"/>
      <c r="E63" s="16"/>
      <c r="F63" s="6"/>
      <c r="G63" s="28"/>
      <c r="J63" s="6"/>
      <c r="K63" s="6"/>
      <c r="L63" s="6"/>
    </row>
    <row r="64" spans="1:12" ht="14.25" x14ac:dyDescent="0.2">
      <c r="A64" s="22"/>
      <c r="B64" s="15"/>
      <c r="C64" s="17"/>
      <c r="D64" s="15"/>
      <c r="E64" s="21"/>
      <c r="F64" s="6"/>
      <c r="G64" s="28"/>
      <c r="J64" s="6"/>
      <c r="K64" s="6"/>
      <c r="L64" s="6"/>
    </row>
    <row r="65" spans="1:12" ht="15" thickBot="1" x14ac:dyDescent="0.25">
      <c r="A65" s="42" t="s">
        <v>8</v>
      </c>
      <c r="B65" s="29"/>
      <c r="C65" s="23"/>
      <c r="D65" s="39">
        <f>IF($H$1=TRUE,D53+1,"")</f>
        <v>8</v>
      </c>
      <c r="E65" s="17"/>
      <c r="F65" s="32"/>
      <c r="G65" s="23"/>
      <c r="J65" s="6"/>
      <c r="K65" s="6"/>
      <c r="L65" s="6"/>
    </row>
    <row r="66" spans="1:12" ht="14.25" x14ac:dyDescent="0.2">
      <c r="A66" s="22"/>
      <c r="B66" s="6"/>
      <c r="C66" s="22"/>
      <c r="D66" s="15"/>
      <c r="E66" s="17"/>
      <c r="J66" s="6"/>
      <c r="K66" s="6"/>
      <c r="L66" s="6"/>
    </row>
    <row r="67" spans="1:12" ht="14.25" x14ac:dyDescent="0.2">
      <c r="A67" s="22"/>
      <c r="B67" s="6"/>
      <c r="E67" s="21"/>
      <c r="F67" s="6"/>
      <c r="G67" s="22"/>
      <c r="J67" s="6"/>
      <c r="K67" s="6"/>
      <c r="L67" s="6"/>
    </row>
    <row r="68" spans="1:12" ht="15" thickBot="1" x14ac:dyDescent="0.25">
      <c r="A68" s="22"/>
      <c r="B68" s="6"/>
      <c r="C68" s="42" t="s">
        <v>9</v>
      </c>
      <c r="D68" s="29"/>
      <c r="E68" s="23"/>
      <c r="F68" s="6"/>
      <c r="G68" s="22"/>
      <c r="J68" s="6"/>
      <c r="K68" s="6"/>
      <c r="L68" s="6"/>
    </row>
    <row r="69" spans="1:12" ht="14.25" x14ac:dyDescent="0.2">
      <c r="A69" s="22"/>
      <c r="B69" s="6"/>
      <c r="C69" s="22"/>
      <c r="D69" s="6"/>
      <c r="E69" s="6"/>
      <c r="F69" s="6"/>
      <c r="G69" s="22"/>
      <c r="J69" s="6"/>
      <c r="K69" s="6"/>
      <c r="L69" s="6"/>
    </row>
    <row r="70" spans="1:12" ht="14.25" x14ac:dyDescent="0.2">
      <c r="A70" s="22"/>
      <c r="B70" s="6"/>
      <c r="C70" s="22"/>
      <c r="D70" s="6"/>
      <c r="E70" s="6"/>
      <c r="F70" s="6"/>
      <c r="G70" s="22"/>
      <c r="H70" s="6"/>
      <c r="I70" s="22"/>
      <c r="J70" s="6"/>
      <c r="K70" s="6"/>
      <c r="L70" s="6"/>
    </row>
    <row r="71" spans="1:12" ht="14.25" x14ac:dyDescent="0.2">
      <c r="F71" s="6"/>
      <c r="G71" s="22"/>
      <c r="H71" s="6"/>
      <c r="I71" s="22"/>
      <c r="J71" s="6"/>
      <c r="K71" s="6"/>
      <c r="L71" s="6"/>
    </row>
    <row r="72" spans="1:12" ht="14.25" x14ac:dyDescent="0.2">
      <c r="A72" s="6"/>
      <c r="B72" s="6"/>
      <c r="C72" s="22"/>
      <c r="D72" s="6"/>
      <c r="E72" s="22"/>
      <c r="F72" s="6"/>
      <c r="G72" s="6"/>
      <c r="H72" s="6"/>
      <c r="I72" s="22"/>
      <c r="J72" s="6"/>
      <c r="K72" s="6"/>
      <c r="L72" s="6"/>
    </row>
    <row r="73" spans="1:12" ht="14.25" x14ac:dyDescent="0.2">
      <c r="A73" s="6"/>
      <c r="B73" s="6"/>
      <c r="C73" s="22"/>
      <c r="D73" s="6"/>
      <c r="E73" s="22"/>
      <c r="F73" s="6"/>
      <c r="G73" s="6"/>
      <c r="H73" s="6"/>
      <c r="I73" s="22"/>
      <c r="J73" s="6"/>
      <c r="K73" s="6"/>
      <c r="L73" s="6"/>
    </row>
    <row r="74" spans="1:12" ht="14.25" x14ac:dyDescent="0.2">
      <c r="A74" s="6"/>
      <c r="B74" s="6"/>
      <c r="C74" s="22"/>
      <c r="D74" s="6"/>
      <c r="E74" s="22"/>
      <c r="F74" s="6"/>
      <c r="G74" s="6"/>
      <c r="H74" s="6"/>
      <c r="I74" s="22"/>
      <c r="J74" s="6"/>
      <c r="K74" s="6"/>
      <c r="L74" s="6"/>
    </row>
    <row r="75" spans="1:12" ht="14.25" x14ac:dyDescent="0.2">
      <c r="A75" s="6"/>
      <c r="B75" s="6"/>
      <c r="C75" s="22"/>
      <c r="D75" s="6"/>
      <c r="E75" s="22"/>
      <c r="F75" s="6"/>
      <c r="G75" s="6"/>
      <c r="H75" s="6"/>
      <c r="I75" s="22"/>
      <c r="J75" s="6"/>
      <c r="K75" s="6"/>
      <c r="L75" s="6"/>
    </row>
    <row r="76" spans="1:12" ht="14.25" x14ac:dyDescent="0.2">
      <c r="A76" s="6"/>
      <c r="B76" s="6"/>
      <c r="C76" s="22"/>
      <c r="D76" s="6"/>
      <c r="E76" s="22"/>
      <c r="F76" s="6"/>
      <c r="G76" s="6"/>
      <c r="H76" s="6"/>
      <c r="I76" s="22"/>
      <c r="J76" s="6"/>
      <c r="K76" s="6"/>
      <c r="L76" s="6"/>
    </row>
  </sheetData>
  <mergeCells count="1">
    <mergeCell ref="A2:D2"/>
  </mergeCells>
  <phoneticPr fontId="0" type="noConversion"/>
  <hyperlinks>
    <hyperlink ref="F2" location="Instructions!A1" display="Instructions"/>
    <hyperlink ref="A2" r:id="rId1" display="https://www.vertex42.com/ExcelTemplates/tournament-bracket-template.html"/>
  </hyperlinks>
  <pageMargins left="0.35" right="0.35" top="0.5" bottom="0.5" header="0.25" footer="0.25"/>
  <pageSetup scale="65" orientation="portrait" r:id="rId2"/>
  <headerFooter scaleWithDoc="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22"/>
    <pageSetUpPr fitToPage="1"/>
  </sheetPr>
  <dimension ref="A1:L76"/>
  <sheetViews>
    <sheetView showGridLines="0" zoomScale="85" workbookViewId="0"/>
  </sheetViews>
  <sheetFormatPr defaultRowHeight="12.75" x14ac:dyDescent="0.2"/>
  <cols>
    <col min="1" max="1" width="5.42578125" customWidth="1"/>
    <col min="2" max="2" width="21.140625" customWidth="1"/>
    <col min="3" max="3" width="4.4257812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s>
  <sheetData>
    <row r="1" spans="1:12" ht="24" customHeight="1" x14ac:dyDescent="0.2">
      <c r="A1" s="45" t="s">
        <v>0</v>
      </c>
      <c r="B1" s="1"/>
      <c r="C1" s="2"/>
      <c r="D1" s="1"/>
      <c r="E1" s="2"/>
      <c r="F1" s="1"/>
      <c r="G1" s="1"/>
      <c r="H1" s="5" t="b">
        <f>show_game_numbers</f>
        <v>1</v>
      </c>
      <c r="I1" s="2"/>
      <c r="J1" s="1"/>
      <c r="K1" s="1"/>
      <c r="L1" s="1"/>
    </row>
    <row r="2" spans="1:12" ht="14.25" x14ac:dyDescent="0.2">
      <c r="A2" s="117" t="s">
        <v>11</v>
      </c>
      <c r="B2" s="117"/>
      <c r="C2" s="117"/>
      <c r="D2" s="117"/>
      <c r="E2" s="4"/>
      <c r="F2" s="83" t="s">
        <v>77</v>
      </c>
      <c r="G2" s="3"/>
      <c r="H2" s="5" t="b">
        <f>show_seed_numbers</f>
        <v>1</v>
      </c>
      <c r="I2" s="4"/>
      <c r="J2" s="1"/>
      <c r="K2" s="3"/>
      <c r="L2" s="37" t="str">
        <f ca="1">"© 2012-" &amp; YEAR(TODAY()) &amp; " Vertex42 LLC"</f>
        <v>© 2012-2017 Vertex42 LLC</v>
      </c>
    </row>
    <row r="4" spans="1:12" ht="30" x14ac:dyDescent="0.4">
      <c r="A4" s="9" t="s">
        <v>13</v>
      </c>
      <c r="B4" s="7"/>
      <c r="C4" s="8"/>
      <c r="D4" s="8"/>
      <c r="E4" s="8"/>
      <c r="F4" s="8"/>
      <c r="G4" s="8"/>
      <c r="H4" s="7" t="s">
        <v>1</v>
      </c>
      <c r="I4" s="8"/>
      <c r="J4" s="8"/>
      <c r="K4" s="8"/>
      <c r="L4" s="8"/>
    </row>
    <row r="5" spans="1:12" ht="15" x14ac:dyDescent="0.2">
      <c r="H5" s="40" t="s">
        <v>2</v>
      </c>
    </row>
    <row r="6" spans="1:12" ht="15.75" thickBot="1" x14ac:dyDescent="0.25">
      <c r="A6" s="6">
        <f>IF($H$2=TRUE,1,"")</f>
        <v>1</v>
      </c>
      <c r="B6" s="11" t="s">
        <v>3</v>
      </c>
      <c r="C6" s="12"/>
      <c r="D6" s="13"/>
      <c r="E6" s="14"/>
      <c r="F6" s="13"/>
      <c r="G6" s="13"/>
      <c r="H6" s="13"/>
      <c r="I6" s="14"/>
      <c r="J6" s="13"/>
      <c r="K6" s="13"/>
      <c r="L6" s="13"/>
    </row>
    <row r="7" spans="1:12" ht="14.25" x14ac:dyDescent="0.2">
      <c r="A7" s="6"/>
      <c r="B7" s="15"/>
      <c r="C7" s="16"/>
      <c r="D7" s="13"/>
      <c r="E7" s="14"/>
      <c r="F7" s="13"/>
      <c r="G7" s="13"/>
      <c r="H7" s="13"/>
      <c r="I7" s="14"/>
      <c r="J7" s="13"/>
      <c r="K7" s="13"/>
      <c r="L7" s="13"/>
    </row>
    <row r="8" spans="1:12" ht="14.25" x14ac:dyDescent="0.2">
      <c r="A8" s="6"/>
      <c r="B8" s="15"/>
      <c r="C8" s="20"/>
      <c r="D8" s="13"/>
      <c r="E8" s="14"/>
      <c r="F8" s="13"/>
      <c r="G8" s="13"/>
      <c r="H8" s="13"/>
      <c r="I8" s="14"/>
      <c r="J8" s="13"/>
      <c r="K8" s="13"/>
      <c r="L8" s="13"/>
    </row>
    <row r="9" spans="1:12" ht="15" thickBot="1" x14ac:dyDescent="0.25">
      <c r="A9" s="6"/>
      <c r="B9" s="38">
        <f>IF($H$1=TRUE,0+1,"")</f>
        <v>1</v>
      </c>
      <c r="D9" s="18"/>
      <c r="E9" s="12"/>
      <c r="F9" s="13"/>
      <c r="G9" s="13"/>
      <c r="H9" s="13"/>
      <c r="I9" s="14"/>
      <c r="J9" s="13"/>
      <c r="K9" s="13"/>
      <c r="L9" s="13"/>
    </row>
    <row r="10" spans="1:12" ht="14.25" x14ac:dyDescent="0.2">
      <c r="A10" s="6"/>
      <c r="B10" s="19"/>
      <c r="C10" s="20"/>
      <c r="D10" s="13"/>
      <c r="E10" s="21"/>
      <c r="F10" s="13"/>
      <c r="G10" s="13"/>
      <c r="H10" s="13"/>
      <c r="I10" s="22"/>
      <c r="J10" s="13"/>
      <c r="K10" s="13"/>
      <c r="L10" s="13"/>
    </row>
    <row r="11" spans="1:12" ht="14.25" x14ac:dyDescent="0.2">
      <c r="A11" s="6"/>
      <c r="B11" s="19"/>
      <c r="C11" s="20"/>
      <c r="D11" s="13"/>
      <c r="E11" s="21"/>
      <c r="F11" s="13"/>
      <c r="G11" s="13"/>
      <c r="H11" s="13"/>
      <c r="I11" s="22"/>
      <c r="J11" s="13"/>
      <c r="K11" s="13"/>
      <c r="L11" s="13"/>
    </row>
    <row r="12" spans="1:12" ht="15.75" thickBot="1" x14ac:dyDescent="0.25">
      <c r="A12" s="6">
        <f>IF($H$2=TRUE,8,"")</f>
        <v>8</v>
      </c>
      <c r="B12" s="11" t="s">
        <v>3</v>
      </c>
      <c r="C12" s="23"/>
      <c r="D12" s="6"/>
      <c r="E12" s="17"/>
      <c r="F12" s="13"/>
      <c r="G12" s="13"/>
      <c r="H12" s="13"/>
      <c r="I12" s="22"/>
      <c r="J12" s="13"/>
      <c r="K12" s="13"/>
      <c r="L12" s="13"/>
    </row>
    <row r="13" spans="1:12" ht="14.25" x14ac:dyDescent="0.2">
      <c r="A13" s="6"/>
      <c r="B13" s="24"/>
      <c r="C13" s="24"/>
      <c r="E13" s="17"/>
      <c r="F13" s="13"/>
      <c r="J13" s="13"/>
      <c r="K13" s="13"/>
      <c r="L13" s="13"/>
    </row>
    <row r="14" spans="1:12" ht="14.25" x14ac:dyDescent="0.2">
      <c r="A14" s="6"/>
      <c r="B14" s="19"/>
      <c r="C14" s="19"/>
      <c r="E14" s="17"/>
      <c r="F14" s="13"/>
      <c r="J14" s="13"/>
      <c r="K14" s="13"/>
      <c r="L14" s="13"/>
    </row>
    <row r="15" spans="1:12" ht="15.75" thickBot="1" x14ac:dyDescent="0.25">
      <c r="A15" s="6">
        <f>IF($H$2=TRUE,4,"")</f>
        <v>4</v>
      </c>
      <c r="B15" s="11" t="s">
        <v>3</v>
      </c>
      <c r="C15" s="27"/>
      <c r="D15" s="39">
        <f>IF($H$1=TRUE,B62+1,"")</f>
        <v>7</v>
      </c>
      <c r="F15" s="25"/>
      <c r="G15" s="12"/>
      <c r="H15" s="13"/>
      <c r="J15" s="13"/>
      <c r="K15" s="81" t="s">
        <v>78</v>
      </c>
      <c r="L15" s="13"/>
    </row>
    <row r="16" spans="1:12" ht="14.25" x14ac:dyDescent="0.2">
      <c r="A16" s="6"/>
      <c r="B16" s="15"/>
      <c r="C16" s="16"/>
      <c r="D16" s="13"/>
      <c r="E16" s="17"/>
      <c r="F16" s="13"/>
      <c r="G16" s="17"/>
      <c r="H16" s="13"/>
      <c r="J16" s="13"/>
      <c r="K16" s="13"/>
      <c r="L16" s="13"/>
    </row>
    <row r="17" spans="1:12" ht="14.25" x14ac:dyDescent="0.2">
      <c r="A17" s="6"/>
      <c r="B17" s="19"/>
      <c r="C17" s="20"/>
      <c r="D17" s="13"/>
      <c r="E17" s="17"/>
      <c r="F17" s="13"/>
      <c r="G17" s="17"/>
      <c r="H17" s="13"/>
      <c r="J17" s="13"/>
      <c r="K17" s="13"/>
      <c r="L17" s="13"/>
    </row>
    <row r="18" spans="1:12" ht="15" thickBot="1" x14ac:dyDescent="0.25">
      <c r="A18" s="6"/>
      <c r="B18" s="39">
        <f>IF($H$1=TRUE,B9+1,"")</f>
        <v>2</v>
      </c>
      <c r="D18" s="18"/>
      <c r="E18" s="23"/>
      <c r="F18" s="13"/>
      <c r="G18" s="17"/>
      <c r="H18" s="13"/>
      <c r="J18" s="13"/>
      <c r="K18" s="13"/>
      <c r="L18" s="13"/>
    </row>
    <row r="19" spans="1:12" ht="14.25" x14ac:dyDescent="0.2">
      <c r="A19" s="6"/>
      <c r="B19" s="19"/>
      <c r="C19" s="20"/>
      <c r="D19" s="13"/>
      <c r="E19" s="14"/>
      <c r="F19" s="13"/>
      <c r="G19" s="17"/>
      <c r="H19" s="13"/>
      <c r="J19" s="13"/>
      <c r="K19" s="13"/>
      <c r="L19" s="13"/>
    </row>
    <row r="20" spans="1:12" ht="14.25" x14ac:dyDescent="0.2">
      <c r="A20" s="6"/>
      <c r="B20" s="19"/>
      <c r="C20" s="20"/>
      <c r="D20" s="13"/>
      <c r="E20" s="14"/>
      <c r="F20" s="13"/>
      <c r="G20" s="17"/>
      <c r="H20" s="13"/>
      <c r="J20" s="13"/>
      <c r="K20" s="13"/>
      <c r="L20" s="13"/>
    </row>
    <row r="21" spans="1:12" ht="15.75" thickBot="1" x14ac:dyDescent="0.25">
      <c r="A21" s="6">
        <f>IF($H$2=TRUE,5,"")</f>
        <v>5</v>
      </c>
      <c r="B21" s="11" t="s">
        <v>3</v>
      </c>
      <c r="C21" s="23"/>
      <c r="D21" s="13"/>
      <c r="E21" s="14"/>
      <c r="G21" s="17"/>
      <c r="H21" s="13"/>
      <c r="J21" s="13"/>
      <c r="K21" s="13"/>
      <c r="L21" s="13"/>
    </row>
    <row r="22" spans="1:12" ht="14.25" x14ac:dyDescent="0.2">
      <c r="A22" s="6"/>
      <c r="B22" s="24"/>
      <c r="C22" s="24"/>
      <c r="D22" s="39"/>
      <c r="E22" s="81" t="s">
        <v>78</v>
      </c>
      <c r="G22" s="17"/>
      <c r="H22" s="13"/>
      <c r="J22" s="13"/>
      <c r="K22" s="13"/>
      <c r="L22" s="13"/>
    </row>
    <row r="23" spans="1:12" ht="14.25" x14ac:dyDescent="0.2">
      <c r="A23" s="6"/>
      <c r="B23" s="19"/>
      <c r="C23" s="19"/>
      <c r="D23" s="39"/>
      <c r="E23" s="14"/>
      <c r="G23" s="17"/>
      <c r="H23" s="13"/>
      <c r="L23" s="13"/>
    </row>
    <row r="24" spans="1:12" ht="15.75" thickBot="1" x14ac:dyDescent="0.25">
      <c r="A24" s="6">
        <f>IF($H$2=TRUE,3,"")</f>
        <v>3</v>
      </c>
      <c r="B24" s="11" t="s">
        <v>3</v>
      </c>
      <c r="C24" s="12"/>
      <c r="D24" s="13"/>
      <c r="E24" s="14"/>
      <c r="F24" s="39">
        <f>IF($H$1=TRUE,D65+1,"")</f>
        <v>11</v>
      </c>
      <c r="G24" s="28"/>
      <c r="H24" s="25"/>
      <c r="I24" s="12"/>
      <c r="J24" s="13"/>
      <c r="K24" s="13"/>
    </row>
    <row r="25" spans="1:12" ht="14.25" x14ac:dyDescent="0.2">
      <c r="A25" s="6"/>
      <c r="B25" s="15"/>
      <c r="C25" s="17"/>
      <c r="D25" s="13"/>
      <c r="E25" s="14"/>
      <c r="F25" s="6"/>
      <c r="G25" s="17"/>
      <c r="H25" s="13"/>
      <c r="I25" s="17"/>
      <c r="J25" s="13"/>
      <c r="K25" s="6"/>
    </row>
    <row r="26" spans="1:12" ht="14.25" x14ac:dyDescent="0.2">
      <c r="A26" s="6"/>
      <c r="B26" s="15"/>
      <c r="C26" s="17"/>
      <c r="D26" s="13"/>
      <c r="E26" s="14"/>
      <c r="F26" s="6"/>
      <c r="G26" s="17"/>
      <c r="H26" s="13"/>
      <c r="I26" s="17"/>
      <c r="J26" s="13"/>
      <c r="K26" s="6"/>
    </row>
    <row r="27" spans="1:12" ht="15" thickBot="1" x14ac:dyDescent="0.25">
      <c r="A27" s="6"/>
      <c r="B27" s="39">
        <f>IF($H$1=TRUE,B18+1,"")</f>
        <v>3</v>
      </c>
      <c r="D27" s="18"/>
      <c r="E27" s="12"/>
      <c r="F27" s="6"/>
      <c r="G27" s="28"/>
      <c r="H27" s="13"/>
      <c r="I27" s="17"/>
      <c r="J27" s="13"/>
      <c r="K27" s="6"/>
    </row>
    <row r="28" spans="1:12" ht="14.25" x14ac:dyDescent="0.2">
      <c r="A28" s="6"/>
      <c r="B28" s="15"/>
      <c r="C28" s="17"/>
      <c r="D28" s="13"/>
      <c r="E28" s="21"/>
      <c r="F28" s="6"/>
      <c r="G28" s="28"/>
      <c r="H28" s="13"/>
      <c r="I28" s="17"/>
      <c r="J28" s="13"/>
      <c r="K28" s="6"/>
    </row>
    <row r="29" spans="1:12" ht="14.25" x14ac:dyDescent="0.2">
      <c r="A29" s="6"/>
      <c r="B29" s="15"/>
      <c r="C29" s="17"/>
      <c r="D29" s="13"/>
      <c r="E29" s="21"/>
      <c r="F29" s="6"/>
      <c r="G29" s="28"/>
      <c r="H29" s="13"/>
      <c r="I29" s="17"/>
      <c r="J29" s="13"/>
      <c r="K29" s="6"/>
    </row>
    <row r="30" spans="1:12" ht="15.75" thickBot="1" x14ac:dyDescent="0.25">
      <c r="A30" s="6">
        <f>IF($H$2=TRUE,6,"")</f>
        <v>6</v>
      </c>
      <c r="B30" s="11" t="s">
        <v>3</v>
      </c>
      <c r="C30" s="23"/>
      <c r="D30" s="39">
        <f>IF($H$1=TRUE,D15+1,"")</f>
        <v>8</v>
      </c>
      <c r="F30" s="32"/>
      <c r="G30" s="23"/>
      <c r="H30" s="39">
        <f>IF($H$1=TRUE,H53+1,"")</f>
        <v>14</v>
      </c>
      <c r="I30" s="17"/>
      <c r="J30" s="25"/>
      <c r="K30" s="12"/>
      <c r="L30" s="13"/>
    </row>
    <row r="31" spans="1:12" ht="14.25" x14ac:dyDescent="0.2">
      <c r="A31" s="6"/>
      <c r="B31" s="24"/>
      <c r="C31" s="24"/>
      <c r="D31" s="13"/>
      <c r="E31" s="17"/>
      <c r="F31" s="6"/>
      <c r="I31" s="21"/>
      <c r="J31" s="13"/>
      <c r="K31" s="34"/>
      <c r="L31" s="6"/>
    </row>
    <row r="32" spans="1:12" ht="14.25" x14ac:dyDescent="0.2">
      <c r="A32" s="6"/>
      <c r="B32" s="19"/>
      <c r="C32" s="19"/>
      <c r="D32" s="39"/>
      <c r="E32" s="17"/>
      <c r="F32" s="6"/>
      <c r="G32" s="6"/>
      <c r="I32" s="21"/>
      <c r="J32" s="13"/>
      <c r="K32" s="34"/>
      <c r="L32" s="6"/>
    </row>
    <row r="33" spans="1:12" ht="15.75" thickBot="1" x14ac:dyDescent="0.25">
      <c r="A33" s="6">
        <f>IF($H$2=TRUE,2,"")</f>
        <v>2</v>
      </c>
      <c r="B33" s="11" t="s">
        <v>3</v>
      </c>
      <c r="C33" s="12"/>
      <c r="D33" s="13"/>
      <c r="E33" s="17"/>
      <c r="F33" s="6"/>
      <c r="G33" s="6"/>
      <c r="I33" s="17"/>
      <c r="K33" s="34"/>
      <c r="L33" s="6"/>
    </row>
    <row r="34" spans="1:12" ht="14.25" x14ac:dyDescent="0.2">
      <c r="A34" s="6"/>
      <c r="B34" s="15"/>
      <c r="C34" s="17"/>
      <c r="D34" s="13"/>
      <c r="E34" s="17"/>
      <c r="F34" s="6"/>
      <c r="G34" s="6"/>
      <c r="I34" s="17"/>
      <c r="J34" s="13"/>
      <c r="K34" s="34"/>
      <c r="L34" s="6"/>
    </row>
    <row r="35" spans="1:12" ht="14.25" x14ac:dyDescent="0.2">
      <c r="A35" s="6"/>
      <c r="B35" s="15"/>
      <c r="C35" s="17"/>
      <c r="D35" s="13"/>
      <c r="E35" s="17"/>
      <c r="F35" s="6"/>
      <c r="G35" s="6"/>
      <c r="I35" s="17"/>
      <c r="J35" s="13"/>
      <c r="K35" s="34"/>
      <c r="L35" s="6"/>
    </row>
    <row r="36" spans="1:12" ht="15.75" thickBot="1" x14ac:dyDescent="0.25">
      <c r="A36" s="6"/>
      <c r="B36" s="39">
        <f>IF($H$1=TRUE,B27+1,"")</f>
        <v>4</v>
      </c>
      <c r="D36" s="18"/>
      <c r="E36" s="23"/>
      <c r="F36" s="6"/>
      <c r="G36" s="42" t="str">
        <f>"W"&amp;H53</f>
        <v>W13</v>
      </c>
      <c r="H36" s="11"/>
      <c r="I36" s="23"/>
      <c r="J36" s="39">
        <f>IF($H$1=TRUE,H30+1,"")</f>
        <v>15</v>
      </c>
      <c r="K36" s="34"/>
      <c r="L36" s="35"/>
    </row>
    <row r="37" spans="1:12" ht="14.25" x14ac:dyDescent="0.2">
      <c r="A37" s="6"/>
      <c r="B37" s="15"/>
      <c r="C37" s="17"/>
      <c r="D37" s="13"/>
      <c r="E37" s="14"/>
      <c r="F37" s="6"/>
      <c r="K37" s="34"/>
      <c r="L37" s="47" t="s">
        <v>14</v>
      </c>
    </row>
    <row r="38" spans="1:12" ht="14.25" x14ac:dyDescent="0.2">
      <c r="A38" s="6"/>
      <c r="B38" s="15"/>
      <c r="C38" s="17"/>
      <c r="D38" s="13"/>
      <c r="E38" s="14"/>
      <c r="K38" s="34"/>
      <c r="L38" s="30"/>
    </row>
    <row r="39" spans="1:12" ht="15.75" thickBot="1" x14ac:dyDescent="0.25">
      <c r="A39" s="6">
        <f>IF($H$2=TRUE,7,"")</f>
        <v>7</v>
      </c>
      <c r="B39" s="11" t="s">
        <v>3</v>
      </c>
      <c r="C39" s="23"/>
      <c r="D39" s="13"/>
      <c r="E39" s="14"/>
      <c r="H39" s="6"/>
      <c r="I39" s="41" t="str">
        <f>"L"&amp;H30&amp;" if first loss"</f>
        <v>L14 if first loss</v>
      </c>
      <c r="J39" s="35"/>
      <c r="K39" s="54"/>
      <c r="L39" s="6"/>
    </row>
    <row r="40" spans="1:12" ht="14.25" x14ac:dyDescent="0.2">
      <c r="A40" s="6"/>
      <c r="B40" s="30"/>
      <c r="C40" s="22"/>
      <c r="D40" s="6"/>
      <c r="E40" s="22"/>
    </row>
    <row r="41" spans="1:12" ht="14.25" x14ac:dyDescent="0.2">
      <c r="A41" s="6"/>
      <c r="B41" s="30"/>
      <c r="C41" s="22"/>
      <c r="D41" s="6"/>
      <c r="E41" s="22"/>
      <c r="F41" s="6"/>
      <c r="J41" s="30"/>
    </row>
    <row r="42" spans="1:12" ht="14.25" x14ac:dyDescent="0.2">
      <c r="A42" s="6"/>
      <c r="B42" s="30"/>
      <c r="C42" s="22"/>
      <c r="D42" s="6"/>
      <c r="E42" s="22"/>
      <c r="F42" s="6"/>
      <c r="J42" s="30"/>
    </row>
    <row r="43" spans="1:12" ht="30" x14ac:dyDescent="0.4">
      <c r="A43" s="9" t="s">
        <v>12</v>
      </c>
      <c r="B43" s="6"/>
      <c r="E43" s="82" t="s">
        <v>78</v>
      </c>
      <c r="K43" s="6"/>
      <c r="L43" s="6"/>
    </row>
    <row r="44" spans="1:12" ht="14.25" x14ac:dyDescent="0.2">
      <c r="K44" s="6"/>
      <c r="L44" s="6"/>
    </row>
    <row r="45" spans="1:12" ht="14.25" x14ac:dyDescent="0.2">
      <c r="K45" s="6"/>
      <c r="L45" s="6"/>
    </row>
    <row r="46" spans="1:12" ht="14.25" x14ac:dyDescent="0.2">
      <c r="A46" s="6"/>
      <c r="B46" s="30"/>
      <c r="J46" s="30"/>
      <c r="K46" s="6"/>
      <c r="L46" s="6"/>
    </row>
    <row r="47" spans="1:12" ht="15" thickBot="1" x14ac:dyDescent="0.25">
      <c r="A47" s="42" t="s">
        <v>5</v>
      </c>
      <c r="B47" s="26"/>
      <c r="C47" s="12"/>
      <c r="D47" s="6"/>
      <c r="E47" s="6"/>
      <c r="F47" s="6"/>
      <c r="G47" s="43" t="s">
        <v>4</v>
      </c>
      <c r="H47" s="33"/>
      <c r="I47" s="12"/>
      <c r="J47" s="30"/>
      <c r="K47" s="6"/>
      <c r="L47" s="6"/>
    </row>
    <row r="48" spans="1:12" ht="14.25" x14ac:dyDescent="0.2">
      <c r="A48" s="22"/>
      <c r="B48" s="15"/>
      <c r="C48" s="16"/>
      <c r="D48" s="6"/>
      <c r="E48" s="6"/>
      <c r="F48" s="6"/>
      <c r="G48" s="22"/>
      <c r="H48" s="6"/>
      <c r="I48" s="31"/>
      <c r="K48" s="6"/>
      <c r="L48" s="6"/>
    </row>
    <row r="49" spans="1:12" ht="14.25" x14ac:dyDescent="0.2">
      <c r="A49" s="22"/>
      <c r="B49" s="15"/>
      <c r="C49" s="17"/>
      <c r="D49" s="15"/>
      <c r="E49" s="6"/>
      <c r="F49" s="6"/>
      <c r="G49" s="22"/>
      <c r="H49" s="6"/>
      <c r="I49" s="31"/>
      <c r="K49" s="6"/>
      <c r="L49" s="6"/>
    </row>
    <row r="50" spans="1:12" ht="15" thickBot="1" x14ac:dyDescent="0.25">
      <c r="A50" s="22"/>
      <c r="B50" s="39">
        <f>IF($H$1=TRUE,B36+1,"")</f>
        <v>5</v>
      </c>
      <c r="D50" s="32"/>
      <c r="E50" s="12"/>
      <c r="F50" s="6"/>
      <c r="G50" s="22"/>
      <c r="H50" s="6"/>
      <c r="I50" s="31"/>
      <c r="J50" s="6"/>
      <c r="K50" s="6"/>
      <c r="L50" s="6"/>
    </row>
    <row r="51" spans="1:12" ht="14.25" x14ac:dyDescent="0.2">
      <c r="A51" s="22"/>
      <c r="B51" s="15"/>
      <c r="C51" s="17"/>
      <c r="D51" s="15"/>
      <c r="E51" s="16"/>
      <c r="F51" s="6"/>
      <c r="G51" s="22"/>
      <c r="I51" s="31"/>
      <c r="J51" s="6"/>
      <c r="K51" s="6"/>
      <c r="L51" s="6"/>
    </row>
    <row r="52" spans="1:12" ht="14.25" x14ac:dyDescent="0.2">
      <c r="A52" s="22"/>
      <c r="B52" s="15"/>
      <c r="C52" s="17"/>
      <c r="D52" s="15"/>
      <c r="E52" s="21"/>
      <c r="F52" s="6"/>
      <c r="G52" s="22"/>
      <c r="H52" s="39"/>
      <c r="I52" s="31"/>
      <c r="J52" s="6"/>
      <c r="K52" s="6"/>
      <c r="L52" s="6"/>
    </row>
    <row r="53" spans="1:12" ht="15" thickBot="1" x14ac:dyDescent="0.25">
      <c r="A53" s="42" t="s">
        <v>6</v>
      </c>
      <c r="B53" s="29"/>
      <c r="C53" s="23"/>
      <c r="D53" s="39">
        <f>IF($H$1=TRUE,D30+1,"")</f>
        <v>9</v>
      </c>
      <c r="E53" s="17"/>
      <c r="F53" s="32"/>
      <c r="G53" s="12"/>
      <c r="H53" s="39">
        <f>IF($H$1=TRUE,F59+1,"")</f>
        <v>13</v>
      </c>
      <c r="I53" s="31"/>
      <c r="J53" s="44" t="str">
        <f>"To W"&amp;H53</f>
        <v>To W13</v>
      </c>
      <c r="K53" s="6"/>
      <c r="L53" s="6"/>
    </row>
    <row r="54" spans="1:12" ht="14.25" x14ac:dyDescent="0.2">
      <c r="A54" s="22"/>
      <c r="B54" s="6"/>
      <c r="C54" s="22"/>
      <c r="D54" s="15"/>
      <c r="E54" s="17"/>
      <c r="F54" s="6"/>
      <c r="G54" s="36"/>
      <c r="H54" s="6"/>
      <c r="I54" s="31"/>
      <c r="J54" s="6"/>
      <c r="K54" s="6"/>
      <c r="L54" s="6"/>
    </row>
    <row r="55" spans="1:12" ht="14.25" x14ac:dyDescent="0.2">
      <c r="A55" s="22"/>
      <c r="B55" s="6"/>
      <c r="C55" s="22"/>
      <c r="D55" s="15"/>
      <c r="E55" s="17"/>
      <c r="F55" s="6"/>
      <c r="G55" s="28"/>
      <c r="H55" s="6"/>
      <c r="I55" s="31"/>
      <c r="J55" s="6"/>
      <c r="K55" s="6"/>
      <c r="L55" s="6"/>
    </row>
    <row r="56" spans="1:12" ht="15" thickBot="1" x14ac:dyDescent="0.25">
      <c r="A56" s="22"/>
      <c r="B56" s="6"/>
      <c r="C56" s="42" t="s">
        <v>7</v>
      </c>
      <c r="D56" s="29"/>
      <c r="E56" s="23"/>
      <c r="F56" s="6"/>
      <c r="G56" s="28"/>
      <c r="H56" s="6"/>
      <c r="I56" s="31"/>
      <c r="J56" s="6"/>
      <c r="K56" s="6"/>
      <c r="L56" s="6"/>
    </row>
    <row r="57" spans="1:12" ht="14.25" x14ac:dyDescent="0.2">
      <c r="A57" s="22"/>
      <c r="B57" s="6"/>
      <c r="C57" s="22"/>
      <c r="D57" s="6"/>
      <c r="E57" s="6"/>
      <c r="F57" s="6"/>
      <c r="G57" s="28"/>
      <c r="H57" s="6"/>
      <c r="I57" s="31"/>
      <c r="J57" s="6"/>
      <c r="K57" s="6"/>
      <c r="L57" s="6"/>
    </row>
    <row r="58" spans="1:12" ht="14.25" x14ac:dyDescent="0.2">
      <c r="A58" s="22"/>
      <c r="B58" s="6"/>
      <c r="C58" s="22"/>
      <c r="D58" s="6"/>
      <c r="E58" s="6"/>
      <c r="F58" s="6"/>
      <c r="G58" s="28"/>
      <c r="H58" s="6"/>
      <c r="I58" s="31"/>
      <c r="J58" s="6"/>
      <c r="K58" s="6"/>
    </row>
    <row r="59" spans="1:12" ht="15" thickBot="1" x14ac:dyDescent="0.25">
      <c r="A59" s="42" t="s">
        <v>8</v>
      </c>
      <c r="B59" s="26"/>
      <c r="C59" s="12"/>
      <c r="D59" s="6"/>
      <c r="E59" s="6"/>
      <c r="F59" s="39">
        <f>IF($H$1=TRUE,F24+1,"")</f>
        <v>12</v>
      </c>
      <c r="G59" s="28"/>
      <c r="H59" s="32"/>
      <c r="I59" s="23"/>
      <c r="J59" s="6"/>
      <c r="K59" s="6"/>
    </row>
    <row r="60" spans="1:12" ht="14.25" x14ac:dyDescent="0.2">
      <c r="A60" s="22"/>
      <c r="B60" s="15"/>
      <c r="C60" s="16"/>
      <c r="D60" s="6"/>
      <c r="E60" s="6"/>
      <c r="F60" s="6"/>
      <c r="G60" s="28"/>
      <c r="J60" s="6"/>
      <c r="K60" s="6"/>
      <c r="L60" s="6"/>
    </row>
    <row r="61" spans="1:12" ht="14.25" x14ac:dyDescent="0.2">
      <c r="A61" s="22"/>
      <c r="B61" s="15"/>
      <c r="C61" s="21"/>
      <c r="D61" s="6"/>
      <c r="E61" s="6"/>
      <c r="F61" s="6"/>
      <c r="G61" s="28"/>
      <c r="J61" s="6"/>
      <c r="K61" s="6"/>
      <c r="L61" s="6"/>
    </row>
    <row r="62" spans="1:12" ht="15" thickBot="1" x14ac:dyDescent="0.25">
      <c r="A62" s="22"/>
      <c r="B62" s="39">
        <f>IF($H$1=TRUE,B50+1,"")</f>
        <v>6</v>
      </c>
      <c r="C62" s="17"/>
      <c r="D62" s="26"/>
      <c r="E62" s="12"/>
      <c r="F62" s="6"/>
      <c r="G62" s="28"/>
      <c r="J62" s="6"/>
      <c r="K62" s="6"/>
      <c r="L62" s="6"/>
    </row>
    <row r="63" spans="1:12" ht="14.25" x14ac:dyDescent="0.2">
      <c r="A63" s="22"/>
      <c r="B63" s="15"/>
      <c r="C63" s="17"/>
      <c r="D63" s="15"/>
      <c r="E63" s="16"/>
      <c r="F63" s="6"/>
      <c r="G63" s="28"/>
      <c r="J63" s="6"/>
      <c r="K63" s="6"/>
      <c r="L63" s="6"/>
    </row>
    <row r="64" spans="1:12" ht="14.25" x14ac:dyDescent="0.2">
      <c r="A64" s="22"/>
      <c r="B64" s="15"/>
      <c r="C64" s="17"/>
      <c r="D64" s="15"/>
      <c r="E64" s="21"/>
      <c r="F64" s="6"/>
      <c r="G64" s="28"/>
      <c r="J64" s="6"/>
      <c r="K64" s="6"/>
      <c r="L64" s="6"/>
    </row>
    <row r="65" spans="1:12" ht="15" thickBot="1" x14ac:dyDescent="0.25">
      <c r="A65" s="42" t="s">
        <v>9</v>
      </c>
      <c r="B65" s="29"/>
      <c r="C65" s="23"/>
      <c r="D65" s="39">
        <f>IF($H$1=TRUE,D53+1,"")</f>
        <v>10</v>
      </c>
      <c r="E65" s="17"/>
      <c r="F65" s="32"/>
      <c r="G65" s="23"/>
      <c r="J65" s="6"/>
      <c r="K65" s="6"/>
      <c r="L65" s="6"/>
    </row>
    <row r="66" spans="1:12" ht="14.25" x14ac:dyDescent="0.2">
      <c r="A66" s="22"/>
      <c r="B66" s="6"/>
      <c r="C66" s="22"/>
      <c r="D66" s="15"/>
      <c r="E66" s="17"/>
      <c r="J66" s="6"/>
      <c r="K66" s="6"/>
      <c r="L66" s="6"/>
    </row>
    <row r="67" spans="1:12" ht="14.25" x14ac:dyDescent="0.2">
      <c r="A67" s="22"/>
      <c r="B67" s="6"/>
      <c r="E67" s="21"/>
      <c r="F67" s="6"/>
      <c r="G67" s="22"/>
      <c r="J67" s="6"/>
      <c r="K67" s="6"/>
      <c r="L67" s="6"/>
    </row>
    <row r="68" spans="1:12" ht="15" thickBot="1" x14ac:dyDescent="0.25">
      <c r="A68" s="22"/>
      <c r="B68" s="6"/>
      <c r="C68" s="42" t="s">
        <v>10</v>
      </c>
      <c r="D68" s="29"/>
      <c r="E68" s="23"/>
      <c r="F68" s="6"/>
      <c r="G68" s="22"/>
      <c r="J68" s="6"/>
      <c r="K68" s="6"/>
      <c r="L68" s="6"/>
    </row>
    <row r="69" spans="1:12" ht="14.25" x14ac:dyDescent="0.2">
      <c r="A69" s="22"/>
      <c r="B69" s="6"/>
      <c r="C69" s="22"/>
      <c r="D69" s="6"/>
      <c r="E69" s="6"/>
      <c r="F69" s="6"/>
      <c r="G69" s="22"/>
      <c r="J69" s="6"/>
      <c r="K69" s="6"/>
      <c r="L69" s="6"/>
    </row>
    <row r="70" spans="1:12" ht="14.25" x14ac:dyDescent="0.2">
      <c r="A70" s="22"/>
      <c r="B70" s="6"/>
      <c r="C70" s="22"/>
      <c r="D70" s="6"/>
      <c r="E70" s="6"/>
      <c r="F70" s="6"/>
      <c r="G70" s="22"/>
      <c r="H70" s="6"/>
      <c r="I70" s="22"/>
      <c r="J70" s="6"/>
      <c r="K70" s="6"/>
      <c r="L70" s="6"/>
    </row>
    <row r="71" spans="1:12" ht="14.25" x14ac:dyDescent="0.2">
      <c r="F71" s="6"/>
      <c r="G71" s="22"/>
      <c r="H71" s="6"/>
      <c r="I71" s="22"/>
      <c r="J71" s="6"/>
      <c r="K71" s="6"/>
      <c r="L71" s="6"/>
    </row>
    <row r="72" spans="1:12" ht="14.25" x14ac:dyDescent="0.2">
      <c r="A72" s="6"/>
      <c r="B72" s="6"/>
      <c r="C72" s="22"/>
      <c r="D72" s="6"/>
      <c r="E72" s="22"/>
      <c r="F72" s="6"/>
      <c r="G72" s="6"/>
      <c r="H72" s="6"/>
      <c r="I72" s="22"/>
      <c r="J72" s="6"/>
      <c r="K72" s="6"/>
      <c r="L72" s="6"/>
    </row>
    <row r="73" spans="1:12" ht="14.25" x14ac:dyDescent="0.2">
      <c r="A73" s="6"/>
      <c r="B73" s="6"/>
      <c r="C73" s="22"/>
      <c r="D73" s="6"/>
      <c r="E73" s="22"/>
      <c r="F73" s="6"/>
      <c r="G73" s="6"/>
      <c r="H73" s="6"/>
      <c r="I73" s="22"/>
      <c r="J73" s="6"/>
      <c r="K73" s="6"/>
      <c r="L73" s="6"/>
    </row>
    <row r="74" spans="1:12" ht="14.25" x14ac:dyDescent="0.2">
      <c r="A74" s="6"/>
      <c r="B74" s="6"/>
      <c r="C74" s="22"/>
      <c r="D74" s="6"/>
      <c r="E74" s="22"/>
      <c r="F74" s="6"/>
      <c r="G74" s="6"/>
      <c r="H74" s="6"/>
      <c r="I74" s="22"/>
      <c r="J74" s="6"/>
      <c r="K74" s="6"/>
      <c r="L74" s="6"/>
    </row>
    <row r="75" spans="1:12" ht="14.25" x14ac:dyDescent="0.2">
      <c r="A75" s="6"/>
      <c r="B75" s="6"/>
      <c r="C75" s="22"/>
      <c r="D75" s="6"/>
      <c r="E75" s="22"/>
      <c r="F75" s="6"/>
      <c r="G75" s="6"/>
      <c r="H75" s="6"/>
      <c r="I75" s="22"/>
      <c r="J75" s="6"/>
      <c r="K75" s="6"/>
      <c r="L75" s="6"/>
    </row>
    <row r="76" spans="1:12" ht="14.25" x14ac:dyDescent="0.2">
      <c r="A76" s="6"/>
      <c r="B76" s="6"/>
      <c r="C76" s="22"/>
      <c r="D76" s="6"/>
      <c r="E76" s="22"/>
      <c r="F76" s="6"/>
      <c r="G76" s="6"/>
      <c r="H76" s="6"/>
      <c r="I76" s="22"/>
      <c r="J76" s="6"/>
      <c r="K76" s="6"/>
      <c r="L76" s="6"/>
    </row>
  </sheetData>
  <mergeCells count="1">
    <mergeCell ref="A2:D2"/>
  </mergeCells>
  <phoneticPr fontId="8" type="noConversion"/>
  <hyperlinks>
    <hyperlink ref="F2" location="Instructions!A1" display="Instructions"/>
    <hyperlink ref="A2" r:id="rId1" display="https://www.vertex42.com/ExcelTemplates/tournament-bracket-template.html"/>
  </hyperlinks>
  <pageMargins left="0.35" right="0.35" top="0.5" bottom="0.5" header="0.25" footer="0.25"/>
  <pageSetup scale="65" orientation="portrait" r:id="rId2"/>
  <headerFooter scaleWithDoc="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112</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IF($J$1=TRUE,$B$15+1,"")</f>
        <v>2</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 x14ac:dyDescent="0.2">
      <c r="A19" s="6"/>
      <c r="B19" s="57"/>
      <c r="C19" s="6"/>
      <c r="D19" s="19"/>
      <c r="E19" s="19"/>
      <c r="G19" s="17"/>
      <c r="H19" s="13"/>
      <c r="L19" s="13"/>
      <c r="M19" s="13"/>
      <c r="N19" s="13"/>
    </row>
    <row r="20" spans="1:14" ht="15.75" thickBot="1" x14ac:dyDescent="0.25">
      <c r="A20" s="6"/>
      <c r="B20" s="57"/>
      <c r="C20" s="6">
        <f>IF($J$2=TRUE,5,"")</f>
        <v>5</v>
      </c>
      <c r="D20" s="11" t="s">
        <v>3</v>
      </c>
      <c r="E20" s="27"/>
      <c r="F20" s="39">
        <f>IF($J$1=TRUE,F74+1,"")</f>
        <v>9</v>
      </c>
      <c r="H20" s="25"/>
      <c r="I20" s="12"/>
      <c r="J20" s="13"/>
      <c r="L20" s="13"/>
      <c r="M20" s="13"/>
      <c r="N20" s="13"/>
    </row>
    <row r="21" spans="1:14" ht="15" x14ac:dyDescent="0.2">
      <c r="A21" s="6"/>
      <c r="B21" s="57"/>
      <c r="C21" s="6"/>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3</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4.25" x14ac:dyDescent="0.2">
      <c r="A25" s="6"/>
      <c r="B25" s="6"/>
      <c r="C25" s="6"/>
      <c r="D25" s="19"/>
      <c r="E25" s="20"/>
      <c r="F25" s="13"/>
      <c r="G25" s="14"/>
      <c r="H25" s="13"/>
      <c r="I25" s="17"/>
      <c r="J25" s="13"/>
      <c r="L25" s="13"/>
      <c r="M25" s="13"/>
      <c r="N25" s="13"/>
    </row>
    <row r="26" spans="1:14" ht="15.75" thickBot="1" x14ac:dyDescent="0.25">
      <c r="A26" s="6"/>
      <c r="B26" s="6"/>
      <c r="C26" s="6">
        <f>IF($J$2=TRUE,4,"")</f>
        <v>4</v>
      </c>
      <c r="D26" s="11" t="s">
        <v>3</v>
      </c>
      <c r="E26" s="23"/>
      <c r="F26" s="13"/>
      <c r="G26" s="14"/>
      <c r="I26" s="17"/>
      <c r="J26" s="13"/>
      <c r="L26" s="13"/>
      <c r="M26" s="13"/>
      <c r="N26" s="13"/>
    </row>
    <row r="27" spans="1:14" ht="14.25" x14ac:dyDescent="0.2">
      <c r="A27" s="6"/>
      <c r="B27" s="6"/>
      <c r="C27" s="6"/>
      <c r="D27" s="24"/>
      <c r="E27" s="24"/>
      <c r="F27" s="39"/>
      <c r="G27" s="14"/>
      <c r="I27" s="17"/>
      <c r="J27" s="13"/>
      <c r="L27" s="13"/>
      <c r="M27" s="13"/>
      <c r="N27" s="13"/>
    </row>
    <row r="28" spans="1:14" ht="14.25" x14ac:dyDescent="0.2">
      <c r="A28" s="6"/>
      <c r="B28" s="6"/>
      <c r="C28" s="6"/>
      <c r="D28" s="19"/>
      <c r="E28" s="19"/>
      <c r="F28" s="39"/>
      <c r="G28" s="14"/>
      <c r="I28" s="17"/>
      <c r="J28" s="13"/>
      <c r="L28" s="13"/>
      <c r="M28" s="13"/>
      <c r="N28" s="13"/>
    </row>
    <row r="29" spans="1:14" ht="14.25" x14ac:dyDescent="0.2">
      <c r="A29" s="6"/>
      <c r="B29" s="6"/>
      <c r="C29" s="6"/>
      <c r="D29" s="19"/>
      <c r="E29" s="19"/>
      <c r="F29" s="39"/>
      <c r="G29" s="14"/>
      <c r="I29" s="17"/>
      <c r="J29" s="13"/>
      <c r="L29" s="13"/>
      <c r="M29" s="13"/>
      <c r="N29" s="13"/>
    </row>
    <row r="30" spans="1:14" ht="15" x14ac:dyDescent="0.2">
      <c r="A30" s="6"/>
      <c r="B30" s="57"/>
      <c r="C30" s="6"/>
      <c r="D30" s="19"/>
      <c r="E30" s="19"/>
      <c r="F30" s="39"/>
      <c r="G30" s="14"/>
      <c r="I30" s="17"/>
      <c r="J30" s="13"/>
      <c r="N30" s="13"/>
    </row>
    <row r="31" spans="1:14" ht="15.75" thickBot="1" x14ac:dyDescent="0.25">
      <c r="A31" s="6"/>
      <c r="B31" s="57"/>
      <c r="C31" s="6">
        <f>IF($J$2=TRUE,3,"")</f>
        <v>3</v>
      </c>
      <c r="D31" s="11" t="s">
        <v>3</v>
      </c>
      <c r="E31" s="12"/>
      <c r="F31" s="13"/>
      <c r="G31" s="14"/>
      <c r="H31" s="39">
        <f>IF($J$1=TRUE,H78+1,"")</f>
        <v>13</v>
      </c>
      <c r="I31" s="28"/>
      <c r="J31" s="25"/>
      <c r="K31" s="12"/>
      <c r="L31" s="13"/>
      <c r="M31" s="13"/>
    </row>
    <row r="32" spans="1:14" ht="15" x14ac:dyDescent="0.2">
      <c r="A32" s="6"/>
      <c r="B32" s="57"/>
      <c r="C32" s="6"/>
      <c r="D32" s="15"/>
      <c r="E32" s="17"/>
      <c r="F32" s="13"/>
      <c r="G32" s="14"/>
      <c r="H32" s="6"/>
      <c r="I32" s="17"/>
      <c r="J32" s="13"/>
      <c r="K32" s="17"/>
      <c r="L32" s="13"/>
      <c r="M32" s="6"/>
    </row>
    <row r="33" spans="1:20" ht="15" x14ac:dyDescent="0.2">
      <c r="A33" s="6"/>
      <c r="B33" s="57"/>
      <c r="C33" s="6"/>
      <c r="D33" s="15"/>
      <c r="E33" s="17"/>
      <c r="F33" s="13"/>
      <c r="G33" s="14"/>
      <c r="H33" s="6"/>
      <c r="I33" s="17"/>
      <c r="J33" s="13"/>
      <c r="K33" s="17"/>
      <c r="L33" s="13"/>
      <c r="M33" s="6"/>
    </row>
    <row r="34" spans="1:20" ht="15" thickBot="1" x14ac:dyDescent="0.25">
      <c r="A34" s="6"/>
      <c r="B34" s="6"/>
      <c r="C34" s="6"/>
      <c r="D34" s="39">
        <f>IF($J$1=TRUE,D23+1,"")</f>
        <v>4</v>
      </c>
      <c r="F34" s="18"/>
      <c r="G34" s="12"/>
      <c r="H34" s="6"/>
      <c r="I34" s="28"/>
      <c r="J34" s="13"/>
      <c r="K34" s="17"/>
      <c r="L34" s="13"/>
      <c r="M34" s="6"/>
    </row>
    <row r="35" spans="1:20" ht="14.25" x14ac:dyDescent="0.2">
      <c r="A35" s="6"/>
      <c r="B35" s="6"/>
      <c r="C35" s="6"/>
      <c r="D35" s="15"/>
      <c r="E35" s="17"/>
      <c r="F35" s="13"/>
      <c r="G35" s="16"/>
      <c r="H35" s="6"/>
      <c r="I35" s="28"/>
      <c r="J35" s="13"/>
      <c r="K35" s="17"/>
      <c r="L35" s="13"/>
      <c r="M35" s="6"/>
    </row>
    <row r="36" spans="1:20" ht="14.25" x14ac:dyDescent="0.2">
      <c r="A36" s="6"/>
      <c r="B36" s="6"/>
      <c r="C36" s="6"/>
      <c r="D36" s="15"/>
      <c r="E36" s="17"/>
      <c r="F36" s="13"/>
      <c r="G36" s="21"/>
      <c r="H36" s="6"/>
      <c r="I36" s="28"/>
      <c r="J36" s="13"/>
      <c r="K36" s="17"/>
      <c r="L36" s="13"/>
      <c r="M36" s="6"/>
    </row>
    <row r="37" spans="1:20" ht="15.75" thickBot="1" x14ac:dyDescent="0.25">
      <c r="A37" s="6"/>
      <c r="B37" s="6"/>
      <c r="C37" s="6">
        <f>IF($J$2=TRUE,6,"")</f>
        <v>6</v>
      </c>
      <c r="D37" s="11" t="s">
        <v>3</v>
      </c>
      <c r="E37" s="23"/>
      <c r="F37" s="39">
        <f>IF($J$1=TRUE,F20+1,"")</f>
        <v>10</v>
      </c>
      <c r="G37" s="58"/>
      <c r="H37" s="33"/>
      <c r="I37" s="23"/>
      <c r="J37" s="39">
        <f>IF($J$1=TRUE,L63+1,"")</f>
        <v>16</v>
      </c>
      <c r="K37" s="17"/>
      <c r="L37" s="25"/>
      <c r="M37" s="12"/>
      <c r="N37" s="13"/>
    </row>
    <row r="38" spans="1:20" ht="14.25" x14ac:dyDescent="0.2">
      <c r="A38" s="6"/>
      <c r="B38" s="6"/>
      <c r="C38" s="6"/>
      <c r="D38" s="24"/>
      <c r="E38" s="24"/>
      <c r="F38" s="39"/>
      <c r="G38" s="58"/>
      <c r="H38" s="30"/>
      <c r="I38" s="19"/>
      <c r="J38" s="39"/>
      <c r="K38" s="17"/>
      <c r="L38" s="15"/>
      <c r="M38" s="69"/>
      <c r="N38" s="13"/>
    </row>
    <row r="39" spans="1:20" ht="14.25" x14ac:dyDescent="0.2">
      <c r="A39" s="6"/>
      <c r="B39" s="6"/>
      <c r="C39" s="6"/>
      <c r="D39" s="19"/>
      <c r="E39" s="19"/>
      <c r="F39" s="39"/>
      <c r="G39" s="58"/>
      <c r="H39" s="30"/>
      <c r="I39" s="19"/>
      <c r="J39" s="39"/>
      <c r="K39" s="17"/>
      <c r="L39" s="15"/>
      <c r="M39" s="71"/>
      <c r="N39" s="13"/>
    </row>
    <row r="40" spans="1:20" ht="14.25" x14ac:dyDescent="0.2">
      <c r="A40" s="6"/>
      <c r="B40" s="6"/>
      <c r="C40" s="6"/>
      <c r="D40" s="19"/>
      <c r="E40" s="19"/>
      <c r="F40" s="13"/>
      <c r="G40" s="17"/>
      <c r="H40" s="6"/>
      <c r="K40" s="21"/>
      <c r="L40" s="13"/>
      <c r="M40" s="75"/>
      <c r="N40" s="6"/>
      <c r="S40" s="6"/>
      <c r="T40" s="6"/>
    </row>
    <row r="41" spans="1:20" ht="14.25" x14ac:dyDescent="0.2">
      <c r="A41" s="6"/>
      <c r="B41" s="6"/>
      <c r="C41" s="6"/>
      <c r="D41" s="19"/>
      <c r="E41" s="19"/>
      <c r="F41" s="39"/>
      <c r="G41" s="17"/>
      <c r="H41" s="6"/>
      <c r="I41" s="6"/>
      <c r="K41" s="21"/>
      <c r="L41" s="13"/>
      <c r="M41" s="34"/>
      <c r="N41" s="6"/>
      <c r="S41" s="6"/>
      <c r="T41" s="6"/>
    </row>
    <row r="42" spans="1:20" ht="15.75" thickBot="1" x14ac:dyDescent="0.25">
      <c r="A42" s="6"/>
      <c r="B42" s="6"/>
      <c r="C42" s="6">
        <f>IF($J$2=TRUE,7,"")</f>
        <v>7</v>
      </c>
      <c r="D42" s="11" t="s">
        <v>3</v>
      </c>
      <c r="E42" s="12"/>
      <c r="F42" s="13"/>
      <c r="G42" s="17"/>
      <c r="H42" s="6"/>
      <c r="I42" s="6"/>
      <c r="K42" s="17"/>
      <c r="M42" s="34"/>
      <c r="N42" s="6"/>
      <c r="S42" s="6"/>
      <c r="T42" s="6"/>
    </row>
    <row r="43" spans="1:20" ht="14.25" x14ac:dyDescent="0.2">
      <c r="A43" s="6"/>
      <c r="B43" s="6"/>
      <c r="C43" s="6"/>
      <c r="D43" s="15"/>
      <c r="E43" s="17"/>
      <c r="F43" s="13"/>
      <c r="G43" s="17"/>
      <c r="H43" s="6"/>
      <c r="I43" s="6"/>
      <c r="K43" s="17"/>
      <c r="L43" s="13"/>
      <c r="M43" s="34"/>
      <c r="N43" s="6"/>
      <c r="S43" s="6"/>
      <c r="T43" s="6"/>
    </row>
    <row r="44" spans="1:20" ht="14.25" x14ac:dyDescent="0.2">
      <c r="A44" s="6"/>
      <c r="B44" s="6"/>
      <c r="C44" s="6"/>
      <c r="D44" s="15"/>
      <c r="E44" s="17"/>
      <c r="F44" s="13"/>
      <c r="G44" s="17"/>
      <c r="H44" s="6"/>
      <c r="I44" s="6"/>
      <c r="K44" s="17"/>
      <c r="L44" s="13"/>
      <c r="M44" s="34"/>
      <c r="N44" s="6"/>
      <c r="S44" s="6"/>
      <c r="T44" s="6"/>
    </row>
    <row r="45" spans="1:20" ht="15.75" thickBot="1" x14ac:dyDescent="0.25">
      <c r="A45" s="6"/>
      <c r="B45" s="6"/>
      <c r="C45" s="6"/>
      <c r="D45" s="39">
        <f>IF($J$1=TRUE,D34+1,"")</f>
        <v>5</v>
      </c>
      <c r="F45" s="18"/>
      <c r="G45" s="23"/>
      <c r="H45" s="6"/>
      <c r="I45" s="42" t="s">
        <v>111</v>
      </c>
      <c r="J45" s="11"/>
      <c r="K45" s="23"/>
      <c r="L45" s="39">
        <f>IF($J$1=TRUE,J37+1,"")</f>
        <v>17</v>
      </c>
      <c r="M45" s="34"/>
      <c r="N45" s="35"/>
    </row>
    <row r="46" spans="1:20" ht="14.25" x14ac:dyDescent="0.2">
      <c r="A46" s="6"/>
      <c r="B46" s="6"/>
      <c r="C46" s="6"/>
      <c r="D46" s="15"/>
      <c r="E46" s="17"/>
      <c r="F46" s="13"/>
      <c r="G46" s="14"/>
      <c r="H46" s="6"/>
      <c r="M46" s="34"/>
      <c r="N46" s="47" t="s">
        <v>14</v>
      </c>
    </row>
    <row r="47" spans="1:20" ht="14.25" x14ac:dyDescent="0.2">
      <c r="A47" s="6"/>
      <c r="B47" s="6"/>
      <c r="C47" s="6"/>
      <c r="D47" s="15"/>
      <c r="E47" s="17"/>
      <c r="F47" s="13"/>
      <c r="G47" s="14"/>
      <c r="M47" s="34"/>
      <c r="N47" s="30"/>
    </row>
    <row r="48" spans="1:20" ht="15.75" thickBot="1" x14ac:dyDescent="0.25">
      <c r="A48" s="6"/>
      <c r="B48" s="6"/>
      <c r="C48" s="6">
        <f>IF($J$2=TRUE,2,"")</f>
        <v>2</v>
      </c>
      <c r="D48" s="11" t="s">
        <v>3</v>
      </c>
      <c r="E48" s="23"/>
      <c r="F48" s="13"/>
      <c r="G48" s="14"/>
      <c r="M48" s="65"/>
      <c r="N48" s="6"/>
    </row>
    <row r="49" spans="1:14" ht="15" thickBot="1" x14ac:dyDescent="0.25">
      <c r="A49" s="6"/>
      <c r="B49" s="6"/>
      <c r="C49" s="6"/>
      <c r="D49" s="30"/>
      <c r="E49" s="22"/>
      <c r="F49" s="6"/>
      <c r="G49" s="22"/>
      <c r="J49" s="6"/>
      <c r="K49" s="41" t="s">
        <v>110</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7" t="s">
        <v>6</v>
      </c>
      <c r="D54" s="26"/>
      <c r="E54" s="12"/>
      <c r="M54" s="6"/>
      <c r="N54" s="6"/>
    </row>
    <row r="55" spans="1:14" ht="14.25" x14ac:dyDescent="0.2">
      <c r="A55" s="6"/>
      <c r="C55" s="52"/>
      <c r="D55" s="62"/>
      <c r="E55" s="63"/>
      <c r="L55" s="30"/>
      <c r="M55" s="6"/>
      <c r="N55" s="6"/>
    </row>
    <row r="56" spans="1:14" ht="15.75" thickBot="1" x14ac:dyDescent="0.25">
      <c r="D56" s="64">
        <f>IF($J$1=TRUE,D45+1,"")</f>
        <v>6</v>
      </c>
      <c r="E56" s="61"/>
      <c r="F56" s="26"/>
      <c r="G56" s="12"/>
      <c r="H56" s="6"/>
      <c r="I56" s="6"/>
      <c r="J56" s="6"/>
      <c r="K56" s="67" t="s">
        <v>22</v>
      </c>
      <c r="L56" s="33"/>
      <c r="M56" s="12"/>
      <c r="N56" s="30"/>
    </row>
    <row r="57" spans="1:14" ht="14.25" x14ac:dyDescent="0.2">
      <c r="E57" s="58"/>
      <c r="F57" s="15"/>
      <c r="G57" s="16"/>
      <c r="H57" s="6"/>
      <c r="I57" s="6"/>
      <c r="J57" s="6"/>
      <c r="K57" s="22"/>
      <c r="L57" s="6"/>
      <c r="M57" s="31"/>
    </row>
    <row r="58" spans="1:14" ht="15" thickBot="1" x14ac:dyDescent="0.25">
      <c r="C58" s="67" t="s">
        <v>15</v>
      </c>
      <c r="D58" s="26"/>
      <c r="E58" s="23"/>
      <c r="F58" s="15"/>
      <c r="G58" s="17"/>
      <c r="H58" s="15"/>
      <c r="I58" s="6"/>
      <c r="J58" s="6"/>
      <c r="K58" s="22"/>
      <c r="L58" s="6"/>
      <c r="M58" s="31"/>
    </row>
    <row r="59" spans="1:14" ht="15" thickBot="1" x14ac:dyDescent="0.25">
      <c r="F59" s="39">
        <f>IF($J$1=TRUE,D56+1,"")</f>
        <v>7</v>
      </c>
      <c r="G59" s="58"/>
      <c r="H59" s="33"/>
      <c r="I59" s="12"/>
      <c r="J59" s="6"/>
      <c r="K59" s="22"/>
      <c r="L59" s="6"/>
      <c r="M59" s="31"/>
      <c r="N59" s="6"/>
    </row>
    <row r="60" spans="1:14" ht="14.25" x14ac:dyDescent="0.2">
      <c r="A60" s="22"/>
      <c r="B60" s="66"/>
      <c r="F60" s="39"/>
      <c r="G60" s="58"/>
      <c r="H60" s="30"/>
      <c r="I60" s="60"/>
      <c r="J60" s="6"/>
      <c r="K60" s="22"/>
      <c r="L60" s="6"/>
      <c r="M60" s="31"/>
      <c r="N60" s="6"/>
    </row>
    <row r="61" spans="1:14" ht="14.25" x14ac:dyDescent="0.2">
      <c r="A61" s="22"/>
      <c r="B61" s="22"/>
      <c r="F61" s="15"/>
      <c r="G61" s="17"/>
      <c r="H61" s="15"/>
      <c r="I61" s="21"/>
      <c r="J61" s="6"/>
      <c r="K61" s="22"/>
      <c r="M61" s="31"/>
      <c r="N61" s="6"/>
    </row>
    <row r="62" spans="1:14" ht="14.25" x14ac:dyDescent="0.2">
      <c r="A62" s="22"/>
      <c r="B62" s="22"/>
      <c r="F62" s="15"/>
      <c r="G62" s="17"/>
      <c r="H62" s="15"/>
      <c r="I62" s="21"/>
      <c r="J62" s="6"/>
      <c r="K62" s="22"/>
      <c r="L62" s="39"/>
      <c r="M62" s="31"/>
      <c r="N62" s="6"/>
    </row>
    <row r="63" spans="1:14" ht="15" thickBot="1" x14ac:dyDescent="0.25">
      <c r="A63" s="42"/>
      <c r="B63" s="42"/>
      <c r="E63" s="42" t="s">
        <v>8</v>
      </c>
      <c r="F63" s="29"/>
      <c r="G63" s="23"/>
      <c r="H63" s="39">
        <f>IF($J$1=TRUE,F37+1,"")</f>
        <v>11</v>
      </c>
      <c r="I63" s="17"/>
      <c r="J63" s="33"/>
      <c r="K63" s="12"/>
      <c r="L63" s="39">
        <f>IF($J$1=TRUE,J71+1,"")</f>
        <v>15</v>
      </c>
      <c r="M63" s="31"/>
      <c r="N63" s="44" t="s">
        <v>109</v>
      </c>
    </row>
    <row r="64" spans="1:14" ht="14.25" x14ac:dyDescent="0.2">
      <c r="A64" s="42"/>
      <c r="B64" s="42"/>
      <c r="F64" s="51"/>
      <c r="G64" s="19"/>
      <c r="H64" s="39"/>
      <c r="I64" s="17"/>
      <c r="J64" s="30"/>
      <c r="K64" s="60"/>
      <c r="L64" s="39"/>
      <c r="M64" s="31"/>
      <c r="N64" s="59"/>
    </row>
    <row r="65" spans="1:14" ht="14.25" x14ac:dyDescent="0.2">
      <c r="A65" s="42"/>
      <c r="B65" s="42"/>
      <c r="F65" s="6"/>
      <c r="G65" s="22"/>
      <c r="H65" s="15"/>
      <c r="I65" s="17"/>
      <c r="J65" s="6"/>
      <c r="K65" s="28"/>
      <c r="L65" s="6"/>
      <c r="M65" s="31"/>
      <c r="N65" s="6"/>
    </row>
    <row r="66" spans="1:14" ht="14.25" x14ac:dyDescent="0.2">
      <c r="A66" s="42"/>
      <c r="B66" s="42"/>
      <c r="C66" s="42"/>
      <c r="F66" s="6"/>
      <c r="G66" s="22"/>
      <c r="H66" s="15"/>
      <c r="I66" s="17"/>
      <c r="J66" s="6"/>
      <c r="K66" s="28"/>
      <c r="L66" s="6"/>
      <c r="M66" s="31"/>
      <c r="N66" s="6"/>
    </row>
    <row r="67" spans="1:14" ht="15" thickBot="1" x14ac:dyDescent="0.25">
      <c r="A67" s="42"/>
      <c r="B67" s="22"/>
      <c r="C67" s="22"/>
      <c r="F67" s="6"/>
      <c r="G67" s="42" t="s">
        <v>33</v>
      </c>
      <c r="H67" s="29"/>
      <c r="I67" s="23"/>
      <c r="J67" s="6"/>
      <c r="K67" s="28"/>
      <c r="L67" s="6"/>
      <c r="M67" s="31"/>
      <c r="N67" s="6"/>
    </row>
    <row r="68" spans="1:14" ht="14.25" x14ac:dyDescent="0.2">
      <c r="A68" s="42"/>
      <c r="B68" s="22"/>
      <c r="C68" s="22"/>
      <c r="F68" s="6"/>
      <c r="G68" s="22"/>
      <c r="H68" s="6"/>
      <c r="I68" s="6"/>
      <c r="J68" s="6"/>
      <c r="K68" s="28"/>
      <c r="L68" s="6"/>
      <c r="M68" s="31"/>
      <c r="N68" s="6"/>
    </row>
    <row r="69" spans="1:14" ht="14.25" x14ac:dyDescent="0.2">
      <c r="A69" s="42"/>
      <c r="B69" s="66"/>
      <c r="C69" s="22"/>
      <c r="F69" s="6"/>
      <c r="G69" s="22"/>
      <c r="H69" s="6"/>
      <c r="I69" s="6"/>
      <c r="J69" s="6"/>
      <c r="K69" s="28"/>
      <c r="L69" s="6"/>
      <c r="M69" s="31"/>
      <c r="N69" s="6"/>
    </row>
    <row r="70" spans="1:14" ht="14.25" x14ac:dyDescent="0.2">
      <c r="A70" s="42"/>
      <c r="B70" s="66"/>
      <c r="C70" s="22"/>
      <c r="F70" s="6"/>
      <c r="G70" s="22"/>
      <c r="H70" s="6"/>
      <c r="I70" s="6"/>
      <c r="J70" s="6"/>
      <c r="K70" s="28"/>
      <c r="L70" s="6"/>
      <c r="M70" s="31"/>
      <c r="N70" s="6"/>
    </row>
    <row r="71" spans="1:14" ht="15" thickBot="1" x14ac:dyDescent="0.25">
      <c r="A71" s="42"/>
      <c r="B71" s="66"/>
      <c r="C71" s="22"/>
      <c r="E71" s="42" t="s">
        <v>9</v>
      </c>
      <c r="F71" s="26"/>
      <c r="G71" s="12"/>
      <c r="H71" s="6"/>
      <c r="I71" s="6"/>
      <c r="J71" s="39">
        <f>IF($J$1=TRUE,H31+1,"")</f>
        <v>14</v>
      </c>
      <c r="K71" s="28"/>
      <c r="L71" s="33"/>
      <c r="M71" s="23"/>
      <c r="N71" s="6"/>
    </row>
    <row r="72" spans="1:14" ht="14.25" x14ac:dyDescent="0.2">
      <c r="A72" s="42"/>
      <c r="B72" s="66"/>
      <c r="C72" s="22"/>
      <c r="F72" s="15"/>
      <c r="G72" s="16"/>
      <c r="H72" s="6"/>
      <c r="I72" s="6"/>
      <c r="J72" s="6"/>
      <c r="K72" s="28"/>
      <c r="N72" s="6"/>
    </row>
    <row r="73" spans="1:14" ht="14.25" x14ac:dyDescent="0.2">
      <c r="A73" s="42"/>
      <c r="B73" s="66"/>
      <c r="C73" s="22"/>
      <c r="F73" s="15"/>
      <c r="G73" s="21"/>
      <c r="H73" s="6"/>
      <c r="I73" s="6"/>
      <c r="J73" s="6"/>
      <c r="K73" s="28"/>
      <c r="N73" s="6"/>
    </row>
    <row r="74" spans="1:14" ht="15" thickBot="1" x14ac:dyDescent="0.25">
      <c r="A74" s="42"/>
      <c r="B74" s="66"/>
      <c r="F74" s="39">
        <f>IF($J$1=TRUE,F59+1,"")</f>
        <v>8</v>
      </c>
      <c r="G74" s="17"/>
      <c r="H74" s="26"/>
      <c r="I74" s="12"/>
      <c r="J74" s="6"/>
      <c r="K74" s="28"/>
      <c r="N74" s="6"/>
    </row>
    <row r="75" spans="1:14" ht="14.25" x14ac:dyDescent="0.2">
      <c r="A75" s="42"/>
      <c r="B75" s="66"/>
      <c r="F75" s="15"/>
      <c r="G75" s="17"/>
      <c r="H75" s="15"/>
      <c r="I75" s="16"/>
      <c r="J75" s="6"/>
      <c r="K75" s="28"/>
      <c r="N75" s="6"/>
    </row>
    <row r="76" spans="1:14" ht="14.25" x14ac:dyDescent="0.2">
      <c r="A76" s="42"/>
      <c r="B76" s="22"/>
      <c r="F76" s="15"/>
      <c r="G76" s="17"/>
      <c r="H76" s="15"/>
      <c r="I76" s="21"/>
      <c r="J76" s="6"/>
      <c r="K76" s="28"/>
      <c r="N76" s="6"/>
    </row>
    <row r="77" spans="1:14" ht="14.25" x14ac:dyDescent="0.2">
      <c r="A77" s="42"/>
      <c r="B77" s="22"/>
      <c r="F77" s="15"/>
      <c r="G77" s="17"/>
      <c r="H77" s="15"/>
      <c r="I77" s="21"/>
      <c r="J77" s="6"/>
      <c r="K77" s="28"/>
      <c r="N77" s="6"/>
    </row>
    <row r="78" spans="1:14" ht="15" thickBot="1" x14ac:dyDescent="0.25">
      <c r="A78" s="42"/>
      <c r="B78" s="42"/>
      <c r="E78" s="42" t="s">
        <v>5</v>
      </c>
      <c r="F78" s="29"/>
      <c r="G78" s="23"/>
      <c r="H78" s="39">
        <f>IF($J$1=TRUE,H63+1,"")</f>
        <v>12</v>
      </c>
      <c r="I78" s="17"/>
      <c r="J78" s="32"/>
      <c r="K78" s="23"/>
      <c r="N78" s="6"/>
    </row>
    <row r="79" spans="1:14" ht="14.25" x14ac:dyDescent="0.2">
      <c r="A79" s="42"/>
      <c r="B79" s="42"/>
      <c r="F79" s="6"/>
      <c r="G79" s="22"/>
      <c r="H79" s="15"/>
      <c r="I79" s="17"/>
      <c r="N79" s="6"/>
    </row>
    <row r="80" spans="1:14" ht="14.25" x14ac:dyDescent="0.2">
      <c r="A80" s="42"/>
      <c r="B80" s="42"/>
      <c r="F80" s="6"/>
      <c r="G80" s="22"/>
      <c r="H80" s="15"/>
      <c r="I80" s="17"/>
      <c r="N80" s="6"/>
    </row>
    <row r="81" spans="1:14" ht="14.25" x14ac:dyDescent="0.2">
      <c r="A81" s="42"/>
      <c r="B81" s="42"/>
      <c r="F81" s="6"/>
      <c r="I81" s="21"/>
      <c r="J81" s="6"/>
      <c r="K81" s="22"/>
      <c r="N81" s="6"/>
    </row>
    <row r="82" spans="1:14" ht="15" thickBot="1" x14ac:dyDescent="0.25">
      <c r="A82" s="42"/>
      <c r="B82" s="42"/>
      <c r="F82" s="6"/>
      <c r="G82" s="42" t="s">
        <v>34</v>
      </c>
      <c r="H82" s="29"/>
      <c r="I82" s="23"/>
      <c r="J82" s="6"/>
      <c r="K82" s="22"/>
      <c r="N82" s="6"/>
    </row>
    <row r="83" spans="1:14" ht="14.25" x14ac:dyDescent="0.2">
      <c r="A83" s="42"/>
      <c r="B83" s="4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T90"/>
  <sheetViews>
    <sheetView showGridLines="0" zoomScale="75" zoomScaleNormal="85" workbookViewId="0"/>
  </sheetViews>
  <sheetFormatPr defaultRowHeight="12.75" x14ac:dyDescent="0.2"/>
  <cols>
    <col min="1" max="1" width="5.42578125" customWidth="1"/>
    <col min="2" max="2" width="20" customWidth="1"/>
    <col min="3" max="3" width="4.7109375" customWidth="1"/>
    <col min="4" max="4" width="21.140625" customWidth="1"/>
    <col min="5" max="5" width="4.42578125" customWidth="1"/>
    <col min="6" max="6" width="21.140625" customWidth="1"/>
    <col min="7" max="7" width="4.42578125" customWidth="1"/>
    <col min="8" max="8" width="21.140625" customWidth="1"/>
    <col min="9" max="9" width="4.42578125" customWidth="1"/>
    <col min="10" max="10" width="21.140625" customWidth="1"/>
    <col min="11" max="11" width="4.42578125" customWidth="1"/>
    <col min="12" max="12" width="21.140625" customWidth="1"/>
    <col min="13" max="13" width="4.42578125" customWidth="1"/>
    <col min="14" max="14" width="21.140625" customWidth="1"/>
  </cols>
  <sheetData>
    <row r="1" spans="1:14" ht="24" customHeight="1" x14ac:dyDescent="0.2">
      <c r="A1" s="45" t="s">
        <v>89</v>
      </c>
      <c r="B1" s="45"/>
      <c r="C1" s="45"/>
      <c r="D1" s="1"/>
      <c r="E1" s="2"/>
      <c r="F1" s="1"/>
      <c r="G1" s="2"/>
      <c r="H1" s="1"/>
      <c r="I1" s="1"/>
      <c r="J1" s="5" t="b">
        <f>show_game_numbers</f>
        <v>1</v>
      </c>
      <c r="K1" s="2"/>
      <c r="L1" s="1"/>
      <c r="M1" s="1"/>
      <c r="N1" s="1"/>
    </row>
    <row r="2" spans="1:14" ht="14.25" x14ac:dyDescent="0.2">
      <c r="A2" s="117" t="s">
        <v>11</v>
      </c>
      <c r="B2" s="117"/>
      <c r="C2" s="117"/>
      <c r="D2" s="117"/>
      <c r="E2" s="4"/>
      <c r="F2" s="3"/>
      <c r="G2" s="4"/>
      <c r="H2" s="83" t="s">
        <v>77</v>
      </c>
      <c r="I2" s="3"/>
      <c r="J2" s="5" t="b">
        <f>show_seed_numbers</f>
        <v>1</v>
      </c>
      <c r="K2" s="4"/>
      <c r="L2" s="1"/>
      <c r="M2" s="3"/>
      <c r="N2" s="37" t="str">
        <f ca="1">"© 2012-" &amp; YEAR(TODAY()) &amp; " Vertex42 LLC"</f>
        <v>© 2012-2017 Vertex42 LLC</v>
      </c>
    </row>
    <row r="4" spans="1:14" ht="30" x14ac:dyDescent="0.4">
      <c r="A4" s="9" t="s">
        <v>13</v>
      </c>
      <c r="B4" s="9"/>
      <c r="C4" s="9"/>
      <c r="D4" s="7"/>
      <c r="E4" s="8"/>
      <c r="F4" s="8"/>
      <c r="G4" s="8"/>
      <c r="H4" s="8"/>
      <c r="I4" s="8"/>
      <c r="J4" s="7" t="s">
        <v>1</v>
      </c>
      <c r="K4" s="8"/>
      <c r="L4" s="8"/>
      <c r="M4" s="8"/>
      <c r="N4" s="8"/>
    </row>
    <row r="5" spans="1:14" ht="15" x14ac:dyDescent="0.2">
      <c r="J5" s="40" t="s">
        <v>2</v>
      </c>
    </row>
    <row r="6" spans="1:14" ht="15" x14ac:dyDescent="0.2">
      <c r="J6" s="40"/>
    </row>
    <row r="7" spans="1:14" ht="15" x14ac:dyDescent="0.2">
      <c r="J7" s="40"/>
    </row>
    <row r="8" spans="1:14" ht="15" x14ac:dyDescent="0.2">
      <c r="J8" s="40"/>
    </row>
    <row r="9" spans="1:14" ht="15.75" thickBot="1" x14ac:dyDescent="0.25">
      <c r="C9" s="66">
        <f>IF($J$2=TRUE,1,"")</f>
        <v>1</v>
      </c>
      <c r="D9" s="11" t="s">
        <v>3</v>
      </c>
      <c r="E9" s="12"/>
      <c r="F9" s="13"/>
      <c r="G9" s="14"/>
      <c r="H9" s="13"/>
      <c r="I9" s="13"/>
      <c r="J9" s="13"/>
      <c r="K9" s="14"/>
      <c r="L9" s="13"/>
      <c r="M9" s="13"/>
      <c r="N9" s="13"/>
    </row>
    <row r="10" spans="1:14" ht="14.25" x14ac:dyDescent="0.2">
      <c r="D10" s="15"/>
      <c r="E10" s="16"/>
      <c r="F10" s="13"/>
      <c r="G10" s="14"/>
      <c r="H10" s="13"/>
      <c r="I10" s="13"/>
      <c r="J10" s="13"/>
      <c r="K10" s="14"/>
      <c r="L10" s="13"/>
      <c r="M10" s="13"/>
      <c r="N10" s="13"/>
    </row>
    <row r="11" spans="1:14" ht="14.25" x14ac:dyDescent="0.2">
      <c r="D11" s="15"/>
      <c r="E11" s="20"/>
      <c r="F11" s="13"/>
      <c r="G11" s="14"/>
      <c r="H11" s="13"/>
      <c r="I11" s="13"/>
      <c r="J11" s="13"/>
      <c r="K11" s="14"/>
      <c r="L11" s="13"/>
      <c r="M11" s="13"/>
      <c r="N11" s="13"/>
    </row>
    <row r="12" spans="1:14" ht="15" thickBot="1" x14ac:dyDescent="0.25">
      <c r="A12" s="6"/>
      <c r="B12" s="6"/>
      <c r="C12" s="6"/>
      <c r="D12" s="38">
        <f>IF($J$1=TRUE,$B$42+1,"")</f>
        <v>3</v>
      </c>
      <c r="F12" s="18"/>
      <c r="G12" s="12"/>
      <c r="H12" s="13"/>
      <c r="I12" s="13"/>
      <c r="J12" s="13"/>
      <c r="K12" s="14"/>
      <c r="L12" s="13"/>
      <c r="M12" s="13"/>
      <c r="N12" s="13"/>
    </row>
    <row r="13" spans="1:14" ht="14.25" x14ac:dyDescent="0.2">
      <c r="A13" s="6"/>
      <c r="B13" s="6"/>
      <c r="C13" s="6"/>
      <c r="D13" s="19"/>
      <c r="E13" s="20"/>
      <c r="F13" s="13"/>
      <c r="G13" s="21"/>
      <c r="H13" s="13"/>
      <c r="I13" s="13"/>
      <c r="J13" s="13"/>
      <c r="K13" s="22"/>
      <c r="L13" s="13"/>
      <c r="M13" s="13"/>
      <c r="N13" s="13"/>
    </row>
    <row r="14" spans="1:14" ht="15.75" thickBot="1" x14ac:dyDescent="0.25">
      <c r="A14" s="6">
        <f>IF($J$2=TRUE,8,"")</f>
        <v>8</v>
      </c>
      <c r="B14" s="11" t="s">
        <v>3</v>
      </c>
      <c r="C14" s="12"/>
      <c r="D14" s="19"/>
      <c r="E14" s="20"/>
      <c r="F14" s="13"/>
      <c r="G14" s="21"/>
      <c r="H14" s="13"/>
      <c r="I14" s="13"/>
      <c r="J14" s="13"/>
      <c r="K14" s="22"/>
      <c r="L14" s="13"/>
      <c r="M14" s="13"/>
      <c r="N14" s="13"/>
    </row>
    <row r="15" spans="1:14" ht="15.75" thickBot="1" x14ac:dyDescent="0.25">
      <c r="A15" s="66"/>
      <c r="B15" s="64">
        <f>IF($J$1=TRUE,B9+1,"")</f>
        <v>1</v>
      </c>
      <c r="C15" s="56"/>
      <c r="D15" s="26"/>
      <c r="E15" s="23"/>
      <c r="F15" s="6"/>
      <c r="G15" s="17"/>
      <c r="H15" s="13"/>
      <c r="I15" s="13"/>
      <c r="J15" s="13"/>
      <c r="K15" s="22"/>
      <c r="L15" s="13"/>
      <c r="M15" s="13"/>
      <c r="N15" s="13"/>
    </row>
    <row r="16" spans="1:14" ht="15.75" thickBot="1" x14ac:dyDescent="0.25">
      <c r="A16" s="6">
        <f>IF($J$2=TRUE,9,"")</f>
        <v>9</v>
      </c>
      <c r="B16" s="11" t="s">
        <v>3</v>
      </c>
      <c r="C16" s="23"/>
      <c r="D16" s="24"/>
      <c r="E16" s="24"/>
      <c r="G16" s="17"/>
      <c r="H16" s="13"/>
      <c r="L16" s="13"/>
      <c r="M16" s="81" t="s">
        <v>78</v>
      </c>
      <c r="N16" s="13"/>
    </row>
    <row r="17" spans="1:14" ht="15" x14ac:dyDescent="0.2">
      <c r="A17" s="6"/>
      <c r="B17" s="57"/>
      <c r="C17" s="6"/>
      <c r="D17" s="19"/>
      <c r="E17" s="19"/>
      <c r="G17" s="17"/>
      <c r="H17" s="13"/>
      <c r="L17" s="13"/>
      <c r="M17" s="13"/>
      <c r="N17" s="13"/>
    </row>
    <row r="18" spans="1:14" ht="15" x14ac:dyDescent="0.2">
      <c r="A18" s="6"/>
      <c r="B18" s="57"/>
      <c r="C18" s="6"/>
      <c r="D18" s="19"/>
      <c r="E18" s="19"/>
      <c r="G18" s="17"/>
      <c r="H18" s="13"/>
      <c r="L18" s="13"/>
      <c r="M18" s="13"/>
      <c r="N18" s="13"/>
    </row>
    <row r="19" spans="1:14" ht="15" x14ac:dyDescent="0.2">
      <c r="A19" s="6"/>
      <c r="B19" s="57"/>
      <c r="C19" s="6"/>
      <c r="D19" s="19"/>
      <c r="E19" s="19"/>
      <c r="G19" s="17"/>
      <c r="H19" s="13"/>
      <c r="L19" s="13"/>
      <c r="M19" s="13"/>
      <c r="N19" s="13"/>
    </row>
    <row r="20" spans="1:14" ht="15.75" thickBot="1" x14ac:dyDescent="0.25">
      <c r="A20" s="6"/>
      <c r="B20" s="57"/>
      <c r="C20" s="6">
        <f>IF($J$2=TRUE,5,"")</f>
        <v>5</v>
      </c>
      <c r="D20" s="11" t="s">
        <v>3</v>
      </c>
      <c r="E20" s="27"/>
      <c r="F20" s="39">
        <f>IF($J$1=TRUE,F74+1,"")</f>
        <v>11</v>
      </c>
      <c r="H20" s="25"/>
      <c r="I20" s="12"/>
      <c r="J20" s="13"/>
      <c r="L20" s="13"/>
      <c r="M20" s="13"/>
      <c r="N20" s="13"/>
    </row>
    <row r="21" spans="1:14" ht="15" x14ac:dyDescent="0.2">
      <c r="A21" s="6"/>
      <c r="B21" s="57"/>
      <c r="C21" s="6"/>
      <c r="D21" s="15"/>
      <c r="E21" s="16"/>
      <c r="F21" s="13"/>
      <c r="G21" s="17"/>
      <c r="H21" s="13"/>
      <c r="I21" s="17"/>
      <c r="J21" s="13"/>
      <c r="L21" s="13"/>
      <c r="M21" s="13"/>
      <c r="N21" s="13"/>
    </row>
    <row r="22" spans="1:14" ht="14.25" x14ac:dyDescent="0.2">
      <c r="A22" s="6"/>
      <c r="B22" s="6"/>
      <c r="C22" s="6"/>
      <c r="D22" s="19"/>
      <c r="E22" s="20"/>
      <c r="F22" s="13"/>
      <c r="G22" s="17"/>
      <c r="H22" s="13"/>
      <c r="I22" s="17"/>
      <c r="J22" s="13"/>
      <c r="L22" s="13"/>
      <c r="M22" s="13"/>
      <c r="N22" s="13"/>
    </row>
    <row r="23" spans="1:14" ht="15" thickBot="1" x14ac:dyDescent="0.25">
      <c r="A23" s="6"/>
      <c r="B23" s="6"/>
      <c r="C23" s="6"/>
      <c r="D23" s="39">
        <f>IF($J$1=TRUE,D12+1,"")</f>
        <v>4</v>
      </c>
      <c r="F23" s="18"/>
      <c r="G23" s="23"/>
      <c r="H23" s="13"/>
      <c r="I23" s="17"/>
      <c r="J23" s="13"/>
      <c r="L23" s="13"/>
      <c r="M23" s="13"/>
      <c r="N23" s="13"/>
    </row>
    <row r="24" spans="1:14" ht="14.25" x14ac:dyDescent="0.2">
      <c r="A24" s="6"/>
      <c r="B24" s="6"/>
      <c r="C24" s="6"/>
      <c r="D24" s="19"/>
      <c r="E24" s="20"/>
      <c r="F24" s="13"/>
      <c r="G24" s="14"/>
      <c r="H24" s="13"/>
      <c r="I24" s="17"/>
      <c r="J24" s="13"/>
      <c r="L24" s="13"/>
      <c r="M24" s="13"/>
      <c r="N24" s="13"/>
    </row>
    <row r="25" spans="1:14" ht="14.25" x14ac:dyDescent="0.2">
      <c r="A25" s="6"/>
      <c r="B25" s="6"/>
      <c r="C25" s="6"/>
      <c r="D25" s="19"/>
      <c r="E25" s="20"/>
      <c r="F25" s="13"/>
      <c r="G25" s="14"/>
      <c r="H25" s="13"/>
      <c r="I25" s="17"/>
      <c r="J25" s="13"/>
      <c r="L25" s="13"/>
      <c r="M25" s="13"/>
      <c r="N25" s="13"/>
    </row>
    <row r="26" spans="1:14" ht="15.75" thickBot="1" x14ac:dyDescent="0.25">
      <c r="A26" s="6"/>
      <c r="B26" s="6"/>
      <c r="C26" s="6">
        <f>IF($J$2=TRUE,4,"")</f>
        <v>4</v>
      </c>
      <c r="D26" s="11" t="s">
        <v>3</v>
      </c>
      <c r="E26" s="23"/>
      <c r="F26" s="13"/>
      <c r="G26" s="14"/>
      <c r="I26" s="17"/>
      <c r="J26" s="13"/>
      <c r="L26" s="13"/>
      <c r="M26" s="13"/>
      <c r="N26" s="13"/>
    </row>
    <row r="27" spans="1:14" ht="14.25" x14ac:dyDescent="0.2">
      <c r="A27" s="6"/>
      <c r="B27" s="6"/>
      <c r="C27" s="6"/>
      <c r="D27" s="24"/>
      <c r="E27" s="24"/>
      <c r="F27" s="39"/>
      <c r="G27" s="14"/>
      <c r="I27" s="17"/>
      <c r="J27" s="13"/>
      <c r="L27" s="13"/>
      <c r="M27" s="13"/>
      <c r="N27" s="13"/>
    </row>
    <row r="28" spans="1:14" ht="14.25" x14ac:dyDescent="0.2">
      <c r="A28" s="6"/>
      <c r="B28" s="6"/>
      <c r="C28" s="6"/>
      <c r="D28" s="19"/>
      <c r="E28" s="19"/>
      <c r="F28" s="39"/>
      <c r="G28" s="14"/>
      <c r="I28" s="17"/>
      <c r="J28" s="13"/>
      <c r="L28" s="13"/>
      <c r="M28" s="13"/>
      <c r="N28" s="13"/>
    </row>
    <row r="29" spans="1:14" ht="14.25" x14ac:dyDescent="0.2">
      <c r="A29" s="6"/>
      <c r="B29" s="6"/>
      <c r="C29" s="6"/>
      <c r="D29" s="19"/>
      <c r="E29" s="19"/>
      <c r="F29" s="39"/>
      <c r="G29" s="14"/>
      <c r="I29" s="17"/>
      <c r="J29" s="13"/>
      <c r="L29" s="13"/>
      <c r="M29" s="13"/>
      <c r="N29" s="13"/>
    </row>
    <row r="30" spans="1:14" ht="15" x14ac:dyDescent="0.2">
      <c r="A30" s="6"/>
      <c r="B30" s="57"/>
      <c r="C30" s="6"/>
      <c r="D30" s="19"/>
      <c r="E30" s="19"/>
      <c r="F30" s="39"/>
      <c r="G30" s="14"/>
      <c r="I30" s="17"/>
      <c r="J30" s="13"/>
      <c r="N30" s="13"/>
    </row>
    <row r="31" spans="1:14" ht="15.75" thickBot="1" x14ac:dyDescent="0.25">
      <c r="A31" s="6"/>
      <c r="B31" s="57"/>
      <c r="C31" s="6">
        <f>IF($J$2=TRUE,3,"")</f>
        <v>3</v>
      </c>
      <c r="D31" s="11" t="s">
        <v>3</v>
      </c>
      <c r="E31" s="12"/>
      <c r="F31" s="13"/>
      <c r="G31" s="14"/>
      <c r="H31" s="39">
        <f>IF($J$1=TRUE,H78+1,"")</f>
        <v>15</v>
      </c>
      <c r="I31" s="28"/>
      <c r="J31" s="25"/>
      <c r="K31" s="12"/>
      <c r="L31" s="13"/>
      <c r="M31" s="13"/>
    </row>
    <row r="32" spans="1:14" ht="15" x14ac:dyDescent="0.2">
      <c r="A32" s="6"/>
      <c r="B32" s="57"/>
      <c r="C32" s="6"/>
      <c r="D32" s="15"/>
      <c r="E32" s="17"/>
      <c r="F32" s="13"/>
      <c r="G32" s="14"/>
      <c r="H32" s="6"/>
      <c r="I32" s="17"/>
      <c r="J32" s="13"/>
      <c r="K32" s="17"/>
      <c r="L32" s="13"/>
      <c r="M32" s="6"/>
    </row>
    <row r="33" spans="1:20" ht="15" x14ac:dyDescent="0.2">
      <c r="A33" s="6"/>
      <c r="B33" s="57"/>
      <c r="C33" s="6"/>
      <c r="D33" s="15"/>
      <c r="E33" s="17"/>
      <c r="F33" s="13"/>
      <c r="G33" s="14"/>
      <c r="H33" s="6"/>
      <c r="I33" s="17"/>
      <c r="J33" s="13"/>
      <c r="K33" s="17"/>
      <c r="L33" s="13"/>
      <c r="M33" s="6"/>
    </row>
    <row r="34" spans="1:20" ht="15" thickBot="1" x14ac:dyDescent="0.25">
      <c r="A34" s="6"/>
      <c r="B34" s="6"/>
      <c r="C34" s="6"/>
      <c r="D34" s="39">
        <f>IF($J$1=TRUE,D23+1,"")</f>
        <v>5</v>
      </c>
      <c r="F34" s="18"/>
      <c r="G34" s="12"/>
      <c r="H34" s="6"/>
      <c r="I34" s="28"/>
      <c r="J34" s="13"/>
      <c r="K34" s="17"/>
      <c r="L34" s="13"/>
      <c r="M34" s="6"/>
    </row>
    <row r="35" spans="1:20" ht="14.25" x14ac:dyDescent="0.2">
      <c r="A35" s="6"/>
      <c r="B35" s="6"/>
      <c r="C35" s="6"/>
      <c r="D35" s="15"/>
      <c r="E35" s="17"/>
      <c r="F35" s="13"/>
      <c r="G35" s="16"/>
      <c r="H35" s="6"/>
      <c r="I35" s="28"/>
      <c r="J35" s="13"/>
      <c r="K35" s="17"/>
      <c r="L35" s="13"/>
      <c r="M35" s="6"/>
    </row>
    <row r="36" spans="1:20" ht="14.25" x14ac:dyDescent="0.2">
      <c r="A36" s="6"/>
      <c r="B36" s="6"/>
      <c r="C36" s="6"/>
      <c r="D36" s="15"/>
      <c r="E36" s="17"/>
      <c r="F36" s="13"/>
      <c r="G36" s="21"/>
      <c r="H36" s="6"/>
      <c r="I36" s="28"/>
      <c r="J36" s="13"/>
      <c r="K36" s="17"/>
      <c r="L36" s="13"/>
      <c r="M36" s="6"/>
    </row>
    <row r="37" spans="1:20" ht="15.75" thickBot="1" x14ac:dyDescent="0.25">
      <c r="A37" s="6"/>
      <c r="B37" s="6"/>
      <c r="C37" s="6">
        <f>IF($J$2=TRUE,6,"")</f>
        <v>6</v>
      </c>
      <c r="D37" s="11" t="s">
        <v>3</v>
      </c>
      <c r="E37" s="23"/>
      <c r="F37" s="39">
        <f>IF($J$1=TRUE,F20+1,"")</f>
        <v>12</v>
      </c>
      <c r="G37" s="58"/>
      <c r="H37" s="33"/>
      <c r="I37" s="23"/>
      <c r="J37" s="39">
        <f>IF($J$1=TRUE,L63+1,"")</f>
        <v>18</v>
      </c>
      <c r="K37" s="17"/>
      <c r="L37" s="25"/>
      <c r="M37" s="12"/>
      <c r="N37" s="13"/>
    </row>
    <row r="38" spans="1:20" ht="14.25" x14ac:dyDescent="0.2">
      <c r="A38" s="6"/>
      <c r="B38" s="6"/>
      <c r="C38" s="6"/>
      <c r="D38" s="24"/>
      <c r="E38" s="24"/>
      <c r="F38" s="39"/>
      <c r="G38" s="58"/>
      <c r="H38" s="30"/>
      <c r="I38" s="19"/>
      <c r="J38" s="39"/>
      <c r="K38" s="17"/>
      <c r="L38" s="15"/>
      <c r="M38" s="69"/>
      <c r="N38" s="13"/>
    </row>
    <row r="39" spans="1:20" ht="14.25" x14ac:dyDescent="0.2">
      <c r="A39" s="6"/>
      <c r="B39" s="6"/>
      <c r="C39" s="6"/>
      <c r="D39" s="19"/>
      <c r="E39" s="19"/>
      <c r="F39" s="39"/>
      <c r="G39" s="58"/>
      <c r="H39" s="30"/>
      <c r="I39" s="19"/>
      <c r="J39" s="39"/>
      <c r="K39" s="17"/>
      <c r="L39" s="15"/>
      <c r="M39" s="71"/>
      <c r="N39" s="13"/>
    </row>
    <row r="40" spans="1:20" ht="14.25" x14ac:dyDescent="0.2">
      <c r="A40" s="6"/>
      <c r="B40" s="6"/>
      <c r="C40" s="6"/>
      <c r="D40" s="19"/>
      <c r="E40" s="19"/>
      <c r="F40" s="13"/>
      <c r="G40" s="17"/>
      <c r="H40" s="6"/>
      <c r="K40" s="21"/>
      <c r="L40" s="13"/>
      <c r="M40" s="75"/>
      <c r="N40" s="6"/>
      <c r="S40" s="6"/>
      <c r="T40" s="6"/>
    </row>
    <row r="41" spans="1:20" ht="15.75" thickBot="1" x14ac:dyDescent="0.25">
      <c r="A41" s="6">
        <f>IF($J$2=TRUE,7,"")</f>
        <v>7</v>
      </c>
      <c r="B41" s="11" t="s">
        <v>3</v>
      </c>
      <c r="C41" s="12"/>
      <c r="D41" s="19"/>
      <c r="E41" s="19"/>
      <c r="F41" s="39"/>
      <c r="G41" s="17"/>
      <c r="H41" s="6"/>
      <c r="I41" s="6"/>
      <c r="K41" s="21"/>
      <c r="L41" s="13"/>
      <c r="M41" s="34"/>
      <c r="N41" s="6"/>
      <c r="S41" s="6"/>
      <c r="T41" s="6"/>
    </row>
    <row r="42" spans="1:20" ht="15.75" thickBot="1" x14ac:dyDescent="0.25">
      <c r="A42" s="66"/>
      <c r="B42" s="64">
        <f>IF($J$1=TRUE,B15+1,"")</f>
        <v>2</v>
      </c>
      <c r="C42" s="56"/>
      <c r="D42" s="26"/>
      <c r="E42" s="12"/>
      <c r="F42" s="13"/>
      <c r="G42" s="17"/>
      <c r="H42" s="6"/>
      <c r="I42" s="6"/>
      <c r="K42" s="17"/>
      <c r="M42" s="34"/>
      <c r="N42" s="6"/>
      <c r="S42" s="6"/>
      <c r="T42" s="6"/>
    </row>
    <row r="43" spans="1:20" ht="15.75" thickBot="1" x14ac:dyDescent="0.25">
      <c r="A43" s="6">
        <f>IF($J$2=TRUE,10,"")</f>
        <v>10</v>
      </c>
      <c r="B43" s="11" t="s">
        <v>3</v>
      </c>
      <c r="C43" s="23"/>
      <c r="D43" s="15"/>
      <c r="E43" s="17"/>
      <c r="F43" s="13"/>
      <c r="G43" s="17"/>
      <c r="H43" s="6"/>
      <c r="I43" s="6"/>
      <c r="K43" s="17"/>
      <c r="L43" s="13"/>
      <c r="M43" s="34"/>
      <c r="N43" s="6"/>
      <c r="S43" s="6"/>
      <c r="T43" s="6"/>
    </row>
    <row r="44" spans="1:20" ht="14.25" x14ac:dyDescent="0.2">
      <c r="A44" s="6"/>
      <c r="B44" s="6"/>
      <c r="C44" s="6"/>
      <c r="D44" s="15"/>
      <c r="E44" s="17"/>
      <c r="F44" s="13"/>
      <c r="G44" s="17"/>
      <c r="H44" s="6"/>
      <c r="I44" s="6"/>
      <c r="K44" s="17"/>
      <c r="L44" s="13"/>
      <c r="M44" s="34"/>
      <c r="N44" s="6"/>
      <c r="S44" s="6"/>
      <c r="T44" s="6"/>
    </row>
    <row r="45" spans="1:20" ht="15.75" thickBot="1" x14ac:dyDescent="0.25">
      <c r="A45" s="6"/>
      <c r="B45" s="6"/>
      <c r="C45" s="6"/>
      <c r="D45" s="39">
        <f>IF($J$1=TRUE,D34+1,"")</f>
        <v>6</v>
      </c>
      <c r="F45" s="18"/>
      <c r="G45" s="23"/>
      <c r="H45" s="6"/>
      <c r="I45" s="42" t="s">
        <v>107</v>
      </c>
      <c r="J45" s="11"/>
      <c r="K45" s="23"/>
      <c r="L45" s="39">
        <f>IF($J$1=TRUE,J37+1,"")</f>
        <v>19</v>
      </c>
      <c r="M45" s="34"/>
      <c r="N45" s="35"/>
    </row>
    <row r="46" spans="1:20" ht="14.25" x14ac:dyDescent="0.2">
      <c r="A46" s="6"/>
      <c r="B46" s="6"/>
      <c r="C46" s="6"/>
      <c r="D46" s="15"/>
      <c r="E46" s="17"/>
      <c r="F46" s="13"/>
      <c r="G46" s="14"/>
      <c r="H46" s="6"/>
      <c r="M46" s="34"/>
      <c r="N46" s="47" t="s">
        <v>14</v>
      </c>
    </row>
    <row r="47" spans="1:20" ht="14.25" x14ac:dyDescent="0.2">
      <c r="A47" s="6"/>
      <c r="B47" s="6"/>
      <c r="C47" s="6"/>
      <c r="D47" s="15"/>
      <c r="E47" s="17"/>
      <c r="F47" s="13"/>
      <c r="G47" s="14"/>
      <c r="M47" s="34"/>
      <c r="N47" s="30"/>
    </row>
    <row r="48" spans="1:20" ht="15.75" thickBot="1" x14ac:dyDescent="0.25">
      <c r="A48" s="6"/>
      <c r="B48" s="6"/>
      <c r="C48" s="6">
        <f>IF($J$2=TRUE,2,"")</f>
        <v>2</v>
      </c>
      <c r="D48" s="11" t="s">
        <v>3</v>
      </c>
      <c r="E48" s="23"/>
      <c r="F48" s="13"/>
      <c r="G48" s="14"/>
      <c r="M48" s="65"/>
      <c r="N48" s="6"/>
    </row>
    <row r="49" spans="1:14" ht="15" thickBot="1" x14ac:dyDescent="0.25">
      <c r="A49" s="6"/>
      <c r="B49" s="6"/>
      <c r="C49" s="6"/>
      <c r="D49" s="30"/>
      <c r="E49" s="22"/>
      <c r="F49" s="6"/>
      <c r="G49" s="22"/>
      <c r="J49" s="6"/>
      <c r="K49" s="41" t="s">
        <v>106</v>
      </c>
      <c r="L49" s="35"/>
      <c r="M49" s="54"/>
    </row>
    <row r="50" spans="1:14" ht="14.25" x14ac:dyDescent="0.2">
      <c r="A50" s="6"/>
      <c r="B50" s="6"/>
      <c r="C50" s="6"/>
      <c r="D50" s="30"/>
      <c r="E50" s="22"/>
      <c r="F50" s="6"/>
      <c r="G50" s="22"/>
      <c r="H50" s="6"/>
      <c r="L50" s="30"/>
    </row>
    <row r="51" spans="1:14" ht="14.25" x14ac:dyDescent="0.2">
      <c r="A51" s="6"/>
      <c r="B51" s="6"/>
      <c r="C51" s="6"/>
      <c r="D51" s="30"/>
      <c r="E51" s="22"/>
      <c r="F51" s="6"/>
      <c r="G51" s="22"/>
      <c r="H51" s="6"/>
      <c r="L51" s="30"/>
    </row>
    <row r="52" spans="1:14" ht="30" x14ac:dyDescent="0.4">
      <c r="A52" s="9" t="s">
        <v>12</v>
      </c>
      <c r="B52" s="9"/>
      <c r="C52" s="9"/>
      <c r="D52" s="6"/>
      <c r="G52" s="82" t="s">
        <v>78</v>
      </c>
      <c r="M52" s="6"/>
      <c r="N52" s="6"/>
    </row>
    <row r="53" spans="1:14" ht="14.25" x14ac:dyDescent="0.2">
      <c r="M53" s="6"/>
      <c r="N53" s="6"/>
    </row>
    <row r="54" spans="1:14" ht="15" thickBot="1" x14ac:dyDescent="0.25">
      <c r="C54" s="67" t="s">
        <v>6</v>
      </c>
      <c r="D54" s="26"/>
      <c r="E54" s="12"/>
      <c r="M54" s="6"/>
      <c r="N54" s="6"/>
    </row>
    <row r="55" spans="1:14" ht="14.25" x14ac:dyDescent="0.2">
      <c r="A55" s="6"/>
      <c r="C55" s="52"/>
      <c r="D55" s="62"/>
      <c r="E55" s="63"/>
      <c r="L55" s="30"/>
      <c r="M55" s="6"/>
      <c r="N55" s="6"/>
    </row>
    <row r="56" spans="1:14" ht="15.75" thickBot="1" x14ac:dyDescent="0.25">
      <c r="D56" s="64">
        <f>IF($J$1=TRUE,D45+1,"")</f>
        <v>7</v>
      </c>
      <c r="E56" s="61"/>
      <c r="F56" s="26"/>
      <c r="G56" s="12"/>
      <c r="H56" s="6"/>
      <c r="I56" s="6"/>
      <c r="J56" s="6"/>
      <c r="K56" s="67" t="s">
        <v>24</v>
      </c>
      <c r="L56" s="33"/>
      <c r="M56" s="12"/>
      <c r="N56" s="30"/>
    </row>
    <row r="57" spans="1:14" ht="14.25" x14ac:dyDescent="0.2">
      <c r="E57" s="58"/>
      <c r="F57" s="15"/>
      <c r="G57" s="16"/>
      <c r="H57" s="6"/>
      <c r="I57" s="6"/>
      <c r="J57" s="6"/>
      <c r="K57" s="22"/>
      <c r="L57" s="6"/>
      <c r="M57" s="31"/>
    </row>
    <row r="58" spans="1:14" ht="15" thickBot="1" x14ac:dyDescent="0.25">
      <c r="C58" s="67" t="s">
        <v>15</v>
      </c>
      <c r="D58" s="26"/>
      <c r="E58" s="23"/>
      <c r="F58" s="15"/>
      <c r="G58" s="17"/>
      <c r="H58" s="15"/>
      <c r="I58" s="6"/>
      <c r="J58" s="6"/>
      <c r="K58" s="22"/>
      <c r="L58" s="6"/>
      <c r="M58" s="31"/>
    </row>
    <row r="59" spans="1:14" ht="15" thickBot="1" x14ac:dyDescent="0.25">
      <c r="F59" s="39">
        <f>IF($J$1=TRUE,D78+1,"")</f>
        <v>9</v>
      </c>
      <c r="G59" s="58"/>
      <c r="H59" s="33"/>
      <c r="I59" s="12"/>
      <c r="J59" s="6"/>
      <c r="K59" s="22"/>
      <c r="L59" s="6"/>
      <c r="M59" s="31"/>
      <c r="N59" s="6"/>
    </row>
    <row r="60" spans="1:14" ht="14.25" x14ac:dyDescent="0.2">
      <c r="A60" s="22"/>
      <c r="B60" s="66"/>
      <c r="F60" s="39"/>
      <c r="G60" s="58"/>
      <c r="H60" s="30"/>
      <c r="I60" s="60"/>
      <c r="J60" s="6"/>
      <c r="K60" s="22"/>
      <c r="L60" s="6"/>
      <c r="M60" s="31"/>
      <c r="N60" s="6"/>
    </row>
    <row r="61" spans="1:14" ht="14.25" x14ac:dyDescent="0.2">
      <c r="A61" s="22"/>
      <c r="B61" s="22"/>
      <c r="F61" s="15"/>
      <c r="G61" s="17"/>
      <c r="H61" s="15"/>
      <c r="I61" s="21"/>
      <c r="J61" s="6"/>
      <c r="K61" s="22"/>
      <c r="M61" s="31"/>
      <c r="N61" s="6"/>
    </row>
    <row r="62" spans="1:14" ht="14.25" x14ac:dyDescent="0.2">
      <c r="A62" s="22"/>
      <c r="B62" s="22"/>
      <c r="F62" s="15"/>
      <c r="G62" s="17"/>
      <c r="H62" s="15"/>
      <c r="I62" s="21"/>
      <c r="J62" s="6"/>
      <c r="K62" s="22"/>
      <c r="L62" s="39"/>
      <c r="M62" s="31"/>
      <c r="N62" s="6"/>
    </row>
    <row r="63" spans="1:14" ht="15" thickBot="1" x14ac:dyDescent="0.25">
      <c r="A63" s="42"/>
      <c r="B63" s="42"/>
      <c r="E63" s="42" t="s">
        <v>8</v>
      </c>
      <c r="F63" s="29"/>
      <c r="G63" s="23"/>
      <c r="H63" s="39">
        <f>IF($J$1=TRUE,F37+1,"")</f>
        <v>13</v>
      </c>
      <c r="I63" s="17"/>
      <c r="J63" s="33"/>
      <c r="K63" s="12"/>
      <c r="L63" s="39">
        <f>IF($J$1=TRUE,J71+1,"")</f>
        <v>17</v>
      </c>
      <c r="M63" s="31"/>
      <c r="N63" s="44" t="s">
        <v>108</v>
      </c>
    </row>
    <row r="64" spans="1:14" ht="14.25" x14ac:dyDescent="0.2">
      <c r="A64" s="42"/>
      <c r="B64" s="42"/>
      <c r="F64" s="51"/>
      <c r="G64" s="19"/>
      <c r="H64" s="39"/>
      <c r="I64" s="17"/>
      <c r="J64" s="30"/>
      <c r="K64" s="60"/>
      <c r="L64" s="39"/>
      <c r="M64" s="31"/>
      <c r="N64" s="59"/>
    </row>
    <row r="65" spans="1:14" ht="14.25" x14ac:dyDescent="0.2">
      <c r="A65" s="42"/>
      <c r="B65" s="42"/>
      <c r="F65" s="6"/>
      <c r="G65" s="22"/>
      <c r="H65" s="15"/>
      <c r="I65" s="17"/>
      <c r="J65" s="6"/>
      <c r="K65" s="28"/>
      <c r="L65" s="6"/>
      <c r="M65" s="31"/>
      <c r="N65" s="6"/>
    </row>
    <row r="66" spans="1:14" ht="14.25" x14ac:dyDescent="0.2">
      <c r="A66" s="42"/>
      <c r="B66" s="42"/>
      <c r="C66" s="42"/>
      <c r="F66" s="6"/>
      <c r="G66" s="22"/>
      <c r="H66" s="15"/>
      <c r="I66" s="17"/>
      <c r="J66" s="6"/>
      <c r="K66" s="28"/>
      <c r="L66" s="6"/>
      <c r="M66" s="31"/>
      <c r="N66" s="6"/>
    </row>
    <row r="67" spans="1:14" ht="15" thickBot="1" x14ac:dyDescent="0.25">
      <c r="A67" s="42"/>
      <c r="B67" s="22"/>
      <c r="C67" s="22"/>
      <c r="F67" s="6"/>
      <c r="G67" s="42" t="s">
        <v>35</v>
      </c>
      <c r="H67" s="29"/>
      <c r="I67" s="23"/>
      <c r="J67" s="6"/>
      <c r="K67" s="28"/>
      <c r="L67" s="6"/>
      <c r="M67" s="31"/>
      <c r="N67" s="6"/>
    </row>
    <row r="68" spans="1:14" ht="14.25" x14ac:dyDescent="0.2">
      <c r="A68" s="42"/>
      <c r="B68" s="22"/>
      <c r="C68" s="22"/>
      <c r="F68" s="6"/>
      <c r="G68" s="22"/>
      <c r="H68" s="6"/>
      <c r="I68" s="6"/>
      <c r="J68" s="6"/>
      <c r="K68" s="28"/>
      <c r="L68" s="6"/>
      <c r="M68" s="31"/>
      <c r="N68" s="6"/>
    </row>
    <row r="69" spans="1:14" ht="14.25" x14ac:dyDescent="0.2">
      <c r="A69" s="42"/>
      <c r="B69" s="66"/>
      <c r="C69" s="22"/>
      <c r="F69" s="6"/>
      <c r="G69" s="22"/>
      <c r="H69" s="6"/>
      <c r="I69" s="6"/>
      <c r="J69" s="6"/>
      <c r="K69" s="28"/>
      <c r="L69" s="6"/>
      <c r="M69" s="31"/>
      <c r="N69" s="6"/>
    </row>
    <row r="70" spans="1:14" ht="14.25" x14ac:dyDescent="0.2">
      <c r="A70" s="42"/>
      <c r="B70" s="66"/>
      <c r="C70" s="22"/>
      <c r="F70" s="6"/>
      <c r="G70" s="22"/>
      <c r="H70" s="6"/>
      <c r="I70" s="6"/>
      <c r="J70" s="6"/>
      <c r="K70" s="28"/>
      <c r="L70" s="6"/>
      <c r="M70" s="31"/>
      <c r="N70" s="6"/>
    </row>
    <row r="71" spans="1:14" ht="15" thickBot="1" x14ac:dyDescent="0.25">
      <c r="A71" s="42"/>
      <c r="B71" s="66"/>
      <c r="C71" s="22"/>
      <c r="E71" s="42" t="s">
        <v>9</v>
      </c>
      <c r="F71" s="26"/>
      <c r="G71" s="12"/>
      <c r="H71" s="6"/>
      <c r="I71" s="6"/>
      <c r="J71" s="39">
        <f>IF($J$1=TRUE,H31+1,"")</f>
        <v>16</v>
      </c>
      <c r="K71" s="28"/>
      <c r="L71" s="33"/>
      <c r="M71" s="23"/>
      <c r="N71" s="6"/>
    </row>
    <row r="72" spans="1:14" ht="14.25" x14ac:dyDescent="0.2">
      <c r="A72" s="42"/>
      <c r="B72" s="66"/>
      <c r="C72" s="22"/>
      <c r="F72" s="15"/>
      <c r="G72" s="16"/>
      <c r="H72" s="6"/>
      <c r="I72" s="6"/>
      <c r="J72" s="6"/>
      <c r="K72" s="28"/>
      <c r="N72" s="6"/>
    </row>
    <row r="73" spans="1:14" ht="14.25" x14ac:dyDescent="0.2">
      <c r="A73" s="42"/>
      <c r="B73" s="66"/>
      <c r="C73" s="22"/>
      <c r="F73" s="15"/>
      <c r="G73" s="21"/>
      <c r="H73" s="6"/>
      <c r="I73" s="6"/>
      <c r="J73" s="6"/>
      <c r="K73" s="28"/>
      <c r="N73" s="6"/>
    </row>
    <row r="74" spans="1:14" ht="15" thickBot="1" x14ac:dyDescent="0.25">
      <c r="A74" s="42"/>
      <c r="B74" s="66"/>
      <c r="F74" s="39">
        <f>IF($J$1=TRUE,F59+1,"")</f>
        <v>10</v>
      </c>
      <c r="G74" s="17"/>
      <c r="H74" s="26"/>
      <c r="I74" s="12"/>
      <c r="J74" s="6"/>
      <c r="K74" s="28"/>
      <c r="N74" s="6"/>
    </row>
    <row r="75" spans="1:14" ht="14.25" x14ac:dyDescent="0.2">
      <c r="A75" s="42"/>
      <c r="B75" s="66"/>
      <c r="F75" s="15"/>
      <c r="G75" s="17"/>
      <c r="H75" s="15"/>
      <c r="I75" s="16"/>
      <c r="J75" s="6"/>
      <c r="K75" s="28"/>
      <c r="N75" s="6"/>
    </row>
    <row r="76" spans="1:14" ht="15" thickBot="1" x14ac:dyDescent="0.25">
      <c r="A76" s="42"/>
      <c r="B76" s="22"/>
      <c r="C76" s="42" t="s">
        <v>5</v>
      </c>
      <c r="D76" s="26"/>
      <c r="E76" s="12"/>
      <c r="F76" s="15"/>
      <c r="G76" s="17"/>
      <c r="H76" s="15"/>
      <c r="I76" s="21"/>
      <c r="J76" s="6"/>
      <c r="K76" s="28"/>
      <c r="N76" s="6"/>
    </row>
    <row r="77" spans="1:14" ht="14.25" x14ac:dyDescent="0.2">
      <c r="A77" s="42"/>
      <c r="B77" s="22"/>
      <c r="C77" s="22"/>
      <c r="D77" s="62"/>
      <c r="E77" s="63"/>
      <c r="F77" s="15"/>
      <c r="G77" s="17"/>
      <c r="H77" s="15"/>
      <c r="I77" s="21"/>
      <c r="J77" s="6"/>
      <c r="K77" s="28"/>
      <c r="N77" s="6"/>
    </row>
    <row r="78" spans="1:14" ht="15.75" thickBot="1" x14ac:dyDescent="0.25">
      <c r="A78" s="42"/>
      <c r="B78" s="42"/>
      <c r="C78" s="42"/>
      <c r="D78" s="64">
        <f>IF($J$1=TRUE,D56+1,"")</f>
        <v>8</v>
      </c>
      <c r="E78" s="61"/>
      <c r="F78" s="29"/>
      <c r="G78" s="23"/>
      <c r="H78" s="39">
        <f>IF($J$1=TRUE,H63+1,"")</f>
        <v>14</v>
      </c>
      <c r="I78" s="17"/>
      <c r="J78" s="32"/>
      <c r="K78" s="23"/>
      <c r="N78" s="6"/>
    </row>
    <row r="79" spans="1:14" ht="14.25" x14ac:dyDescent="0.2">
      <c r="A79" s="42"/>
      <c r="B79" s="42"/>
      <c r="C79" s="42"/>
      <c r="D79" s="46" t="s">
        <v>21</v>
      </c>
      <c r="E79" s="58"/>
      <c r="F79" s="6"/>
      <c r="G79" s="22"/>
      <c r="H79" s="15"/>
      <c r="I79" s="17"/>
      <c r="N79" s="6"/>
    </row>
    <row r="80" spans="1:14" ht="15" thickBot="1" x14ac:dyDescent="0.25">
      <c r="A80" s="42"/>
      <c r="B80" s="42"/>
      <c r="C80" s="42" t="s">
        <v>20</v>
      </c>
      <c r="D80" s="26"/>
      <c r="E80" s="23"/>
      <c r="F80" s="6"/>
      <c r="G80" s="22"/>
      <c r="H80" s="15"/>
      <c r="I80" s="17"/>
      <c r="N80" s="6"/>
    </row>
    <row r="81" spans="1:14" ht="14.25" x14ac:dyDescent="0.2">
      <c r="A81" s="42"/>
      <c r="B81" s="42"/>
      <c r="C81" s="42"/>
      <c r="F81" s="6"/>
      <c r="I81" s="21"/>
      <c r="J81" s="6"/>
      <c r="K81" s="22"/>
      <c r="N81" s="6"/>
    </row>
    <row r="82" spans="1:14" ht="15" thickBot="1" x14ac:dyDescent="0.25">
      <c r="A82" s="42"/>
      <c r="B82" s="42"/>
      <c r="C82" s="42"/>
      <c r="F82" s="6"/>
      <c r="G82" s="42" t="s">
        <v>4</v>
      </c>
      <c r="H82" s="29"/>
      <c r="I82" s="23"/>
      <c r="J82" s="6"/>
      <c r="K82" s="22"/>
      <c r="N82" s="6"/>
    </row>
    <row r="83" spans="1:14" ht="14.25" x14ac:dyDescent="0.2">
      <c r="A83" s="42"/>
      <c r="B83" s="42"/>
      <c r="C83" s="42"/>
      <c r="D83" s="6"/>
      <c r="E83" s="22"/>
      <c r="F83" s="6"/>
      <c r="G83" s="6"/>
      <c r="H83" s="6"/>
      <c r="I83" s="22"/>
      <c r="L83" s="6"/>
      <c r="M83" s="6"/>
      <c r="N83" s="6"/>
    </row>
    <row r="84" spans="1:14" ht="14.25" x14ac:dyDescent="0.2">
      <c r="A84" s="22"/>
      <c r="B84" s="22"/>
      <c r="C84" s="22"/>
      <c r="D84" s="6"/>
      <c r="E84" s="22"/>
      <c r="F84" s="6"/>
      <c r="G84" s="6"/>
      <c r="H84" s="6"/>
      <c r="I84" s="22"/>
      <c r="J84" s="6"/>
      <c r="K84" s="22"/>
      <c r="L84" s="6"/>
      <c r="M84" s="6"/>
      <c r="N84" s="6"/>
    </row>
    <row r="85" spans="1:14" ht="14.25" x14ac:dyDescent="0.2">
      <c r="H85" s="6"/>
      <c r="I85" s="22"/>
      <c r="J85" s="6"/>
      <c r="K85" s="22"/>
      <c r="L85" s="6"/>
      <c r="M85" s="6"/>
      <c r="N85" s="6"/>
    </row>
    <row r="86" spans="1:14" ht="14.25" x14ac:dyDescent="0.2">
      <c r="A86" s="6"/>
      <c r="B86" s="6"/>
      <c r="C86" s="6"/>
      <c r="D86" s="6"/>
      <c r="E86" s="22"/>
      <c r="F86" s="6"/>
      <c r="G86" s="22"/>
      <c r="H86" s="6"/>
      <c r="I86" s="6"/>
      <c r="J86" s="6"/>
      <c r="K86" s="22"/>
      <c r="L86" s="6"/>
      <c r="M86" s="6"/>
      <c r="N86" s="6"/>
    </row>
    <row r="87" spans="1:14" ht="14.25" x14ac:dyDescent="0.2">
      <c r="A87" s="6"/>
      <c r="B87" s="6"/>
      <c r="C87" s="6"/>
      <c r="D87" s="6"/>
      <c r="E87" s="22"/>
      <c r="F87" s="6"/>
      <c r="G87" s="22"/>
      <c r="H87" s="6"/>
      <c r="I87" s="6"/>
      <c r="J87" s="6"/>
      <c r="K87" s="22"/>
      <c r="L87" s="6"/>
      <c r="M87" s="6"/>
      <c r="N87" s="6"/>
    </row>
    <row r="88" spans="1:14" ht="14.25" x14ac:dyDescent="0.2">
      <c r="A88" s="6"/>
      <c r="B88" s="6"/>
      <c r="C88" s="6"/>
      <c r="D88" s="6"/>
      <c r="E88" s="22"/>
      <c r="F88" s="6"/>
      <c r="G88" s="22"/>
      <c r="H88" s="6"/>
      <c r="I88" s="6"/>
      <c r="J88" s="6"/>
      <c r="K88" s="22"/>
      <c r="L88" s="6"/>
      <c r="M88" s="6"/>
      <c r="N88" s="6"/>
    </row>
    <row r="89" spans="1:14" ht="14.25" x14ac:dyDescent="0.2">
      <c r="A89" s="6"/>
      <c r="B89" s="6"/>
      <c r="C89" s="6"/>
      <c r="D89" s="6"/>
      <c r="E89" s="22"/>
      <c r="F89" s="6"/>
      <c r="G89" s="22"/>
      <c r="H89" s="6"/>
      <c r="I89" s="6"/>
      <c r="J89" s="6"/>
      <c r="K89" s="22"/>
      <c r="L89" s="6"/>
      <c r="M89" s="6"/>
      <c r="N89" s="6"/>
    </row>
    <row r="90" spans="1:14" ht="14.25" x14ac:dyDescent="0.2">
      <c r="A90" s="6"/>
      <c r="B90" s="6"/>
      <c r="C90" s="6"/>
      <c r="D90" s="6"/>
      <c r="E90" s="22"/>
      <c r="F90" s="6"/>
      <c r="G90" s="22"/>
      <c r="H90" s="6"/>
      <c r="I90" s="6"/>
      <c r="J90" s="6"/>
      <c r="K90" s="22"/>
      <c r="L90" s="6"/>
      <c r="M90" s="6"/>
      <c r="N90" s="6"/>
    </row>
  </sheetData>
  <mergeCells count="1">
    <mergeCell ref="A2:D2"/>
  </mergeCells>
  <phoneticPr fontId="0" type="noConversion"/>
  <hyperlinks>
    <hyperlink ref="H2" location="Instructions!A1" display="Instructions"/>
    <hyperlink ref="A2" r:id="rId1" display="https://www.vertex42.com/ExcelTemplates/tournament-bracket-template.html"/>
  </hyperlinks>
  <pageMargins left="0.35" right="0.35" top="0.5" bottom="0.5" header="0.25" footer="0.25"/>
  <pageSetup scale="56" orientation="portrait" r:id="rId2"/>
  <headerFooter scaleWithDoc="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Instructions</vt:lpstr>
      <vt:lpstr>3</vt:lpstr>
      <vt:lpstr>4</vt:lpstr>
      <vt:lpstr>5</vt:lpstr>
      <vt:lpstr>6</vt:lpstr>
      <vt:lpstr>7</vt:lpstr>
      <vt:lpstr>8</vt:lpstr>
      <vt:lpstr>9</vt:lpstr>
      <vt:lpstr>10</vt:lpstr>
      <vt:lpstr>11</vt:lpstr>
      <vt:lpstr>12</vt:lpstr>
      <vt:lpstr>13</vt:lpstr>
      <vt:lpstr>14</vt:lpstr>
      <vt:lpstr>15</vt:lpstr>
      <vt:lpstr>16</vt:lpstr>
      <vt:lpstr>20</vt:lpstr>
      <vt:lpstr>24</vt:lpstr>
      <vt:lpstr>30</vt:lpstr>
      <vt:lpstr>32</vt:lpstr>
      <vt:lpstr>©</vt:lpstr>
      <vt:lpstr>'10'!Print_Area</vt:lpstr>
      <vt:lpstr>'11'!Print_Area</vt:lpstr>
      <vt:lpstr>'12'!Print_Area</vt:lpstr>
      <vt:lpstr>'13'!Print_Area</vt:lpstr>
      <vt:lpstr>'14'!Print_Area</vt:lpstr>
      <vt:lpstr>'15'!Print_Area</vt:lpstr>
      <vt:lpstr>'16'!Print_Area</vt:lpstr>
      <vt:lpstr>'20'!Print_Area</vt:lpstr>
      <vt:lpstr>'24'!Print_Area</vt:lpstr>
      <vt:lpstr>'3'!Print_Area</vt:lpstr>
      <vt:lpstr>'30'!Print_Area</vt:lpstr>
      <vt:lpstr>'32'!Print_Area</vt:lpstr>
      <vt:lpstr>'4'!Print_Area</vt:lpstr>
      <vt:lpstr>'5'!Print_Area</vt:lpstr>
      <vt:lpstr>'6'!Print_Area</vt:lpstr>
      <vt:lpstr>'7'!Print_Area</vt:lpstr>
      <vt:lpstr>'8'!Print_Area</vt:lpstr>
      <vt:lpstr>'9'!Print_Area</vt:lpstr>
      <vt:lpstr>show_game_numbers</vt:lpstr>
      <vt:lpstr>show_seed_numbers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Double Elimination Tournament Bracket Template</dc:title>
  <dc:creator>Vertex42.com</dc:creator>
  <dc:description>(c) 2012-2015 Vertex42 LLC. All Rights Reserved.</dc:description>
  <cp:lastModifiedBy>Vertex42.com Templates</cp:lastModifiedBy>
  <cp:lastPrinted>2015-04-21T21:29:12Z</cp:lastPrinted>
  <dcterms:created xsi:type="dcterms:W3CDTF">2012-02-26T03:54:11Z</dcterms:created>
  <dcterms:modified xsi:type="dcterms:W3CDTF">2017-03-30T23:01:47Z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2012-2015 Vertex42 LLC</vt:lpwstr>
  </property>
  <property fmtid="{D5CDD505-2E9C-101B-9397-08002B2CF9AE}" pid="3" name="Version">
    <vt:lpwstr>1.1.1</vt:lpwstr>
  </property>
</Properties>
</file>