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DE28A102-44C3-4B15-97DE-A88C9F684E5F}" xr6:coauthVersionLast="47" xr6:coauthVersionMax="47" xr10:uidLastSave="{00000000-0000-0000-0000-000000000000}"/>
  <bookViews>
    <workbookView xWindow="7395" yWindow="825" windowWidth="27045" windowHeight="19620" xr2:uid="{00000000-000D-0000-FFFF-FFFF00000000}"/>
  </bookViews>
  <sheets>
    <sheet name="EventBudget-Seminar" sheetId="12" r:id="rId1"/>
    <sheet name="EventBudget-Camp" sheetId="11" r:id="rId2"/>
    <sheet name="EventBudget-Race" sheetId="8" r:id="rId3"/>
    <sheet name="Help" sheetId="5" r:id="rId4"/>
    <sheet name="©" sheetId="13" r:id="rId5"/>
  </sheets>
  <definedNames>
    <definedName name="_xlnm.Print_Area" localSheetId="1">'EventBudget-Camp'!$B$1:$K$40</definedName>
    <definedName name="_xlnm.Print_Area" localSheetId="2">'EventBudget-Race'!$B$1:$K$40</definedName>
    <definedName name="_xlnm.Print_Area" localSheetId="0">'EventBudget-Seminar'!$B$1:$K$40</definedName>
    <definedName name="valuevx">42.314159</definedName>
    <definedName name="vertex42_copyright" hidden="1">"© 2015 Vertex42 LLC"</definedName>
    <definedName name="vertex42_id" hidden="1">"event-budget.xlsx"</definedName>
    <definedName name="vertex42_title" hidden="1">"Event Budget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5" i="11" l="1"/>
  <c r="H35" i="11"/>
  <c r="J39" i="12"/>
  <c r="H39" i="12"/>
  <c r="J38" i="12"/>
  <c r="H38" i="12"/>
  <c r="J37" i="12"/>
  <c r="H37" i="12"/>
  <c r="J36" i="12"/>
  <c r="H36" i="12"/>
  <c r="J35" i="12"/>
  <c r="H35" i="12"/>
  <c r="J30" i="12"/>
  <c r="J29" i="12"/>
  <c r="J28" i="12"/>
  <c r="J27" i="12"/>
  <c r="J26" i="12"/>
  <c r="J25" i="12"/>
  <c r="J24" i="12"/>
  <c r="J23" i="12"/>
  <c r="J22" i="12"/>
  <c r="J21" i="12"/>
  <c r="J20" i="12"/>
  <c r="G4" i="12" s="1"/>
  <c r="G8" i="12"/>
  <c r="G7" i="12"/>
  <c r="G6" i="12"/>
  <c r="G5" i="12"/>
  <c r="J39" i="11"/>
  <c r="H39" i="11"/>
  <c r="J38" i="11"/>
  <c r="H38" i="11"/>
  <c r="J37" i="11"/>
  <c r="H37" i="11"/>
  <c r="H40" i="11" s="1"/>
  <c r="J36" i="11"/>
  <c r="H36" i="11"/>
  <c r="J30" i="11"/>
  <c r="J29" i="11"/>
  <c r="J28" i="11"/>
  <c r="J27" i="11"/>
  <c r="J26" i="11"/>
  <c r="J25" i="11"/>
  <c r="J24" i="11"/>
  <c r="G8" i="11" s="1"/>
  <c r="J23" i="11"/>
  <c r="G7" i="11" s="1"/>
  <c r="J22" i="11"/>
  <c r="G6" i="11" s="1"/>
  <c r="J21" i="11"/>
  <c r="G5" i="11" s="1"/>
  <c r="J20" i="11"/>
  <c r="G4" i="11"/>
  <c r="J40" i="11" l="1"/>
  <c r="J31" i="12"/>
  <c r="G10" i="12" s="1"/>
  <c r="G9" i="12" s="1"/>
  <c r="J40" i="12"/>
  <c r="C6" i="12" s="1"/>
  <c r="H40" i="12"/>
  <c r="J14" i="12" s="1"/>
  <c r="J14" i="11"/>
  <c r="J15" i="11"/>
  <c r="J31" i="11"/>
  <c r="C4" i="12" l="1"/>
  <c r="J13" i="12" s="1"/>
  <c r="G10" i="11"/>
  <c r="G9" i="11" s="1"/>
  <c r="C4" i="11"/>
  <c r="J13" i="11" s="1"/>
  <c r="J15" i="12"/>
  <c r="C8" i="12"/>
  <c r="C6" i="11"/>
  <c r="C8" i="11" l="1"/>
  <c r="H39" i="8"/>
  <c r="H38" i="8"/>
  <c r="H37" i="8"/>
  <c r="H36" i="8"/>
  <c r="H35" i="8"/>
  <c r="J35" i="8"/>
  <c r="J39" i="8"/>
  <c r="J38" i="8"/>
  <c r="J37" i="8"/>
  <c r="J36" i="8"/>
  <c r="J30" i="8"/>
  <c r="J29" i="8"/>
  <c r="J28" i="8"/>
  <c r="J27" i="8"/>
  <c r="J26" i="8"/>
  <c r="J25" i="8"/>
  <c r="J24" i="8"/>
  <c r="J23" i="8"/>
  <c r="J22" i="8"/>
  <c r="J21" i="8"/>
  <c r="J20" i="8"/>
  <c r="G7" i="8"/>
  <c r="G6" i="8"/>
  <c r="G5" i="8"/>
  <c r="G4" i="8"/>
  <c r="G8" i="8" l="1"/>
  <c r="J31" i="8"/>
  <c r="G10" i="8" s="1"/>
  <c r="H40" i="8"/>
  <c r="J14" i="8" s="1"/>
  <c r="J40" i="8"/>
  <c r="J15" i="8" s="1"/>
  <c r="G9" i="8" l="1"/>
  <c r="C4" i="8"/>
  <c r="J13" i="8" s="1"/>
  <c r="C6" i="8"/>
  <c r="C8" i="8" s="1"/>
</calcChain>
</file>

<file path=xl/sharedStrings.xml><?xml version="1.0" encoding="utf-8"?>
<sst xmlns="http://schemas.openxmlformats.org/spreadsheetml/2006/main" count="198" uniqueCount="84">
  <si>
    <t>Total Expenses</t>
  </si>
  <si>
    <t>description</t>
  </si>
  <si>
    <t>By Vertex42.com</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</si>
  <si>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</si>
  <si>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</si>
  <si>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</si>
  <si>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</si>
  <si>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</si>
  <si>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ARTICLE</t>
  </si>
  <si>
    <t>Vertex42.com: How to Make a Budget with a Spreadsheet</t>
  </si>
  <si>
    <t>TEMPLATE</t>
  </si>
  <si>
    <t>Vertex42.com: Money Management Template</t>
  </si>
  <si>
    <t>Vertex42.com: Family Budget Planner</t>
  </si>
  <si>
    <t>unit cost</t>
  </si>
  <si>
    <t>For other types of budgeting spreadsheets, visit Vertex42.com.</t>
  </si>
  <si>
    <t xml:space="preserve">amount </t>
  </si>
  <si>
    <t>quantity</t>
  </si>
  <si>
    <t>Getting Started</t>
  </si>
  <si>
    <t>Other</t>
  </si>
  <si>
    <t>← Insert new rows ABOVE this line</t>
  </si>
  <si>
    <t>← Quantity is assumed to be 1 if left blank</t>
  </si>
  <si>
    <t>category</t>
  </si>
  <si>
    <t>← Enter expenses using the Quantity and Unit Cost columns</t>
  </si>
  <si>
    <t>Location</t>
  </si>
  <si>
    <t>Supplies</t>
  </si>
  <si>
    <t>© 2015 Vertex42 LLC</t>
  </si>
  <si>
    <t>Event Budget Template</t>
  </si>
  <si>
    <t>This spreadsheet, including all worksheets and associated content is a copyrighted work under the United States and other copyright laws.</t>
  </si>
  <si>
    <t>Budget Summary</t>
  </si>
  <si>
    <t>Total</t>
  </si>
  <si>
    <t>Balance</t>
  </si>
  <si>
    <t>Program</t>
  </si>
  <si>
    <t>Room Rental</t>
  </si>
  <si>
    <t>Catering</t>
  </si>
  <si>
    <t>Speaker</t>
  </si>
  <si>
    <t>Audio CDs</t>
  </si>
  <si>
    <t>Custom Pens</t>
  </si>
  <si>
    <t>Registration</t>
  </si>
  <si>
    <t>Summary of Expenses and Income</t>
  </si>
  <si>
    <t>Jerseys</t>
  </si>
  <si>
    <t>Staff</t>
  </si>
  <si>
    <t>T-Shirts</t>
  </si>
  <si>
    <t>Event</t>
  </si>
  <si>
    <t>Trail Rental</t>
  </si>
  <si>
    <t>Food &amp; Drink</t>
  </si>
  <si>
    <t>Staff &amp; Volunteer Meals</t>
  </si>
  <si>
    <t>Canopy Tents</t>
  </si>
  <si>
    <t xml:space="preserve">actual amount </t>
  </si>
  <si>
    <t>estimate qty</t>
  </si>
  <si>
    <t>actual qty</t>
  </si>
  <si>
    <t>Expenses</t>
  </si>
  <si>
    <t>Site Rental (3 nights)</t>
  </si>
  <si>
    <t>Troop 145</t>
  </si>
  <si>
    <t>Troop 220</t>
  </si>
  <si>
    <t>Troop 165</t>
  </si>
  <si>
    <t>Troop 505</t>
  </si>
  <si>
    <t>Meals</t>
  </si>
  <si>
    <t>Sales (Audio CDs)</t>
  </si>
  <si>
    <t>Sales (Jerseys)</t>
  </si>
  <si>
    <t>Event Budget - Bike Race</t>
  </si>
  <si>
    <t>estimate amt</t>
  </si>
  <si>
    <t>Total Actual Income</t>
  </si>
  <si>
    <t>For Bullet Graph</t>
  </si>
  <si>
    <t>Actual Income</t>
  </si>
  <si>
    <t>Y</t>
  </si>
  <si>
    <t>Est. Income</t>
  </si>
  <si>
    <t>Start by entering the expenses for your event. Then enter sources of income.</t>
  </si>
  <si>
    <t>← You can edit the labels for expense categories in cells F4:F7</t>
  </si>
  <si>
    <t>Uncategorized</t>
  </si>
  <si>
    <t>Event Budget - Scout Camp</t>
  </si>
  <si>
    <t>Event Budget - Seminar</t>
  </si>
  <si>
    <t>Edit the labels for the expense categories in cells F4:F7 as needed. For example, you could change the label "Location" in cell F4 to "Lodging."</t>
  </si>
  <si>
    <t>The section at the top of the worksheet summarizes your expenses and income, including a graph that compares the actual income to your expenses and your estimated income (goal).</t>
  </si>
  <si>
    <t>The horizontal bars contained within the cells in the summary of expenses at the top are created via conditional formatting, and are used to show the relative size of each expense category.</t>
  </si>
  <si>
    <t>Note: All numbers in this example are completely made up. Do not use them as a guide for what to do or not to do.</t>
  </si>
  <si>
    <t>Existing Budget</t>
  </si>
  <si>
    <t>Enter all of your event expenses in the section titled "Expenses." The list of expense categories that shows up in the category column is taken from cells F4:F8. If you leave the category blank, or enter a category not in the list, the cell should turn red as a warning.</t>
  </si>
  <si>
    <r>
      <t xml:space="preserve">Enter income and funding sources in the section titled "Income / Funding." This section allows you to enter an </t>
    </r>
    <r>
      <rPr>
        <i/>
        <sz val="11"/>
        <color theme="1"/>
        <rFont val="Arial"/>
        <family val="2"/>
      </rPr>
      <t>estimated</t>
    </r>
    <r>
      <rPr>
        <sz val="11"/>
        <color theme="1"/>
        <rFont val="Arial"/>
        <family val="2"/>
      </rPr>
      <t xml:space="preserve"> quantity (number of sales or attendees that you expect) as well as an </t>
    </r>
    <r>
      <rPr>
        <i/>
        <sz val="11"/>
        <color theme="1"/>
        <rFont val="Arial"/>
        <family val="2"/>
      </rPr>
      <t>actual</t>
    </r>
    <r>
      <rPr>
        <sz val="11"/>
        <color theme="1"/>
        <rFont val="Arial"/>
        <family val="2"/>
      </rPr>
      <t xml:space="preserve"> quantity.</t>
    </r>
  </si>
  <si>
    <t>Income / Funding</t>
  </si>
  <si>
    <t>https://www.vertex42.com/ExcelTemplates/event-budget-template.html</t>
  </si>
  <si>
    <t>https://www.vertex42.com/licensing/EULA_privateuse.html</t>
  </si>
  <si>
    <t>License Agreement</t>
  </si>
  <si>
    <t>Do not delete this worksheet</t>
  </si>
  <si>
    <t>© 2015-2022 Vertex42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</si>
</sst>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s>
  <fonts count="37" x14ac:knownFonts="1">
    <font>
      <sz val="11"/>
      <color theme="1"/>
      <name val="Calibri"/>
      <family val="2"/>
      <scheme val="minor"/>
    </font>
    <font>
      <sz val="11"/>
      <color theme="1"/>
      <name val="Arial"/>
      <family val="2"/>
    </font>
    <font>
      <sz val="11"/>
      <color theme="1"/>
      <name val="Arial"/>
      <family val="2"/>
    </font>
    <font>
      <sz val="11"/>
      <color theme="4" tint="-0.249977111117893"/>
      <name val="Arial"/>
      <family val="2"/>
    </font>
    <font>
      <b/>
      <sz val="11"/>
      <color theme="4" tint="-0.249977111117893"/>
      <name val="Arial"/>
      <family val="2"/>
    </font>
    <font>
      <sz val="11"/>
      <color theme="0"/>
      <name val="Arial"/>
      <family val="2"/>
    </font>
    <font>
      <b/>
      <sz val="10"/>
      <color theme="4"/>
      <name val="Arial"/>
      <family val="2"/>
    </font>
    <font>
      <b/>
      <sz val="11"/>
      <color theme="0"/>
      <name val="Arial"/>
      <family val="2"/>
    </font>
    <font>
      <sz val="8"/>
      <color theme="4"/>
      <name val="Arial"/>
      <family val="2"/>
    </font>
    <font>
      <sz val="24"/>
      <color theme="4"/>
      <name val="Arial"/>
      <family val="2"/>
    </font>
    <font>
      <u/>
      <sz val="8"/>
      <color theme="4"/>
      <name val="Arial"/>
      <family val="2"/>
    </font>
    <font>
      <sz val="11"/>
      <name val="Arial"/>
      <family val="2"/>
    </font>
    <font>
      <sz val="10"/>
      <name val="Arial"/>
      <family val="2"/>
    </font>
    <font>
      <u/>
      <sz val="11"/>
      <color indexed="12"/>
      <name val="Arial"/>
      <family val="2"/>
    </font>
    <font>
      <sz val="9"/>
      <color theme="0" tint="-0.499984740745262"/>
      <name val="Arial"/>
      <family val="2"/>
    </font>
    <font>
      <sz val="11"/>
      <color theme="1" tint="0.34998626667073579"/>
      <name val="Calibri"/>
      <family val="2"/>
      <scheme val="minor"/>
    </font>
    <font>
      <sz val="18"/>
      <color theme="1"/>
      <name val="Arial"/>
      <family val="2"/>
    </font>
    <font>
      <sz val="12"/>
      <name val="Arial"/>
      <family val="2"/>
    </font>
    <font>
      <b/>
      <sz val="12"/>
      <name val="Arial"/>
      <family val="2"/>
    </font>
    <font>
      <b/>
      <sz val="11"/>
      <color theme="1"/>
      <name val="Arial"/>
      <family val="2"/>
    </font>
    <font>
      <sz val="10"/>
      <color theme="4" tint="-0.249977111117893"/>
      <name val="Arial"/>
      <family val="2"/>
    </font>
    <font>
      <b/>
      <sz val="10"/>
      <color theme="4" tint="-0.249977111117893"/>
      <name val="Arial"/>
      <family val="2"/>
    </font>
    <font>
      <b/>
      <sz val="12"/>
      <color theme="4" tint="-0.499984740745262"/>
      <name val="Arial"/>
      <family val="2"/>
    </font>
    <font>
      <b/>
      <sz val="11"/>
      <color theme="4" tint="-0.499984740745262"/>
      <name val="Arial"/>
      <family val="2"/>
    </font>
    <font>
      <sz val="11"/>
      <color theme="4" tint="-0.499984740745262"/>
      <name val="Arial"/>
      <family val="2"/>
    </font>
    <font>
      <i/>
      <sz val="11"/>
      <color theme="1"/>
      <name val="Arial"/>
      <family val="2"/>
    </font>
    <font>
      <sz val="10"/>
      <color theme="4"/>
      <name val="Arial"/>
      <family val="2"/>
    </font>
    <font>
      <u/>
      <sz val="10"/>
      <color rgb="FF0000FF"/>
      <name val="Arial"/>
      <family val="2"/>
    </font>
    <font>
      <sz val="11"/>
      <name val="Calibri"/>
      <family val="2"/>
      <scheme val="minor"/>
    </font>
    <font>
      <b/>
      <sz val="18"/>
      <color theme="0"/>
      <name val="Arial"/>
      <family val="2"/>
    </font>
    <font>
      <sz val="18"/>
      <color theme="0"/>
      <name val="Arial"/>
      <family val="2"/>
    </font>
    <font>
      <u/>
      <sz val="10"/>
      <color indexed="12"/>
      <name val="Arial"/>
      <family val="2"/>
    </font>
    <font>
      <u/>
      <sz val="12"/>
      <color indexed="12"/>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s>
  <fills count="11">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3464AB"/>
        <bgColor indexed="64"/>
      </patternFill>
    </fill>
    <fill>
      <patternFill patternType="solid">
        <fgColor rgb="FFDEE8F5"/>
        <bgColor indexed="64"/>
      </patternFill>
    </fill>
  </fills>
  <borders count="10">
    <border>
      <left/>
      <right/>
      <top/>
      <bottom/>
      <diagonal/>
    </border>
    <border>
      <left/>
      <right/>
      <top/>
      <bottom style="thick">
        <color theme="4" tint="0.79998168889431442"/>
      </bottom>
      <diagonal/>
    </border>
    <border>
      <left/>
      <right/>
      <top style="thick">
        <color theme="4" tint="0.79998168889431442"/>
      </top>
      <bottom/>
      <diagonal/>
    </border>
    <border>
      <left/>
      <right style="hair">
        <color theme="4"/>
      </right>
      <top style="hair">
        <color theme="4"/>
      </top>
      <bottom style="hair">
        <color theme="4"/>
      </bottom>
      <diagonal/>
    </border>
    <border>
      <left style="hair">
        <color theme="4"/>
      </left>
      <right style="hair">
        <color theme="4"/>
      </right>
      <top style="hair">
        <color theme="4"/>
      </top>
      <bottom style="hair">
        <color theme="4"/>
      </bottom>
      <diagonal/>
    </border>
    <border>
      <left/>
      <right/>
      <top style="hair">
        <color theme="4"/>
      </top>
      <bottom style="hair">
        <color theme="4"/>
      </bottom>
      <diagonal/>
    </border>
    <border>
      <left/>
      <right/>
      <top style="double">
        <color theme="4"/>
      </top>
      <bottom/>
      <diagonal/>
    </border>
    <border>
      <left style="thin">
        <color theme="0"/>
      </left>
      <right style="thin">
        <color theme="0"/>
      </right>
      <top style="thin">
        <color theme="0"/>
      </top>
      <bottom style="thin">
        <color theme="0"/>
      </bottom>
      <diagonal/>
    </border>
    <border>
      <left style="hair">
        <color theme="4"/>
      </left>
      <right/>
      <top style="hair">
        <color theme="4"/>
      </top>
      <bottom style="hair">
        <color theme="4"/>
      </bottom>
      <diagonal/>
    </border>
    <border>
      <left/>
      <right/>
      <top/>
      <bottom style="thin">
        <color rgb="FF3464AB"/>
      </bottom>
      <diagonal/>
    </border>
  </borders>
  <cellStyleXfs count="4">
    <xf numFmtId="0" fontId="0" fillId="0" borderId="0"/>
    <xf numFmtId="0" fontId="27" fillId="0" borderId="0" applyNumberFormat="0" applyFill="0" applyBorder="0" applyAlignment="0" applyProtection="0"/>
    <xf numFmtId="0" fontId="28" fillId="0" borderId="0"/>
    <xf numFmtId="0" fontId="31" fillId="0" borderId="0" applyNumberFormat="0" applyFill="0" applyBorder="0" applyAlignment="0" applyProtection="0">
      <alignment vertical="top"/>
      <protection locked="0"/>
    </xf>
  </cellStyleXfs>
  <cellXfs count="92">
    <xf numFmtId="0" fontId="0" fillId="0" borderId="0" xfId="0"/>
    <xf numFmtId="0" fontId="2" fillId="0" borderId="0" xfId="0" applyFont="1"/>
    <xf numFmtId="0" fontId="2" fillId="0" borderId="0" xfId="0" applyFont="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6" fillId="0" borderId="0" xfId="0" applyFont="1" applyAlignment="1">
      <alignment vertical="center"/>
    </xf>
    <xf numFmtId="0" fontId="3" fillId="4" borderId="0" xfId="0" applyFont="1" applyFill="1" applyAlignment="1">
      <alignment horizontal="right" vertical="center" indent="1"/>
    </xf>
    <xf numFmtId="0" fontId="11" fillId="0" borderId="0" xfId="0" applyFont="1"/>
    <xf numFmtId="0" fontId="2" fillId="0" borderId="0" xfId="0" applyFont="1" applyAlignment="1">
      <alignment wrapText="1"/>
    </xf>
    <xf numFmtId="0" fontId="14" fillId="0" borderId="0" xfId="0" applyNumberFormat="1" applyFont="1" applyAlignment="1">
      <alignment horizontal="right" vertical="center"/>
    </xf>
    <xf numFmtId="0" fontId="11" fillId="0" borderId="0" xfId="0" applyFont="1" applyAlignment="1">
      <alignment vertical="top" wrapText="1"/>
    </xf>
    <xf numFmtId="0" fontId="13" fillId="0" borderId="0" xfId="0" applyFont="1" applyAlignment="1" applyProtection="1">
      <alignment horizontal="left" indent="1"/>
    </xf>
    <xf numFmtId="0" fontId="2" fillId="8" borderId="0" xfId="0" applyFont="1" applyFill="1" applyAlignment="1">
      <alignment vertical="center"/>
    </xf>
    <xf numFmtId="0" fontId="2" fillId="0" borderId="0" xfId="0" applyFont="1" applyAlignment="1">
      <alignment vertical="top"/>
    </xf>
    <xf numFmtId="0" fontId="2" fillId="0" borderId="0" xfId="0" applyFont="1" applyAlignment="1">
      <alignment horizontal="right" vertical="top"/>
    </xf>
    <xf numFmtId="0" fontId="15" fillId="7" borderId="0" xfId="0" applyFont="1" applyFill="1" applyAlignment="1">
      <alignment horizontal="center"/>
    </xf>
    <xf numFmtId="0" fontId="0" fillId="0" borderId="0" xfId="0" applyFont="1"/>
    <xf numFmtId="0" fontId="7" fillId="8" borderId="0" xfId="0" applyFont="1" applyFill="1" applyAlignment="1">
      <alignment horizontal="center" vertical="center"/>
    </xf>
    <xf numFmtId="0" fontId="7" fillId="8" borderId="0" xfId="0" applyFont="1" applyFill="1" applyAlignment="1">
      <alignment horizontal="center"/>
    </xf>
    <xf numFmtId="0" fontId="5" fillId="2" borderId="0" xfId="0" applyFont="1" applyFill="1" applyAlignment="1">
      <alignment horizontal="left" vertical="center" indent="1"/>
    </xf>
    <xf numFmtId="0" fontId="2" fillId="2" borderId="0" xfId="0" applyFont="1" applyFill="1" applyAlignment="1">
      <alignment vertical="center"/>
    </xf>
    <xf numFmtId="0" fontId="3" fillId="4" borderId="0" xfId="0" applyFont="1" applyFill="1"/>
    <xf numFmtId="0" fontId="3" fillId="4" borderId="0" xfId="0" applyFont="1" applyFill="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left" vertical="center"/>
    </xf>
    <xf numFmtId="0" fontId="2" fillId="3" borderId="3" xfId="0" applyFont="1" applyFill="1" applyBorder="1" applyAlignment="1">
      <alignment vertical="center"/>
    </xf>
    <xf numFmtId="4" fontId="2" fillId="3" borderId="4" xfId="0" applyNumberFormat="1" applyFont="1" applyFill="1" applyBorder="1" applyAlignment="1">
      <alignment horizontal="right" vertical="center" indent="2"/>
    </xf>
    <xf numFmtId="0" fontId="3" fillId="4" borderId="6" xfId="0" applyFont="1" applyFill="1" applyBorder="1"/>
    <xf numFmtId="0" fontId="3" fillId="4" borderId="6" xfId="0" applyFont="1" applyFill="1" applyBorder="1" applyAlignment="1">
      <alignment horizontal="left" indent="1"/>
    </xf>
    <xf numFmtId="0" fontId="2" fillId="7" borderId="5" xfId="0" applyFont="1" applyFill="1" applyBorder="1"/>
    <xf numFmtId="0" fontId="6" fillId="0" borderId="0" xfId="0" applyFont="1" applyAlignment="1">
      <alignment vertical="top"/>
    </xf>
    <xf numFmtId="0" fontId="2" fillId="3" borderId="5" xfId="0" applyFont="1" applyFill="1" applyBorder="1" applyAlignment="1">
      <alignment vertical="center"/>
    </xf>
    <xf numFmtId="0" fontId="16" fillId="0" borderId="0" xfId="0" applyFont="1"/>
    <xf numFmtId="0" fontId="7" fillId="2" borderId="0" xfId="0" applyFont="1" applyFill="1" applyAlignment="1">
      <alignment horizontal="left" vertical="center"/>
    </xf>
    <xf numFmtId="6" fontId="4" fillId="4" borderId="0" xfId="0" applyNumberFormat="1" applyFont="1" applyFill="1" applyAlignment="1">
      <alignment vertical="center"/>
    </xf>
    <xf numFmtId="6" fontId="4" fillId="4" borderId="0" xfId="0" applyNumberFormat="1" applyFont="1" applyFill="1" applyAlignment="1">
      <alignment vertical="top"/>
    </xf>
    <xf numFmtId="164" fontId="4" fillId="4" borderId="2"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xf>
    <xf numFmtId="0" fontId="4" fillId="4" borderId="0" xfId="0" applyFont="1" applyFill="1" applyAlignment="1">
      <alignment horizontal="right" vertical="center" indent="1"/>
    </xf>
    <xf numFmtId="0" fontId="1" fillId="3" borderId="5" xfId="0" applyFont="1" applyFill="1" applyBorder="1" applyAlignment="1">
      <alignment vertical="center"/>
    </xf>
    <xf numFmtId="0" fontId="3" fillId="4" borderId="0" xfId="0" applyFont="1" applyFill="1" applyBorder="1" applyAlignment="1">
      <alignment horizontal="center" vertical="center"/>
    </xf>
    <xf numFmtId="164" fontId="7" fillId="4" borderId="1" xfId="0" applyNumberFormat="1" applyFont="1" applyFill="1" applyBorder="1" applyAlignment="1">
      <alignment horizontal="center" vertical="center"/>
    </xf>
    <xf numFmtId="164" fontId="4" fillId="4" borderId="1" xfId="0" applyNumberFormat="1" applyFont="1" applyFill="1" applyBorder="1" applyAlignment="1">
      <alignment horizontal="center" vertical="center"/>
    </xf>
    <xf numFmtId="164" fontId="7" fillId="4" borderId="2" xfId="0" applyNumberFormat="1" applyFont="1" applyFill="1" applyBorder="1" applyAlignment="1">
      <alignment horizontal="center" vertical="center"/>
    </xf>
    <xf numFmtId="0" fontId="4" fillId="4" borderId="0" xfId="0" applyFont="1" applyFill="1" applyAlignment="1">
      <alignment horizontal="center" vertical="center"/>
    </xf>
    <xf numFmtId="0" fontId="20" fillId="4" borderId="0" xfId="0" applyFont="1" applyFill="1" applyAlignment="1">
      <alignment horizontal="center" vertical="center" wrapText="1"/>
    </xf>
    <xf numFmtId="0" fontId="20" fillId="4" borderId="0" xfId="0" applyFont="1" applyFill="1" applyAlignment="1">
      <alignment horizontal="center" vertical="center"/>
    </xf>
    <xf numFmtId="0" fontId="20" fillId="4" borderId="0" xfId="0" applyFont="1" applyFill="1" applyAlignment="1">
      <alignment vertical="center"/>
    </xf>
    <xf numFmtId="0" fontId="20" fillId="4" borderId="0" xfId="0" applyFont="1" applyFill="1" applyAlignment="1">
      <alignment horizontal="right" vertical="center" indent="2"/>
    </xf>
    <xf numFmtId="0" fontId="21" fillId="4" borderId="0" xfId="0" applyFont="1" applyFill="1" applyAlignment="1">
      <alignment horizontal="right" vertical="center"/>
    </xf>
    <xf numFmtId="164" fontId="7" fillId="8" borderId="2" xfId="0" applyNumberFormat="1" applyFont="1" applyFill="1" applyBorder="1" applyAlignment="1">
      <alignment horizontal="center" vertical="center"/>
    </xf>
    <xf numFmtId="8" fontId="22" fillId="5" borderId="0" xfId="0" applyNumberFormat="1" applyFont="1" applyFill="1" applyBorder="1" applyAlignment="1">
      <alignment horizontal="center" vertical="center"/>
    </xf>
    <xf numFmtId="0" fontId="23" fillId="4" borderId="0" xfId="0" applyFont="1" applyFill="1" applyAlignment="1">
      <alignment horizontal="right" vertical="center" indent="1"/>
    </xf>
    <xf numFmtId="164" fontId="23" fillId="4" borderId="2" xfId="0" applyNumberFormat="1" applyFont="1" applyFill="1" applyBorder="1" applyAlignment="1">
      <alignment horizontal="center" vertical="center"/>
    </xf>
    <xf numFmtId="0" fontId="23" fillId="4" borderId="6" xfId="0" applyFont="1" applyFill="1" applyBorder="1" applyAlignment="1">
      <alignment horizontal="right" vertical="center"/>
    </xf>
    <xf numFmtId="44" fontId="23" fillId="4" borderId="6" xfId="0" applyNumberFormat="1" applyFont="1" applyFill="1" applyBorder="1" applyAlignment="1">
      <alignment horizontal="right" vertical="center"/>
    </xf>
    <xf numFmtId="44" fontId="24" fillId="4" borderId="6" xfId="0" applyNumberFormat="1" applyFont="1" applyFill="1" applyBorder="1" applyAlignment="1">
      <alignment horizontal="right" vertical="center"/>
    </xf>
    <xf numFmtId="0" fontId="1" fillId="3" borderId="0" xfId="0" applyFont="1" applyFill="1" applyAlignment="1">
      <alignment horizontal="right" vertical="center"/>
    </xf>
    <xf numFmtId="164" fontId="2" fillId="3" borderId="0" xfId="0" applyNumberFormat="1" applyFont="1" applyFill="1" applyAlignment="1">
      <alignment vertical="center"/>
    </xf>
    <xf numFmtId="0" fontId="2" fillId="3" borderId="0" xfId="0" applyFont="1" applyFill="1" applyAlignment="1">
      <alignment horizontal="right" vertical="center"/>
    </xf>
    <xf numFmtId="0" fontId="1" fillId="0" borderId="0" xfId="0" applyFont="1" applyAlignment="1">
      <alignment vertical="top" wrapText="1"/>
    </xf>
    <xf numFmtId="0" fontId="1" fillId="0" borderId="0" xfId="0" applyFont="1" applyAlignment="1">
      <alignment wrapText="1"/>
    </xf>
    <xf numFmtId="43" fontId="1" fillId="7" borderId="8" xfId="0" applyNumberFormat="1" applyFont="1" applyFill="1" applyBorder="1" applyAlignment="1">
      <alignment horizontal="right" vertical="center"/>
    </xf>
    <xf numFmtId="43" fontId="19" fillId="7" borderId="8" xfId="0" applyNumberFormat="1" applyFont="1" applyFill="1" applyBorder="1" applyAlignment="1">
      <alignment horizontal="right" vertical="center"/>
    </xf>
    <xf numFmtId="0" fontId="27" fillId="0" borderId="7" xfId="1" applyBorder="1" applyAlignment="1" applyProtection="1">
      <alignment horizontal="left" vertical="center"/>
    </xf>
    <xf numFmtId="0" fontId="29" fillId="9" borderId="9" xfId="2" applyFont="1" applyFill="1" applyBorder="1" applyAlignment="1">
      <alignment horizontal="left" vertical="center" indent="1"/>
    </xf>
    <xf numFmtId="0" fontId="29" fillId="9" borderId="9" xfId="2" applyFont="1" applyFill="1" applyBorder="1" applyAlignment="1">
      <alignment horizontal="left" vertical="center"/>
    </xf>
    <xf numFmtId="0" fontId="30" fillId="9" borderId="9" xfId="2" applyFont="1" applyFill="1" applyBorder="1" applyAlignment="1">
      <alignment vertical="center"/>
    </xf>
    <xf numFmtId="0" fontId="28" fillId="0" borderId="0" xfId="2"/>
    <xf numFmtId="0" fontId="12" fillId="3" borderId="0" xfId="2" applyFont="1" applyFill="1"/>
    <xf numFmtId="0" fontId="17" fillId="3" borderId="0" xfId="2" applyFont="1" applyFill="1" applyAlignment="1">
      <alignment horizontal="left" wrapText="1" indent="1"/>
    </xf>
    <xf numFmtId="0" fontId="11" fillId="3" borderId="0" xfId="2" applyFont="1" applyFill="1"/>
    <xf numFmtId="0" fontId="17" fillId="3" borderId="0" xfId="2" applyFont="1" applyFill="1"/>
    <xf numFmtId="0" fontId="17" fillId="3" borderId="0" xfId="2" applyFont="1" applyFill="1" applyAlignment="1">
      <alignment horizontal="left" wrapText="1"/>
    </xf>
    <xf numFmtId="0" fontId="18" fillId="3" borderId="0" xfId="2" applyFont="1" applyFill="1" applyAlignment="1">
      <alignment horizontal="left" wrapText="1"/>
    </xf>
    <xf numFmtId="0" fontId="32" fillId="3" borderId="0" xfId="2" applyFont="1" applyFill="1" applyAlignment="1">
      <alignment horizontal="left" wrapText="1"/>
    </xf>
    <xf numFmtId="0" fontId="17" fillId="3" borderId="0" xfId="2" applyFont="1" applyFill="1" applyAlignment="1">
      <alignment horizontal="left"/>
    </xf>
    <xf numFmtId="0" fontId="33" fillId="3" borderId="0" xfId="2" applyFont="1" applyFill="1" applyAlignment="1">
      <alignment horizontal="left" wrapText="1"/>
    </xf>
    <xf numFmtId="0" fontId="12" fillId="0" borderId="0" xfId="2" applyFont="1"/>
    <xf numFmtId="0" fontId="27" fillId="3" borderId="0" xfId="1" applyFill="1" applyAlignment="1" applyProtection="1">
      <alignment horizontal="left" wrapText="1"/>
    </xf>
    <xf numFmtId="0" fontId="29" fillId="9" borderId="9" xfId="2" applyFont="1" applyFill="1" applyBorder="1" applyAlignment="1">
      <alignment vertical="center"/>
    </xf>
    <xf numFmtId="0" fontId="34" fillId="10" borderId="0" xfId="0" applyFont="1" applyFill="1" applyAlignment="1">
      <alignment vertical="center"/>
    </xf>
    <xf numFmtId="0" fontId="35" fillId="10" borderId="0" xfId="0" applyFont="1" applyFill="1" applyAlignment="1">
      <alignment vertical="center"/>
    </xf>
    <xf numFmtId="0" fontId="36" fillId="10" borderId="0" xfId="0" applyFont="1" applyFill="1" applyAlignment="1">
      <alignment vertical="center"/>
    </xf>
    <xf numFmtId="0" fontId="21" fillId="4" borderId="0" xfId="0" applyFont="1" applyFill="1" applyAlignment="1">
      <alignment horizontal="center" vertical="center"/>
    </xf>
    <xf numFmtId="0" fontId="6" fillId="0" borderId="0" xfId="0" applyFont="1" applyAlignment="1">
      <alignment horizontal="left" vertical="center" wrapText="1"/>
    </xf>
    <xf numFmtId="0" fontId="7" fillId="6" borderId="0" xfId="0" applyFont="1" applyFill="1" applyBorder="1" applyAlignment="1">
      <alignment horizontal="center" vertical="center"/>
    </xf>
    <xf numFmtId="0" fontId="7" fillId="2" borderId="0" xfId="0" applyFont="1" applyFill="1" applyBorder="1" applyAlignment="1">
      <alignment horizontal="center" vertical="center"/>
    </xf>
    <xf numFmtId="0" fontId="10" fillId="3" borderId="0" xfId="1" applyFont="1" applyFill="1" applyAlignment="1">
      <alignment horizontal="left" vertical="center"/>
    </xf>
    <xf numFmtId="0" fontId="8" fillId="3" borderId="0" xfId="0" applyFont="1" applyFill="1" applyAlignment="1">
      <alignment horizontal="right" vertical="center"/>
    </xf>
    <xf numFmtId="0" fontId="26" fillId="0" borderId="0" xfId="0" applyFont="1" applyAlignment="1">
      <alignment horizontal="left" vertical="top" wrapText="1"/>
    </xf>
    <xf numFmtId="0" fontId="9" fillId="3" borderId="0" xfId="0" applyFont="1" applyFill="1" applyAlignment="1">
      <alignment horizontal="left" vertical="top"/>
    </xf>
  </cellXfs>
  <cellStyles count="4">
    <cellStyle name="Hyperlink" xfId="1" builtinId="8" customBuiltin="1"/>
    <cellStyle name="Hyperlink 2" xfId="3" xr:uid="{AF2453FE-89C9-4938-8EDF-96872C111465}"/>
    <cellStyle name="Normal" xfId="0" builtinId="0"/>
    <cellStyle name="Normal 2" xfId="2" xr:uid="{C1045C1F-45B5-4532-BF26-AF122CBB0853}"/>
  </cellStyles>
  <dxfs count="6">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0000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346052119207644E-2"/>
          <c:y val="0.42483546832765307"/>
          <c:w val="0.87983552557362998"/>
          <c:h val="0.37190915501233984"/>
        </c:manualLayout>
      </c:layout>
      <c:barChart>
        <c:barDir val="bar"/>
        <c:grouping val="clustered"/>
        <c:varyColors val="0"/>
        <c:ser>
          <c:idx val="0"/>
          <c:order val="0"/>
          <c:tx>
            <c:strRef>
              <c:f>'EventBudget-Seminar'!$I$13</c:f>
              <c:strCache>
                <c:ptCount val="1"/>
                <c:pt idx="0">
                  <c:v>Expenses</c:v>
                </c:pt>
              </c:strCache>
            </c:strRef>
          </c:tx>
          <c:invertIfNegative val="0"/>
          <c:cat>
            <c:strRef>
              <c:f>'EventBudget-Seminar'!$I$13</c:f>
              <c:strCache>
                <c:ptCount val="1"/>
                <c:pt idx="0">
                  <c:v>Expenses</c:v>
                </c:pt>
              </c:strCache>
            </c:strRef>
          </c:cat>
          <c:val>
            <c:numRef>
              <c:f>'EventBudget-Seminar'!$J$13</c:f>
              <c:numCache>
                <c:formatCode>"$"#,##0</c:formatCode>
                <c:ptCount val="1"/>
                <c:pt idx="0">
                  <c:v>2808.5</c:v>
                </c:pt>
              </c:numCache>
            </c:numRef>
          </c:val>
          <c:extLst>
            <c:ext xmlns:c16="http://schemas.microsoft.com/office/drawing/2014/chart" uri="{C3380CC4-5D6E-409C-BE32-E72D297353CC}">
              <c16:uniqueId val="{00000000-A4C0-4D84-8475-2066E0E60173}"/>
            </c:ext>
          </c:extLst>
        </c:ser>
        <c:dLbls>
          <c:showLegendKey val="0"/>
          <c:showVal val="0"/>
          <c:showCatName val="0"/>
          <c:showSerName val="0"/>
          <c:showPercent val="0"/>
          <c:showBubbleSize val="0"/>
        </c:dLbls>
        <c:gapWidth val="100"/>
        <c:axId val="118416512"/>
        <c:axId val="118418048"/>
      </c:barChart>
      <c:scatterChart>
        <c:scatterStyle val="lineMarker"/>
        <c:varyColors val="0"/>
        <c:ser>
          <c:idx val="1"/>
          <c:order val="1"/>
          <c:tx>
            <c:strRef>
              <c:f>'EventBudget-Seminar'!$I$14</c:f>
              <c:strCache>
                <c:ptCount val="1"/>
                <c:pt idx="0">
                  <c:v>Est. Income</c:v>
                </c:pt>
              </c:strCache>
            </c:strRef>
          </c:tx>
          <c:spPr>
            <a:ln w="50800">
              <a:solidFill>
                <a:srgbClr val="00B050"/>
              </a:solidFill>
            </a:ln>
          </c:spPr>
          <c:marker>
            <c:symbol val="none"/>
          </c:marker>
          <c:errBars>
            <c:errDir val="y"/>
            <c:errBarType val="both"/>
            <c:errValType val="fixedVal"/>
            <c:noEndCap val="1"/>
            <c:val val="0.35000000000000003"/>
            <c:spPr>
              <a:ln w="50800">
                <a:solidFill>
                  <a:srgbClr val="00B050"/>
                </a:solidFill>
              </a:ln>
            </c:spPr>
          </c:errBars>
          <c:xVal>
            <c:numRef>
              <c:f>'EventBudget-Seminar'!$J$14</c:f>
              <c:numCache>
                <c:formatCode>"$"#,##0</c:formatCode>
                <c:ptCount val="1"/>
                <c:pt idx="0">
                  <c:v>4650</c:v>
                </c:pt>
              </c:numCache>
            </c:numRef>
          </c:xVal>
          <c:yVal>
            <c:numRef>
              <c:f>'EventBudget-Seminar'!$J$16</c:f>
              <c:numCache>
                <c:formatCode>General</c:formatCode>
                <c:ptCount val="1"/>
                <c:pt idx="0">
                  <c:v>0.5</c:v>
                </c:pt>
              </c:numCache>
            </c:numRef>
          </c:yVal>
          <c:smooth val="0"/>
          <c:extLst>
            <c:ext xmlns:c16="http://schemas.microsoft.com/office/drawing/2014/chart" uri="{C3380CC4-5D6E-409C-BE32-E72D297353CC}">
              <c16:uniqueId val="{00000001-A4C0-4D84-8475-2066E0E60173}"/>
            </c:ext>
          </c:extLst>
        </c:ser>
        <c:ser>
          <c:idx val="2"/>
          <c:order val="2"/>
          <c:tx>
            <c:strRef>
              <c:f>'EventBudget-Seminar'!$I$15</c:f>
              <c:strCache>
                <c:ptCount val="1"/>
                <c:pt idx="0">
                  <c:v>Actual Income</c:v>
                </c:pt>
              </c:strCache>
            </c:strRef>
          </c:tx>
          <c:spPr>
            <a:ln w="63500">
              <a:solidFill>
                <a:schemeClr val="tx1">
                  <a:lumMod val="75000"/>
                  <a:lumOff val="25000"/>
                </a:schemeClr>
              </a:solidFill>
            </a:ln>
          </c:spPr>
          <c:marker>
            <c:symbol val="none"/>
          </c:marker>
          <c:errBars>
            <c:errDir val="x"/>
            <c:errBarType val="minus"/>
            <c:errValType val="percentage"/>
            <c:noEndCap val="0"/>
            <c:val val="100"/>
            <c:spPr>
              <a:ln w="127000">
                <a:solidFill>
                  <a:schemeClr val="tx1">
                    <a:lumMod val="75000"/>
                    <a:lumOff val="25000"/>
                  </a:schemeClr>
                </a:solidFill>
              </a:ln>
            </c:spPr>
          </c:errBars>
          <c:xVal>
            <c:numRef>
              <c:f>'EventBudget-Seminar'!$J$15</c:f>
              <c:numCache>
                <c:formatCode>"$"#,##0</c:formatCode>
                <c:ptCount val="1"/>
                <c:pt idx="0">
                  <c:v>3405</c:v>
                </c:pt>
              </c:numCache>
            </c:numRef>
          </c:xVal>
          <c:yVal>
            <c:numRef>
              <c:f>'EventBudget-Seminar'!$J$16</c:f>
              <c:numCache>
                <c:formatCode>General</c:formatCode>
                <c:ptCount val="1"/>
                <c:pt idx="0">
                  <c:v>0.5</c:v>
                </c:pt>
              </c:numCache>
            </c:numRef>
          </c:yVal>
          <c:smooth val="0"/>
          <c:extLst>
            <c:ext xmlns:c16="http://schemas.microsoft.com/office/drawing/2014/chart" uri="{C3380CC4-5D6E-409C-BE32-E72D297353CC}">
              <c16:uniqueId val="{00000002-A4C0-4D84-8475-2066E0E60173}"/>
            </c:ext>
          </c:extLst>
        </c:ser>
        <c:dLbls>
          <c:showLegendKey val="0"/>
          <c:showVal val="0"/>
          <c:showCatName val="0"/>
          <c:showSerName val="0"/>
          <c:showPercent val="0"/>
          <c:showBubbleSize val="0"/>
        </c:dLbls>
        <c:axId val="118421376"/>
        <c:axId val="118419840"/>
      </c:scatterChart>
      <c:catAx>
        <c:axId val="118416512"/>
        <c:scaling>
          <c:orientation val="minMax"/>
        </c:scaling>
        <c:delete val="1"/>
        <c:axPos val="l"/>
        <c:numFmt formatCode="General" sourceLinked="0"/>
        <c:majorTickMark val="out"/>
        <c:minorTickMark val="none"/>
        <c:tickLblPos val="nextTo"/>
        <c:crossAx val="118418048"/>
        <c:crosses val="autoZero"/>
        <c:auto val="1"/>
        <c:lblAlgn val="ctr"/>
        <c:lblOffset val="100"/>
        <c:noMultiLvlLbl val="0"/>
      </c:catAx>
      <c:valAx>
        <c:axId val="118418048"/>
        <c:scaling>
          <c:orientation val="minMax"/>
        </c:scaling>
        <c:delete val="0"/>
        <c:axPos val="b"/>
        <c:majorGridlines/>
        <c:numFmt formatCode="#,##0" sourceLinked="0"/>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18416512"/>
        <c:crosses val="autoZero"/>
        <c:crossBetween val="between"/>
      </c:valAx>
      <c:valAx>
        <c:axId val="118419840"/>
        <c:scaling>
          <c:orientation val="minMax"/>
          <c:max val="1"/>
          <c:min val="0"/>
        </c:scaling>
        <c:delete val="1"/>
        <c:axPos val="r"/>
        <c:numFmt formatCode="General" sourceLinked="1"/>
        <c:majorTickMark val="out"/>
        <c:minorTickMark val="none"/>
        <c:tickLblPos val="nextTo"/>
        <c:crossAx val="118421376"/>
        <c:crosses val="max"/>
        <c:crossBetween val="midCat"/>
      </c:valAx>
      <c:valAx>
        <c:axId val="118421376"/>
        <c:scaling>
          <c:orientation val="minMax"/>
        </c:scaling>
        <c:delete val="1"/>
        <c:axPos val="b"/>
        <c:numFmt formatCode="&quot;$&quot;#,##0" sourceLinked="1"/>
        <c:majorTickMark val="out"/>
        <c:minorTickMark val="none"/>
        <c:tickLblPos val="nextTo"/>
        <c:crossAx val="118419840"/>
        <c:crosses val="autoZero"/>
        <c:crossBetween val="midCat"/>
      </c:valAx>
    </c:plotArea>
    <c:legend>
      <c:legendPos val="t"/>
      <c:layout>
        <c:manualLayout>
          <c:xMode val="edge"/>
          <c:yMode val="edge"/>
          <c:x val="0"/>
          <c:y val="7.4626865671641784E-2"/>
          <c:w val="0.99779741482157991"/>
          <c:h val="0.2657982301392654"/>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0"/>
    <c:dispBlanksAs val="gap"/>
    <c:showDLblsOverMax val="0"/>
  </c:chart>
  <c:spPr>
    <a:ln>
      <a:noFill/>
    </a:ln>
  </c:spPr>
  <c:txPr>
    <a:bodyPr/>
    <a:lstStyle/>
    <a:p>
      <a:pPr>
        <a:defRPr sz="8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346052119207644E-2"/>
          <c:y val="0.42483546832765307"/>
          <c:w val="0.87983552557362998"/>
          <c:h val="0.37190915501233984"/>
        </c:manualLayout>
      </c:layout>
      <c:barChart>
        <c:barDir val="bar"/>
        <c:grouping val="clustered"/>
        <c:varyColors val="0"/>
        <c:ser>
          <c:idx val="0"/>
          <c:order val="0"/>
          <c:tx>
            <c:strRef>
              <c:f>'EventBudget-Camp'!$I$13</c:f>
              <c:strCache>
                <c:ptCount val="1"/>
                <c:pt idx="0">
                  <c:v>Expenses</c:v>
                </c:pt>
              </c:strCache>
            </c:strRef>
          </c:tx>
          <c:invertIfNegative val="0"/>
          <c:cat>
            <c:strRef>
              <c:f>'EventBudget-Camp'!$I$13</c:f>
              <c:strCache>
                <c:ptCount val="1"/>
                <c:pt idx="0">
                  <c:v>Expenses</c:v>
                </c:pt>
              </c:strCache>
            </c:strRef>
          </c:cat>
          <c:val>
            <c:numRef>
              <c:f>'EventBudget-Camp'!$J$13</c:f>
              <c:numCache>
                <c:formatCode>"$"#,##0</c:formatCode>
                <c:ptCount val="1"/>
                <c:pt idx="0">
                  <c:v>3675</c:v>
                </c:pt>
              </c:numCache>
            </c:numRef>
          </c:val>
          <c:extLst>
            <c:ext xmlns:c16="http://schemas.microsoft.com/office/drawing/2014/chart" uri="{C3380CC4-5D6E-409C-BE32-E72D297353CC}">
              <c16:uniqueId val="{00000000-69D4-4BF0-B26F-0F34312C80AA}"/>
            </c:ext>
          </c:extLst>
        </c:ser>
        <c:dLbls>
          <c:showLegendKey val="0"/>
          <c:showVal val="0"/>
          <c:showCatName val="0"/>
          <c:showSerName val="0"/>
          <c:showPercent val="0"/>
          <c:showBubbleSize val="0"/>
        </c:dLbls>
        <c:gapWidth val="100"/>
        <c:axId val="209666816"/>
        <c:axId val="209668736"/>
      </c:barChart>
      <c:scatterChart>
        <c:scatterStyle val="lineMarker"/>
        <c:varyColors val="0"/>
        <c:ser>
          <c:idx val="1"/>
          <c:order val="1"/>
          <c:tx>
            <c:strRef>
              <c:f>'EventBudget-Camp'!$I$14</c:f>
              <c:strCache>
                <c:ptCount val="1"/>
                <c:pt idx="0">
                  <c:v>Est. Income</c:v>
                </c:pt>
              </c:strCache>
            </c:strRef>
          </c:tx>
          <c:spPr>
            <a:ln w="50800">
              <a:solidFill>
                <a:srgbClr val="00B050"/>
              </a:solidFill>
            </a:ln>
          </c:spPr>
          <c:marker>
            <c:symbol val="none"/>
          </c:marker>
          <c:errBars>
            <c:errDir val="y"/>
            <c:errBarType val="both"/>
            <c:errValType val="fixedVal"/>
            <c:noEndCap val="1"/>
            <c:val val="0.35000000000000003"/>
            <c:spPr>
              <a:ln w="50800">
                <a:solidFill>
                  <a:srgbClr val="00B050"/>
                </a:solidFill>
              </a:ln>
            </c:spPr>
          </c:errBars>
          <c:xVal>
            <c:numRef>
              <c:f>'EventBudget-Camp'!$J$14</c:f>
              <c:numCache>
                <c:formatCode>"$"#,##0</c:formatCode>
                <c:ptCount val="1"/>
                <c:pt idx="0">
                  <c:v>3900</c:v>
                </c:pt>
              </c:numCache>
            </c:numRef>
          </c:xVal>
          <c:yVal>
            <c:numRef>
              <c:f>'EventBudget-Camp'!$J$16</c:f>
              <c:numCache>
                <c:formatCode>General</c:formatCode>
                <c:ptCount val="1"/>
                <c:pt idx="0">
                  <c:v>0.5</c:v>
                </c:pt>
              </c:numCache>
            </c:numRef>
          </c:yVal>
          <c:smooth val="0"/>
          <c:extLst>
            <c:ext xmlns:c16="http://schemas.microsoft.com/office/drawing/2014/chart" uri="{C3380CC4-5D6E-409C-BE32-E72D297353CC}">
              <c16:uniqueId val="{00000001-69D4-4BF0-B26F-0F34312C80AA}"/>
            </c:ext>
          </c:extLst>
        </c:ser>
        <c:ser>
          <c:idx val="2"/>
          <c:order val="2"/>
          <c:tx>
            <c:strRef>
              <c:f>'EventBudget-Camp'!$I$15</c:f>
              <c:strCache>
                <c:ptCount val="1"/>
                <c:pt idx="0">
                  <c:v>Actual Income</c:v>
                </c:pt>
              </c:strCache>
            </c:strRef>
          </c:tx>
          <c:spPr>
            <a:ln w="63500">
              <a:solidFill>
                <a:schemeClr val="tx1">
                  <a:lumMod val="75000"/>
                  <a:lumOff val="25000"/>
                </a:schemeClr>
              </a:solidFill>
            </a:ln>
          </c:spPr>
          <c:marker>
            <c:symbol val="none"/>
          </c:marker>
          <c:errBars>
            <c:errDir val="x"/>
            <c:errBarType val="minus"/>
            <c:errValType val="percentage"/>
            <c:noEndCap val="0"/>
            <c:val val="100"/>
            <c:spPr>
              <a:ln w="127000">
                <a:solidFill>
                  <a:schemeClr val="tx1">
                    <a:lumMod val="75000"/>
                    <a:lumOff val="25000"/>
                  </a:schemeClr>
                </a:solidFill>
              </a:ln>
            </c:spPr>
          </c:errBars>
          <c:xVal>
            <c:numRef>
              <c:f>'EventBudget-Camp'!$J$15</c:f>
              <c:numCache>
                <c:formatCode>"$"#,##0</c:formatCode>
                <c:ptCount val="1"/>
                <c:pt idx="0">
                  <c:v>3660</c:v>
                </c:pt>
              </c:numCache>
            </c:numRef>
          </c:xVal>
          <c:yVal>
            <c:numRef>
              <c:f>'EventBudget-Camp'!$J$16</c:f>
              <c:numCache>
                <c:formatCode>General</c:formatCode>
                <c:ptCount val="1"/>
                <c:pt idx="0">
                  <c:v>0.5</c:v>
                </c:pt>
              </c:numCache>
            </c:numRef>
          </c:yVal>
          <c:smooth val="0"/>
          <c:extLst>
            <c:ext xmlns:c16="http://schemas.microsoft.com/office/drawing/2014/chart" uri="{C3380CC4-5D6E-409C-BE32-E72D297353CC}">
              <c16:uniqueId val="{00000002-69D4-4BF0-B26F-0F34312C80AA}"/>
            </c:ext>
          </c:extLst>
        </c:ser>
        <c:dLbls>
          <c:showLegendKey val="0"/>
          <c:showVal val="0"/>
          <c:showCatName val="0"/>
          <c:showSerName val="0"/>
          <c:showPercent val="0"/>
          <c:showBubbleSize val="0"/>
        </c:dLbls>
        <c:axId val="209687680"/>
        <c:axId val="209673600"/>
      </c:scatterChart>
      <c:catAx>
        <c:axId val="209666816"/>
        <c:scaling>
          <c:orientation val="minMax"/>
        </c:scaling>
        <c:delete val="1"/>
        <c:axPos val="l"/>
        <c:numFmt formatCode="General" sourceLinked="0"/>
        <c:majorTickMark val="out"/>
        <c:minorTickMark val="none"/>
        <c:tickLblPos val="nextTo"/>
        <c:crossAx val="209668736"/>
        <c:crosses val="autoZero"/>
        <c:auto val="1"/>
        <c:lblAlgn val="ctr"/>
        <c:lblOffset val="100"/>
        <c:noMultiLvlLbl val="0"/>
      </c:catAx>
      <c:valAx>
        <c:axId val="209668736"/>
        <c:scaling>
          <c:orientation val="minMax"/>
        </c:scaling>
        <c:delete val="0"/>
        <c:axPos val="b"/>
        <c:majorGridlines/>
        <c:numFmt formatCode="#,##0" sourceLinked="0"/>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209666816"/>
        <c:crosses val="autoZero"/>
        <c:crossBetween val="between"/>
      </c:valAx>
      <c:valAx>
        <c:axId val="209673600"/>
        <c:scaling>
          <c:orientation val="minMax"/>
          <c:max val="1"/>
          <c:min val="0"/>
        </c:scaling>
        <c:delete val="1"/>
        <c:axPos val="r"/>
        <c:numFmt formatCode="General" sourceLinked="1"/>
        <c:majorTickMark val="out"/>
        <c:minorTickMark val="none"/>
        <c:tickLblPos val="nextTo"/>
        <c:crossAx val="209687680"/>
        <c:crosses val="max"/>
        <c:crossBetween val="midCat"/>
      </c:valAx>
      <c:valAx>
        <c:axId val="209687680"/>
        <c:scaling>
          <c:orientation val="minMax"/>
        </c:scaling>
        <c:delete val="1"/>
        <c:axPos val="b"/>
        <c:numFmt formatCode="&quot;$&quot;#,##0" sourceLinked="1"/>
        <c:majorTickMark val="out"/>
        <c:minorTickMark val="none"/>
        <c:tickLblPos val="nextTo"/>
        <c:crossAx val="209673600"/>
        <c:crosses val="autoZero"/>
        <c:crossBetween val="midCat"/>
      </c:valAx>
    </c:plotArea>
    <c:legend>
      <c:legendPos val="t"/>
      <c:layout>
        <c:manualLayout>
          <c:xMode val="edge"/>
          <c:yMode val="edge"/>
          <c:x val="0"/>
          <c:y val="7.4626865671641784E-2"/>
          <c:w val="0.99779741482157991"/>
          <c:h val="0.2657982301392654"/>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0"/>
    <c:dispBlanksAs val="gap"/>
    <c:showDLblsOverMax val="0"/>
  </c:chart>
  <c:spPr>
    <a:ln>
      <a:noFill/>
    </a:ln>
  </c:spPr>
  <c:txPr>
    <a:bodyPr/>
    <a:lstStyle/>
    <a:p>
      <a:pPr>
        <a:defRPr sz="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346052119207644E-2"/>
          <c:y val="0.42483546832765307"/>
          <c:w val="0.87983552557362998"/>
          <c:h val="0.37190915501233984"/>
        </c:manualLayout>
      </c:layout>
      <c:barChart>
        <c:barDir val="bar"/>
        <c:grouping val="clustered"/>
        <c:varyColors val="0"/>
        <c:ser>
          <c:idx val="0"/>
          <c:order val="0"/>
          <c:tx>
            <c:strRef>
              <c:f>'EventBudget-Race'!$I$13</c:f>
              <c:strCache>
                <c:ptCount val="1"/>
                <c:pt idx="0">
                  <c:v>Expenses</c:v>
                </c:pt>
              </c:strCache>
            </c:strRef>
          </c:tx>
          <c:invertIfNegative val="0"/>
          <c:cat>
            <c:strRef>
              <c:f>'EventBudget-Race'!$I$13</c:f>
              <c:strCache>
                <c:ptCount val="1"/>
                <c:pt idx="0">
                  <c:v>Expenses</c:v>
                </c:pt>
              </c:strCache>
            </c:strRef>
          </c:cat>
          <c:val>
            <c:numRef>
              <c:f>'EventBudget-Race'!$J$13</c:f>
              <c:numCache>
                <c:formatCode>"$"#,##0</c:formatCode>
                <c:ptCount val="1"/>
                <c:pt idx="0">
                  <c:v>15400</c:v>
                </c:pt>
              </c:numCache>
            </c:numRef>
          </c:val>
          <c:extLst>
            <c:ext xmlns:c16="http://schemas.microsoft.com/office/drawing/2014/chart" uri="{C3380CC4-5D6E-409C-BE32-E72D297353CC}">
              <c16:uniqueId val="{00000000-2E0E-41CE-AE96-52236CEFB1EC}"/>
            </c:ext>
          </c:extLst>
        </c:ser>
        <c:dLbls>
          <c:showLegendKey val="0"/>
          <c:showVal val="0"/>
          <c:showCatName val="0"/>
          <c:showSerName val="0"/>
          <c:showPercent val="0"/>
          <c:showBubbleSize val="0"/>
        </c:dLbls>
        <c:gapWidth val="100"/>
        <c:axId val="130110976"/>
        <c:axId val="130112512"/>
      </c:barChart>
      <c:scatterChart>
        <c:scatterStyle val="lineMarker"/>
        <c:varyColors val="0"/>
        <c:ser>
          <c:idx val="1"/>
          <c:order val="1"/>
          <c:tx>
            <c:strRef>
              <c:f>'EventBudget-Race'!$I$14</c:f>
              <c:strCache>
                <c:ptCount val="1"/>
                <c:pt idx="0">
                  <c:v>Est. Income</c:v>
                </c:pt>
              </c:strCache>
            </c:strRef>
          </c:tx>
          <c:spPr>
            <a:ln w="50800">
              <a:solidFill>
                <a:srgbClr val="00B050"/>
              </a:solidFill>
            </a:ln>
          </c:spPr>
          <c:marker>
            <c:symbol val="none"/>
          </c:marker>
          <c:errBars>
            <c:errDir val="y"/>
            <c:errBarType val="both"/>
            <c:errValType val="fixedVal"/>
            <c:noEndCap val="1"/>
            <c:val val="0.35000000000000003"/>
            <c:spPr>
              <a:ln w="50800">
                <a:solidFill>
                  <a:srgbClr val="00B050"/>
                </a:solidFill>
              </a:ln>
            </c:spPr>
          </c:errBars>
          <c:xVal>
            <c:numRef>
              <c:f>'EventBudget-Race'!$J$14</c:f>
              <c:numCache>
                <c:formatCode>"$"#,##0</c:formatCode>
                <c:ptCount val="1"/>
                <c:pt idx="0">
                  <c:v>37500</c:v>
                </c:pt>
              </c:numCache>
            </c:numRef>
          </c:xVal>
          <c:yVal>
            <c:numRef>
              <c:f>'EventBudget-Race'!$J$16</c:f>
              <c:numCache>
                <c:formatCode>General</c:formatCode>
                <c:ptCount val="1"/>
                <c:pt idx="0">
                  <c:v>0.5</c:v>
                </c:pt>
              </c:numCache>
            </c:numRef>
          </c:yVal>
          <c:smooth val="0"/>
          <c:extLst>
            <c:ext xmlns:c16="http://schemas.microsoft.com/office/drawing/2014/chart" uri="{C3380CC4-5D6E-409C-BE32-E72D297353CC}">
              <c16:uniqueId val="{00000001-2E0E-41CE-AE96-52236CEFB1EC}"/>
            </c:ext>
          </c:extLst>
        </c:ser>
        <c:ser>
          <c:idx val="2"/>
          <c:order val="2"/>
          <c:tx>
            <c:strRef>
              <c:f>'EventBudget-Race'!$I$15</c:f>
              <c:strCache>
                <c:ptCount val="1"/>
                <c:pt idx="0">
                  <c:v>Actual Income</c:v>
                </c:pt>
              </c:strCache>
            </c:strRef>
          </c:tx>
          <c:spPr>
            <a:ln w="63500">
              <a:solidFill>
                <a:schemeClr val="tx1">
                  <a:lumMod val="75000"/>
                  <a:lumOff val="25000"/>
                </a:schemeClr>
              </a:solidFill>
            </a:ln>
          </c:spPr>
          <c:marker>
            <c:symbol val="none"/>
          </c:marker>
          <c:errBars>
            <c:errDir val="x"/>
            <c:errBarType val="minus"/>
            <c:errValType val="percentage"/>
            <c:noEndCap val="0"/>
            <c:val val="100"/>
            <c:spPr>
              <a:ln w="127000">
                <a:solidFill>
                  <a:schemeClr val="tx1">
                    <a:lumMod val="75000"/>
                    <a:lumOff val="25000"/>
                  </a:schemeClr>
                </a:solidFill>
              </a:ln>
            </c:spPr>
          </c:errBars>
          <c:xVal>
            <c:numRef>
              <c:f>'EventBudget-Race'!$J$15</c:f>
              <c:numCache>
                <c:formatCode>"$"#,##0</c:formatCode>
                <c:ptCount val="1"/>
                <c:pt idx="0">
                  <c:v>28500</c:v>
                </c:pt>
              </c:numCache>
            </c:numRef>
          </c:xVal>
          <c:yVal>
            <c:numRef>
              <c:f>'EventBudget-Race'!$J$16</c:f>
              <c:numCache>
                <c:formatCode>General</c:formatCode>
                <c:ptCount val="1"/>
                <c:pt idx="0">
                  <c:v>0.5</c:v>
                </c:pt>
              </c:numCache>
            </c:numRef>
          </c:yVal>
          <c:smooth val="0"/>
          <c:extLst>
            <c:ext xmlns:c16="http://schemas.microsoft.com/office/drawing/2014/chart" uri="{C3380CC4-5D6E-409C-BE32-E72D297353CC}">
              <c16:uniqueId val="{00000002-2E0E-41CE-AE96-52236CEFB1EC}"/>
            </c:ext>
          </c:extLst>
        </c:ser>
        <c:dLbls>
          <c:showLegendKey val="0"/>
          <c:showVal val="0"/>
          <c:showCatName val="0"/>
          <c:showSerName val="0"/>
          <c:showPercent val="0"/>
          <c:showBubbleSize val="0"/>
        </c:dLbls>
        <c:axId val="130132224"/>
        <c:axId val="130130688"/>
      </c:scatterChart>
      <c:catAx>
        <c:axId val="130110976"/>
        <c:scaling>
          <c:orientation val="minMax"/>
        </c:scaling>
        <c:delete val="1"/>
        <c:axPos val="l"/>
        <c:numFmt formatCode="General" sourceLinked="0"/>
        <c:majorTickMark val="out"/>
        <c:minorTickMark val="none"/>
        <c:tickLblPos val="nextTo"/>
        <c:crossAx val="130112512"/>
        <c:crosses val="autoZero"/>
        <c:auto val="1"/>
        <c:lblAlgn val="ctr"/>
        <c:lblOffset val="100"/>
        <c:noMultiLvlLbl val="0"/>
      </c:catAx>
      <c:valAx>
        <c:axId val="130112512"/>
        <c:scaling>
          <c:orientation val="minMax"/>
        </c:scaling>
        <c:delete val="0"/>
        <c:axPos val="b"/>
        <c:majorGridlines/>
        <c:numFmt formatCode="#,##0" sourceLinked="0"/>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30110976"/>
        <c:crosses val="autoZero"/>
        <c:crossBetween val="between"/>
      </c:valAx>
      <c:valAx>
        <c:axId val="130130688"/>
        <c:scaling>
          <c:orientation val="minMax"/>
          <c:max val="1"/>
          <c:min val="0"/>
        </c:scaling>
        <c:delete val="1"/>
        <c:axPos val="r"/>
        <c:numFmt formatCode="General" sourceLinked="1"/>
        <c:majorTickMark val="out"/>
        <c:minorTickMark val="none"/>
        <c:tickLblPos val="nextTo"/>
        <c:crossAx val="130132224"/>
        <c:crosses val="max"/>
        <c:crossBetween val="midCat"/>
      </c:valAx>
      <c:valAx>
        <c:axId val="130132224"/>
        <c:scaling>
          <c:orientation val="minMax"/>
        </c:scaling>
        <c:delete val="1"/>
        <c:axPos val="b"/>
        <c:numFmt formatCode="&quot;$&quot;#,##0" sourceLinked="1"/>
        <c:majorTickMark val="out"/>
        <c:minorTickMark val="none"/>
        <c:tickLblPos val="nextTo"/>
        <c:crossAx val="130130688"/>
        <c:crosses val="autoZero"/>
        <c:crossBetween val="midCat"/>
      </c:valAx>
    </c:plotArea>
    <c:legend>
      <c:legendPos val="t"/>
      <c:layout>
        <c:manualLayout>
          <c:xMode val="edge"/>
          <c:yMode val="edge"/>
          <c:x val="0"/>
          <c:y val="7.4626865671641784E-2"/>
          <c:w val="0.99779741482157991"/>
          <c:h val="0.2657982301392654"/>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0"/>
    <c:dispBlanksAs val="gap"/>
    <c:showDLblsOverMax val="0"/>
  </c:chart>
  <c:spPr>
    <a:ln>
      <a:noFill/>
    </a:ln>
  </c:spPr>
  <c:txPr>
    <a:bodyPr/>
    <a:lstStyle/>
    <a:p>
      <a:pPr>
        <a:defRPr sz="8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 TargetMode="Externa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xdr:from>
      <xdr:col>7</xdr:col>
      <xdr:colOff>266700</xdr:colOff>
      <xdr:row>3</xdr:row>
      <xdr:rowOff>7620</xdr:rowOff>
    </xdr:from>
    <xdr:to>
      <xdr:col>9</xdr:col>
      <xdr:colOff>822960</xdr:colOff>
      <xdr:row>7</xdr:row>
      <xdr:rowOff>274320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472440</xdr:colOff>
      <xdr:row>0</xdr:row>
      <xdr:rowOff>45720</xdr:rowOff>
    </xdr:from>
    <xdr:to>
      <xdr:col>10</xdr:col>
      <xdr:colOff>133350</xdr:colOff>
      <xdr:row>0</xdr:row>
      <xdr:rowOff>365760</xdr:rowOff>
    </xdr:to>
    <xdr:pic>
      <xdr:nvPicPr>
        <xdr:cNvPr id="4" name="Picture 3">
          <a:hlinkClick xmlns:r="http://schemas.openxmlformats.org/officeDocument/2006/relationships" r:id="rId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73040" y="45720"/>
          <a:ext cx="1428750" cy="3200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3</xdr:row>
      <xdr:rowOff>7620</xdr:rowOff>
    </xdr:from>
    <xdr:to>
      <xdr:col>9</xdr:col>
      <xdr:colOff>822960</xdr:colOff>
      <xdr:row>7</xdr:row>
      <xdr:rowOff>274320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449580</xdr:colOff>
      <xdr:row>0</xdr:row>
      <xdr:rowOff>53340</xdr:rowOff>
    </xdr:from>
    <xdr:to>
      <xdr:col>10</xdr:col>
      <xdr:colOff>110490</xdr:colOff>
      <xdr:row>0</xdr:row>
      <xdr:rowOff>373380</xdr:rowOff>
    </xdr:to>
    <xdr:pic>
      <xdr:nvPicPr>
        <xdr:cNvPr id="4" name="Picture 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50180" y="53340"/>
          <a:ext cx="1428750" cy="3200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466733</xdr:colOff>
      <xdr:row>0</xdr:row>
      <xdr:rowOff>49530</xdr:rowOff>
    </xdr:from>
    <xdr:to>
      <xdr:col>10</xdr:col>
      <xdr:colOff>127643</xdr:colOff>
      <xdr:row>0</xdr:row>
      <xdr:rowOff>369570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67333" y="49530"/>
          <a:ext cx="1428750" cy="320040"/>
        </a:xfrm>
        <a:prstGeom prst="rect">
          <a:avLst/>
        </a:prstGeom>
      </xdr:spPr>
    </xdr:pic>
    <xdr:clientData/>
  </xdr:twoCellAnchor>
  <xdr:twoCellAnchor>
    <xdr:from>
      <xdr:col>7</xdr:col>
      <xdr:colOff>266700</xdr:colOff>
      <xdr:row>3</xdr:row>
      <xdr:rowOff>7620</xdr:rowOff>
    </xdr:from>
    <xdr:to>
      <xdr:col>9</xdr:col>
      <xdr:colOff>822960</xdr:colOff>
      <xdr:row>7</xdr:row>
      <xdr:rowOff>274320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4" name="Picture 3">
          <a:hlinkClick xmlns:r="http://schemas.openxmlformats.org/officeDocument/2006/relationships" r:id="rId1"/>
          <a:extLst>
            <a:ext uri="{FF2B5EF4-FFF2-40B4-BE49-F238E27FC236}">
              <a16:creationId xmlns:a16="http://schemas.microsoft.com/office/drawing/2014/main" id="{22291B89-049D-41F5-9DA4-8D224D3410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8B282940-4332-4253-9E85-E96F73997D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 Project Schedule blu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vent-budge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event-budget-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event-budget-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family-budget-planner.html" TargetMode="External"/><Relationship Id="rId2" Type="http://schemas.openxmlformats.org/officeDocument/2006/relationships/hyperlink" Target="https://www.vertex42.com/ExcelArticles/how-to-make-a-budget.html" TargetMode="External"/><Relationship Id="rId1" Type="http://schemas.openxmlformats.org/officeDocument/2006/relationships/hyperlink" Target="https://www.vertex42.com/ExcelTemplates/event-budget-template.html"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www.vertex42.com/ExcelTemplates/money-management-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ExcelTemplates/event-budget-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40"/>
  <sheetViews>
    <sheetView showGridLines="0" tabSelected="1" workbookViewId="0"/>
  </sheetViews>
  <sheetFormatPr defaultColWidth="9.140625" defaultRowHeight="14.25" x14ac:dyDescent="0.2"/>
  <cols>
    <col min="1" max="1" width="2.85546875" style="1" customWidth="1"/>
    <col min="2" max="2" width="2.140625" style="1" customWidth="1"/>
    <col min="3" max="3" width="22.140625" style="1" customWidth="1"/>
    <col min="4" max="5" width="2.140625" style="1" customWidth="1"/>
    <col min="6" max="10" width="12.85546875" style="1" customWidth="1"/>
    <col min="11" max="11" width="2.140625" style="1" customWidth="1"/>
    <col min="12" max="12" width="4.28515625" style="1" customWidth="1"/>
    <col min="13" max="13" width="40" style="1" customWidth="1"/>
    <col min="14" max="16384" width="9.140625" style="1"/>
  </cols>
  <sheetData>
    <row r="1" spans="2:13" s="2" customFormat="1" ht="42" customHeight="1" x14ac:dyDescent="0.25">
      <c r="B1" s="91" t="s">
        <v>70</v>
      </c>
      <c r="C1" s="91"/>
      <c r="D1" s="91"/>
      <c r="E1" s="91"/>
      <c r="F1" s="91"/>
      <c r="G1" s="91"/>
      <c r="H1" s="91"/>
      <c r="I1" s="3"/>
      <c r="J1" s="3"/>
      <c r="M1" s="85" t="s">
        <v>66</v>
      </c>
    </row>
    <row r="2" spans="2:13" s="2" customFormat="1" ht="22.5" customHeight="1" x14ac:dyDescent="0.25">
      <c r="B2" s="86" t="s">
        <v>28</v>
      </c>
      <c r="C2" s="86"/>
      <c r="D2" s="86"/>
      <c r="E2" s="87" t="s">
        <v>38</v>
      </c>
      <c r="F2" s="87"/>
      <c r="G2" s="87"/>
      <c r="H2" s="87"/>
      <c r="I2" s="87"/>
      <c r="J2" s="87"/>
      <c r="K2" s="87"/>
      <c r="M2" s="85"/>
    </row>
    <row r="3" spans="2:13" s="2" customFormat="1" ht="22.5" customHeight="1" x14ac:dyDescent="0.25">
      <c r="B3" s="12"/>
      <c r="C3" s="17" t="s">
        <v>0</v>
      </c>
      <c r="D3" s="12"/>
      <c r="E3" s="4"/>
      <c r="F3" s="4"/>
      <c r="G3" s="44" t="s">
        <v>50</v>
      </c>
      <c r="H3" s="40"/>
      <c r="I3" s="40"/>
      <c r="J3" s="40"/>
      <c r="K3" s="4"/>
    </row>
    <row r="4" spans="2:13" s="2" customFormat="1" ht="22.5" customHeight="1" thickBot="1" x14ac:dyDescent="0.3">
      <c r="B4" s="12"/>
      <c r="C4" s="51">
        <f>J31</f>
        <v>2808.5</v>
      </c>
      <c r="D4" s="12"/>
      <c r="E4" s="4"/>
      <c r="F4" s="6" t="s">
        <v>23</v>
      </c>
      <c r="G4" s="37">
        <f>SUMIF($F$20:$F$30,"="&amp;F4,$J$20:$J$30)</f>
        <v>1500</v>
      </c>
      <c r="H4" s="40"/>
      <c r="I4" s="40"/>
      <c r="J4" s="40"/>
      <c r="K4" s="4"/>
      <c r="M4" s="5" t="s">
        <v>67</v>
      </c>
    </row>
    <row r="5" spans="2:13" s="2" customFormat="1" ht="22.5" customHeight="1" thickTop="1" thickBot="1" x14ac:dyDescent="0.3">
      <c r="B5" s="12"/>
      <c r="C5" s="18" t="s">
        <v>61</v>
      </c>
      <c r="D5" s="12"/>
      <c r="E5" s="4"/>
      <c r="F5" s="6" t="s">
        <v>31</v>
      </c>
      <c r="G5" s="37">
        <f>SUMIF($F$20:$F$30,"="&amp;F5,$J$20:$J$30)</f>
        <v>600</v>
      </c>
      <c r="H5" s="40"/>
      <c r="I5" s="40"/>
      <c r="J5" s="40"/>
      <c r="K5" s="34"/>
      <c r="M5" s="30"/>
    </row>
    <row r="6" spans="2:13" s="2" customFormat="1" ht="22.5" customHeight="1" thickTop="1" thickBot="1" x14ac:dyDescent="0.3">
      <c r="B6" s="12"/>
      <c r="C6" s="51">
        <f>J40</f>
        <v>3405</v>
      </c>
      <c r="D6" s="12"/>
      <c r="E6" s="4"/>
      <c r="F6" s="6" t="s">
        <v>44</v>
      </c>
      <c r="G6" s="37">
        <f>SUMIF($F$20:$F$30,"="&amp;F6,$J$20:$J$30)</f>
        <v>500</v>
      </c>
      <c r="H6" s="40"/>
      <c r="I6" s="38"/>
      <c r="J6" s="42"/>
      <c r="K6" s="35"/>
      <c r="M6" s="90" t="s">
        <v>74</v>
      </c>
    </row>
    <row r="7" spans="2:13" s="2" customFormat="1" ht="22.5" customHeight="1" thickTop="1" thickBot="1" x14ac:dyDescent="0.3">
      <c r="B7" s="12"/>
      <c r="C7" s="17" t="s">
        <v>30</v>
      </c>
      <c r="D7" s="12"/>
      <c r="E7" s="4"/>
      <c r="F7" s="6" t="s">
        <v>24</v>
      </c>
      <c r="G7" s="37">
        <f>SUMIF($F$20:$F$30,"="&amp;F7,$J$20:$J$30)</f>
        <v>58.5</v>
      </c>
      <c r="H7" s="40"/>
      <c r="I7" s="6"/>
      <c r="J7" s="41"/>
      <c r="K7" s="4"/>
      <c r="M7" s="90"/>
    </row>
    <row r="8" spans="2:13" s="2" customFormat="1" ht="22.5" customHeight="1" thickTop="1" thickBot="1" x14ac:dyDescent="0.3">
      <c r="B8" s="12"/>
      <c r="C8" s="51">
        <f>C6-C4</f>
        <v>596.5</v>
      </c>
      <c r="D8" s="12"/>
      <c r="E8" s="4"/>
      <c r="F8" s="6" t="s">
        <v>18</v>
      </c>
      <c r="G8" s="50">
        <f>SUMIF($F$20:$F$30,"="&amp;F8,$J$20:$J$30)</f>
        <v>150</v>
      </c>
      <c r="H8" s="40"/>
      <c r="I8" s="6"/>
      <c r="J8" s="43"/>
      <c r="K8" s="4"/>
      <c r="M8" s="5"/>
    </row>
    <row r="9" spans="2:13" s="2" customFormat="1" ht="22.5" hidden="1" customHeight="1" thickTop="1" thickBot="1" x14ac:dyDescent="0.3">
      <c r="B9" s="12"/>
      <c r="C9" s="12"/>
      <c r="D9" s="12"/>
      <c r="E9" s="4"/>
      <c r="F9" s="6" t="s">
        <v>68</v>
      </c>
      <c r="G9" s="50">
        <f>G10-SUM(G4:G8)</f>
        <v>0</v>
      </c>
      <c r="H9" s="40"/>
      <c r="I9" s="6"/>
      <c r="J9" s="43"/>
      <c r="K9" s="4"/>
      <c r="M9" s="5"/>
    </row>
    <row r="10" spans="2:13" s="2" customFormat="1" ht="22.5" customHeight="1" thickTop="1" x14ac:dyDescent="0.25">
      <c r="B10" s="12"/>
      <c r="C10" s="12"/>
      <c r="D10" s="12"/>
      <c r="E10" s="4"/>
      <c r="F10" s="52" t="s">
        <v>29</v>
      </c>
      <c r="G10" s="53">
        <f>J31</f>
        <v>2808.5</v>
      </c>
      <c r="H10" s="40"/>
      <c r="I10" s="38"/>
      <c r="J10" s="36"/>
      <c r="K10" s="4"/>
      <c r="M10" s="5"/>
    </row>
    <row r="11" spans="2:13" s="2" customFormat="1" ht="15.75" customHeight="1" x14ac:dyDescent="0.25">
      <c r="B11" s="88" t="s">
        <v>79</v>
      </c>
      <c r="C11" s="88"/>
      <c r="D11" s="88"/>
      <c r="E11" s="88"/>
      <c r="F11" s="88"/>
      <c r="G11" s="88"/>
      <c r="H11" s="88"/>
      <c r="I11" s="89" t="s">
        <v>25</v>
      </c>
      <c r="J11" s="89"/>
      <c r="K11" s="89"/>
    </row>
    <row r="12" spans="2:13" s="2" customFormat="1" hidden="1" x14ac:dyDescent="0.25">
      <c r="B12" s="3"/>
      <c r="C12" s="3"/>
      <c r="D12" s="3"/>
      <c r="E12" s="3"/>
      <c r="F12" s="3"/>
      <c r="G12" s="3"/>
      <c r="H12" s="3"/>
      <c r="I12" s="3"/>
      <c r="J12" s="57" t="s">
        <v>62</v>
      </c>
      <c r="K12" s="3"/>
    </row>
    <row r="13" spans="2:13" s="2" customFormat="1" hidden="1" x14ac:dyDescent="0.25">
      <c r="B13" s="3"/>
      <c r="C13" s="3"/>
      <c r="D13" s="3"/>
      <c r="E13" s="3"/>
      <c r="F13" s="3"/>
      <c r="G13" s="3"/>
      <c r="H13" s="3"/>
      <c r="I13" s="57" t="s">
        <v>50</v>
      </c>
      <c r="J13" s="58">
        <f>C4</f>
        <v>2808.5</v>
      </c>
      <c r="K13" s="3"/>
    </row>
    <row r="14" spans="2:13" s="2" customFormat="1" hidden="1" x14ac:dyDescent="0.25">
      <c r="B14" s="3"/>
      <c r="C14" s="3"/>
      <c r="D14" s="3"/>
      <c r="E14" s="3"/>
      <c r="F14" s="3"/>
      <c r="G14" s="3"/>
      <c r="H14" s="3"/>
      <c r="I14" s="57" t="s">
        <v>65</v>
      </c>
      <c r="J14" s="58">
        <f>H40</f>
        <v>4650</v>
      </c>
      <c r="K14" s="3"/>
    </row>
    <row r="15" spans="2:13" s="2" customFormat="1" hidden="1" x14ac:dyDescent="0.25">
      <c r="B15" s="3"/>
      <c r="C15" s="3"/>
      <c r="D15" s="3"/>
      <c r="E15" s="3"/>
      <c r="F15" s="3"/>
      <c r="G15" s="3"/>
      <c r="H15" s="3"/>
      <c r="I15" s="57" t="s">
        <v>63</v>
      </c>
      <c r="J15" s="58">
        <f>J40</f>
        <v>3405</v>
      </c>
      <c r="K15" s="3"/>
    </row>
    <row r="16" spans="2:13" s="2" customFormat="1" hidden="1" x14ac:dyDescent="0.25">
      <c r="B16" s="3"/>
      <c r="C16" s="3"/>
      <c r="D16" s="3"/>
      <c r="E16" s="3"/>
      <c r="F16" s="3"/>
      <c r="G16" s="3"/>
      <c r="H16" s="3"/>
      <c r="I16" s="57" t="s">
        <v>64</v>
      </c>
      <c r="J16" s="59">
        <v>0.5</v>
      </c>
      <c r="K16" s="3"/>
    </row>
    <row r="17" spans="2:13" s="2" customFormat="1" x14ac:dyDescent="0.25">
      <c r="B17" s="3"/>
      <c r="C17" s="3"/>
      <c r="D17" s="3"/>
      <c r="E17" s="3"/>
      <c r="F17" s="3"/>
      <c r="G17" s="3"/>
      <c r="H17" s="3"/>
      <c r="I17" s="3"/>
      <c r="J17" s="3"/>
      <c r="K17" s="3"/>
    </row>
    <row r="18" spans="2:13" s="2" customFormat="1" ht="22.5" customHeight="1" x14ac:dyDescent="0.25">
      <c r="B18" s="19"/>
      <c r="C18" s="33" t="s">
        <v>50</v>
      </c>
      <c r="D18" s="20"/>
      <c r="E18" s="20"/>
      <c r="F18" s="20"/>
      <c r="G18" s="20"/>
      <c r="H18" s="20"/>
      <c r="I18" s="20"/>
      <c r="J18" s="20"/>
      <c r="K18" s="20"/>
    </row>
    <row r="19" spans="2:13" ht="18.75" customHeight="1" x14ac:dyDescent="0.2">
      <c r="B19" s="47"/>
      <c r="C19" s="47" t="s">
        <v>1</v>
      </c>
      <c r="D19" s="47"/>
      <c r="E19" s="47"/>
      <c r="F19" s="47" t="s">
        <v>21</v>
      </c>
      <c r="G19" s="47"/>
      <c r="H19" s="46" t="s">
        <v>16</v>
      </c>
      <c r="I19" s="48" t="s">
        <v>13</v>
      </c>
      <c r="J19" s="49" t="s">
        <v>15</v>
      </c>
      <c r="K19" s="21"/>
    </row>
    <row r="20" spans="2:13" ht="18.75" customHeight="1" x14ac:dyDescent="0.2">
      <c r="B20" s="31"/>
      <c r="C20" s="39" t="s">
        <v>32</v>
      </c>
      <c r="D20" s="31"/>
      <c r="E20" s="31"/>
      <c r="F20" s="24" t="s">
        <v>23</v>
      </c>
      <c r="G20" s="25"/>
      <c r="H20" s="23"/>
      <c r="I20" s="26">
        <v>1500</v>
      </c>
      <c r="J20" s="63">
        <f>IF(ISBLANK(I20),0,IF(ISBLANK(H20),I20,H20*I20))</f>
        <v>1500</v>
      </c>
      <c r="K20" s="29"/>
      <c r="M20" s="5" t="s">
        <v>22</v>
      </c>
    </row>
    <row r="21" spans="2:13" ht="18.75" customHeight="1" x14ac:dyDescent="0.2">
      <c r="B21" s="31"/>
      <c r="C21" s="39" t="s">
        <v>33</v>
      </c>
      <c r="D21" s="31"/>
      <c r="E21" s="31"/>
      <c r="F21" s="24" t="s">
        <v>44</v>
      </c>
      <c r="G21" s="25"/>
      <c r="H21" s="23"/>
      <c r="I21" s="26">
        <v>500</v>
      </c>
      <c r="J21" s="63">
        <f>IF(ISBLANK(I21),0,IF(ISBLANK(H21),I21,H21*I21))</f>
        <v>500</v>
      </c>
      <c r="K21" s="29"/>
      <c r="M21" s="5"/>
    </row>
    <row r="22" spans="2:13" ht="18.75" customHeight="1" x14ac:dyDescent="0.2">
      <c r="B22" s="31"/>
      <c r="C22" s="39" t="s">
        <v>34</v>
      </c>
      <c r="D22" s="31"/>
      <c r="E22" s="31"/>
      <c r="F22" s="24" t="s">
        <v>31</v>
      </c>
      <c r="G22" s="25"/>
      <c r="H22" s="23"/>
      <c r="I22" s="26">
        <v>600</v>
      </c>
      <c r="J22" s="63">
        <f>IF(ISBLANK(I22),0,IF(ISBLANK(H22),I22,H22*I22))</f>
        <v>600</v>
      </c>
      <c r="K22" s="29"/>
      <c r="M22" s="5" t="s">
        <v>20</v>
      </c>
    </row>
    <row r="23" spans="2:13" ht="18.75" customHeight="1" x14ac:dyDescent="0.2">
      <c r="B23" s="31"/>
      <c r="C23" s="39" t="s">
        <v>36</v>
      </c>
      <c r="D23" s="31"/>
      <c r="E23" s="31"/>
      <c r="F23" s="24" t="s">
        <v>24</v>
      </c>
      <c r="G23" s="25"/>
      <c r="H23" s="23">
        <v>150</v>
      </c>
      <c r="I23" s="26">
        <v>0.39</v>
      </c>
      <c r="J23" s="63">
        <f t="shared" ref="J23:J30" si="0">IF(ISBLANK(I23),0,IF(ISBLANK(H23),I23,H23*I23))</f>
        <v>58.5</v>
      </c>
      <c r="K23" s="29"/>
    </row>
    <row r="24" spans="2:13" ht="18.75" customHeight="1" x14ac:dyDescent="0.2">
      <c r="B24" s="31"/>
      <c r="C24" s="39" t="s">
        <v>35</v>
      </c>
      <c r="D24" s="31"/>
      <c r="E24" s="31"/>
      <c r="F24" s="24" t="s">
        <v>18</v>
      </c>
      <c r="G24" s="25"/>
      <c r="H24" s="23">
        <v>50</v>
      </c>
      <c r="I24" s="26">
        <v>3</v>
      </c>
      <c r="J24" s="63">
        <f t="shared" si="0"/>
        <v>150</v>
      </c>
      <c r="K24" s="29"/>
    </row>
    <row r="25" spans="2:13" ht="18.75" customHeight="1" x14ac:dyDescent="0.2">
      <c r="B25" s="31"/>
      <c r="C25" s="39"/>
      <c r="D25" s="31"/>
      <c r="E25" s="31"/>
      <c r="F25" s="24"/>
      <c r="G25" s="25"/>
      <c r="H25" s="23"/>
      <c r="I25" s="26"/>
      <c r="J25" s="63">
        <f t="shared" si="0"/>
        <v>0</v>
      </c>
      <c r="K25" s="29"/>
    </row>
    <row r="26" spans="2:13" ht="18.75" customHeight="1" x14ac:dyDescent="0.2">
      <c r="B26" s="31"/>
      <c r="C26" s="39"/>
      <c r="D26" s="31"/>
      <c r="E26" s="31"/>
      <c r="F26" s="24"/>
      <c r="G26" s="25"/>
      <c r="H26" s="23"/>
      <c r="I26" s="26"/>
      <c r="J26" s="63">
        <f t="shared" si="0"/>
        <v>0</v>
      </c>
      <c r="K26" s="29"/>
    </row>
    <row r="27" spans="2:13" ht="18.75" customHeight="1" x14ac:dyDescent="0.2">
      <c r="B27" s="31"/>
      <c r="C27" s="39"/>
      <c r="D27" s="31"/>
      <c r="E27" s="31"/>
      <c r="F27" s="24"/>
      <c r="G27" s="25"/>
      <c r="H27" s="23"/>
      <c r="I27" s="26"/>
      <c r="J27" s="63">
        <f t="shared" si="0"/>
        <v>0</v>
      </c>
      <c r="K27" s="29"/>
    </row>
    <row r="28" spans="2:13" ht="18.75" customHeight="1" x14ac:dyDescent="0.2">
      <c r="B28" s="31"/>
      <c r="C28" s="39"/>
      <c r="D28" s="31"/>
      <c r="E28" s="31"/>
      <c r="F28" s="24"/>
      <c r="G28" s="25"/>
      <c r="H28" s="23"/>
      <c r="I28" s="26"/>
      <c r="J28" s="63">
        <f t="shared" si="0"/>
        <v>0</v>
      </c>
      <c r="K28" s="29"/>
    </row>
    <row r="29" spans="2:13" ht="18.75" customHeight="1" x14ac:dyDescent="0.2">
      <c r="B29" s="31"/>
      <c r="C29" s="39"/>
      <c r="D29" s="31"/>
      <c r="E29" s="31"/>
      <c r="F29" s="24"/>
      <c r="G29" s="25"/>
      <c r="H29" s="23"/>
      <c r="I29" s="26"/>
      <c r="J29" s="63">
        <f t="shared" si="0"/>
        <v>0</v>
      </c>
      <c r="K29" s="29"/>
    </row>
    <row r="30" spans="2:13" ht="18.75" customHeight="1" thickBot="1" x14ac:dyDescent="0.25">
      <c r="B30" s="31"/>
      <c r="C30" s="39"/>
      <c r="D30" s="31"/>
      <c r="E30" s="31"/>
      <c r="F30" s="24"/>
      <c r="G30" s="25"/>
      <c r="H30" s="23"/>
      <c r="I30" s="26"/>
      <c r="J30" s="63">
        <f t="shared" si="0"/>
        <v>0</v>
      </c>
      <c r="K30" s="29"/>
      <c r="M30" s="5" t="s">
        <v>19</v>
      </c>
    </row>
    <row r="31" spans="2:13" ht="18.75" customHeight="1" thickTop="1" x14ac:dyDescent="0.2">
      <c r="B31" s="27"/>
      <c r="C31" s="28"/>
      <c r="D31" s="27"/>
      <c r="E31" s="27"/>
      <c r="F31" s="27"/>
      <c r="G31" s="27"/>
      <c r="H31" s="27"/>
      <c r="I31" s="54" t="s">
        <v>0</v>
      </c>
      <c r="J31" s="55">
        <f>SUM(J19:J30)</f>
        <v>2808.5</v>
      </c>
      <c r="K31" s="27"/>
    </row>
    <row r="32" spans="2:13" ht="18.75" customHeight="1" x14ac:dyDescent="0.2"/>
    <row r="33" spans="2:11" ht="18.75" customHeight="1" x14ac:dyDescent="0.2">
      <c r="B33" s="19"/>
      <c r="C33" s="33" t="s">
        <v>78</v>
      </c>
      <c r="D33" s="20"/>
      <c r="E33" s="20"/>
      <c r="F33" s="20"/>
      <c r="G33" s="20"/>
      <c r="H33" s="20"/>
      <c r="I33" s="20"/>
      <c r="J33" s="20"/>
      <c r="K33" s="20"/>
    </row>
    <row r="34" spans="2:11" ht="18.75" customHeight="1" x14ac:dyDescent="0.2">
      <c r="B34" s="22"/>
      <c r="C34" s="47" t="s">
        <v>1</v>
      </c>
      <c r="D34" s="22"/>
      <c r="E34" s="22"/>
      <c r="F34" s="46" t="s">
        <v>13</v>
      </c>
      <c r="G34" s="45" t="s">
        <v>48</v>
      </c>
      <c r="H34" s="46" t="s">
        <v>60</v>
      </c>
      <c r="I34" s="46" t="s">
        <v>49</v>
      </c>
      <c r="J34" s="84" t="s">
        <v>47</v>
      </c>
      <c r="K34" s="84"/>
    </row>
    <row r="35" spans="2:11" ht="18.75" customHeight="1" x14ac:dyDescent="0.2">
      <c r="B35" s="31"/>
      <c r="C35" s="39" t="s">
        <v>37</v>
      </c>
      <c r="D35" s="31"/>
      <c r="E35" s="31"/>
      <c r="F35" s="26">
        <v>45</v>
      </c>
      <c r="G35" s="23">
        <v>100</v>
      </c>
      <c r="H35" s="62">
        <f>IF(ISBLANK(F35),0,IF(ISBLANK(G35),F35,G35*F35))</f>
        <v>4500</v>
      </c>
      <c r="I35" s="23">
        <v>75</v>
      </c>
      <c r="J35" s="63">
        <f>IF(ISBLANK(F35),0,IF(ISBLANK(I35),F35,I35*F35))</f>
        <v>3375</v>
      </c>
      <c r="K35" s="29"/>
    </row>
    <row r="36" spans="2:11" ht="18.75" customHeight="1" x14ac:dyDescent="0.2">
      <c r="B36" s="31"/>
      <c r="C36" s="39" t="s">
        <v>57</v>
      </c>
      <c r="D36" s="31"/>
      <c r="E36" s="31"/>
      <c r="F36" s="26">
        <v>10</v>
      </c>
      <c r="G36" s="23">
        <v>15</v>
      </c>
      <c r="H36" s="62">
        <f>IF(ISBLANK(F36),0,IF(ISBLANK(G36),F36,G36*F36))</f>
        <v>150</v>
      </c>
      <c r="I36" s="23">
        <v>3</v>
      </c>
      <c r="J36" s="63">
        <f>IF(ISBLANK(F36),0,IF(ISBLANK(I36),F36,I36*F36))</f>
        <v>30</v>
      </c>
      <c r="K36" s="29"/>
    </row>
    <row r="37" spans="2:11" ht="18.75" customHeight="1" x14ac:dyDescent="0.2">
      <c r="B37" s="31"/>
      <c r="C37" s="39"/>
      <c r="D37" s="31"/>
      <c r="E37" s="31"/>
      <c r="F37" s="26"/>
      <c r="G37" s="23"/>
      <c r="H37" s="62">
        <f>IF(ISBLANK(F37),0,IF(ISBLANK(G37),F37,G37*F37))</f>
        <v>0</v>
      </c>
      <c r="I37" s="23"/>
      <c r="J37" s="63">
        <f>IF(ISBLANK(F37),0,IF(ISBLANK(I37),F37,I37*F37))</f>
        <v>0</v>
      </c>
      <c r="K37" s="29"/>
    </row>
    <row r="38" spans="2:11" ht="18.75" customHeight="1" x14ac:dyDescent="0.2">
      <c r="B38" s="31"/>
      <c r="C38" s="39"/>
      <c r="D38" s="31"/>
      <c r="E38" s="31"/>
      <c r="F38" s="26"/>
      <c r="G38" s="23"/>
      <c r="H38" s="62">
        <f>IF(ISBLANK(F38),0,IF(ISBLANK(G38),F38,G38*F38))</f>
        <v>0</v>
      </c>
      <c r="I38" s="23"/>
      <c r="J38" s="63">
        <f>IF(ISBLANK(F38),0,IF(ISBLANK(I38),F38,I38*F38))</f>
        <v>0</v>
      </c>
      <c r="K38" s="29"/>
    </row>
    <row r="39" spans="2:11" ht="18.75" customHeight="1" thickBot="1" x14ac:dyDescent="0.25">
      <c r="B39" s="31"/>
      <c r="C39" s="39"/>
      <c r="D39" s="31"/>
      <c r="E39" s="31"/>
      <c r="F39" s="26"/>
      <c r="G39" s="23"/>
      <c r="H39" s="62">
        <f>IF(ISBLANK(F39),0,IF(ISBLANK(G39),F39,G39*F39))</f>
        <v>0</v>
      </c>
      <c r="I39" s="23"/>
      <c r="J39" s="63">
        <f>IF(ISBLANK(F39),0,IF(ISBLANK(I39),F39,I39*F39))</f>
        <v>0</v>
      </c>
      <c r="K39" s="29"/>
    </row>
    <row r="40" spans="2:11" ht="18.75" customHeight="1" thickTop="1" x14ac:dyDescent="0.2">
      <c r="B40" s="27"/>
      <c r="C40" s="28"/>
      <c r="D40" s="27"/>
      <c r="E40" s="27"/>
      <c r="F40" s="27"/>
      <c r="G40" s="54" t="s">
        <v>29</v>
      </c>
      <c r="H40" s="56">
        <f>SUM(H34:H39)</f>
        <v>4650</v>
      </c>
      <c r="I40" s="54" t="s">
        <v>29</v>
      </c>
      <c r="J40" s="55">
        <f>SUM(J34:J39)</f>
        <v>3405</v>
      </c>
      <c r="K40" s="27"/>
    </row>
  </sheetData>
  <mergeCells count="8">
    <mergeCell ref="J34:K34"/>
    <mergeCell ref="M1:M2"/>
    <mergeCell ref="B2:D2"/>
    <mergeCell ref="E2:K2"/>
    <mergeCell ref="B11:H11"/>
    <mergeCell ref="I11:K11"/>
    <mergeCell ref="M6:M7"/>
    <mergeCell ref="B1:H1"/>
  </mergeCells>
  <conditionalFormatting sqref="G4:G9">
    <cfRule type="dataBar" priority="5">
      <dataBar>
        <cfvo type="min"/>
        <cfvo type="max"/>
        <color rgb="FF638EC6"/>
      </dataBar>
      <extLst>
        <ext xmlns:x14="http://schemas.microsoft.com/office/spreadsheetml/2009/9/main" uri="{B025F937-C7B1-47D3-B67F-A62EFF666E3E}">
          <x14:id>{D0228359-96BA-4065-AC71-831027D65FFB}</x14:id>
        </ext>
      </extLst>
    </cfRule>
  </conditionalFormatting>
  <conditionalFormatting sqref="F20:F30">
    <cfRule type="expression" dxfId="3" priority="1">
      <formula>AND(ISBLANK(F20),J20&lt;&gt;0)</formula>
    </cfRule>
    <cfRule type="expression" dxfId="2" priority="2">
      <formula>AND(NOT(ISBLANK(F20)),ISERROR(MATCH(F20,$F$4:$F$8,0)))</formula>
    </cfRule>
  </conditionalFormatting>
  <dataValidations count="1">
    <dataValidation type="list" allowBlank="1" showInputMessage="1" showErrorMessage="1" sqref="F20:F30" xr:uid="{00000000-0002-0000-0100-000000000000}">
      <formula1>$F$4:$F$8</formula1>
    </dataValidation>
  </dataValidations>
  <hyperlinks>
    <hyperlink ref="B11" r:id="rId1" xr:uid="{00000000-0004-0000-0100-000000000000}"/>
  </hyperlinks>
  <pageMargins left="0.5" right="0.5" top="0.5" bottom="0.5" header="0.25" footer="0.25"/>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D0228359-96BA-4065-AC71-831027D65FFB}">
            <x14:dataBar minLength="0" maxLength="100" gradient="0">
              <x14:cfvo type="autoMin"/>
              <x14:cfvo type="autoMax"/>
              <x14:negativeFillColor rgb="FFFF0000"/>
              <x14:axisColor rgb="FF000000"/>
            </x14:dataBar>
          </x14:cfRule>
          <xm:sqref>G4:G9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40"/>
  <sheetViews>
    <sheetView showGridLines="0" workbookViewId="0"/>
  </sheetViews>
  <sheetFormatPr defaultColWidth="9.140625" defaultRowHeight="14.25" x14ac:dyDescent="0.2"/>
  <cols>
    <col min="1" max="1" width="2.85546875" style="1" customWidth="1"/>
    <col min="2" max="2" width="2.140625" style="1" customWidth="1"/>
    <col min="3" max="3" width="22.140625" style="1" customWidth="1"/>
    <col min="4" max="5" width="2.140625" style="1" customWidth="1"/>
    <col min="6" max="10" width="12.85546875" style="1" customWidth="1"/>
    <col min="11" max="11" width="2.140625" style="1" customWidth="1"/>
    <col min="12" max="12" width="4.28515625" style="1" customWidth="1"/>
    <col min="13" max="13" width="40" style="1" customWidth="1"/>
    <col min="14" max="16384" width="9.140625" style="1"/>
  </cols>
  <sheetData>
    <row r="1" spans="2:13" s="2" customFormat="1" ht="42" customHeight="1" x14ac:dyDescent="0.25">
      <c r="B1" s="91" t="s">
        <v>69</v>
      </c>
      <c r="C1" s="91"/>
      <c r="D1" s="91"/>
      <c r="E1" s="91"/>
      <c r="F1" s="91"/>
      <c r="G1" s="91"/>
      <c r="H1" s="91"/>
      <c r="I1" s="3"/>
      <c r="J1" s="3"/>
      <c r="M1" s="85" t="s">
        <v>66</v>
      </c>
    </row>
    <row r="2" spans="2:13" s="2" customFormat="1" ht="22.5" customHeight="1" x14ac:dyDescent="0.25">
      <c r="B2" s="86" t="s">
        <v>28</v>
      </c>
      <c r="C2" s="86"/>
      <c r="D2" s="86"/>
      <c r="E2" s="87" t="s">
        <v>38</v>
      </c>
      <c r="F2" s="87"/>
      <c r="G2" s="87"/>
      <c r="H2" s="87"/>
      <c r="I2" s="87"/>
      <c r="J2" s="87"/>
      <c r="K2" s="87"/>
      <c r="M2" s="85"/>
    </row>
    <row r="3" spans="2:13" s="2" customFormat="1" ht="22.5" customHeight="1" x14ac:dyDescent="0.25">
      <c r="B3" s="12"/>
      <c r="C3" s="17" t="s">
        <v>0</v>
      </c>
      <c r="D3" s="12"/>
      <c r="E3" s="4"/>
      <c r="F3" s="4"/>
      <c r="G3" s="44" t="s">
        <v>50</v>
      </c>
      <c r="H3" s="40"/>
      <c r="I3" s="40"/>
      <c r="J3" s="40"/>
      <c r="K3" s="4"/>
    </row>
    <row r="4" spans="2:13" s="2" customFormat="1" ht="22.5" customHeight="1" thickBot="1" x14ac:dyDescent="0.3">
      <c r="B4" s="12"/>
      <c r="C4" s="51">
        <f>J31</f>
        <v>3675</v>
      </c>
      <c r="D4" s="12"/>
      <c r="E4" s="4"/>
      <c r="F4" s="6" t="s">
        <v>23</v>
      </c>
      <c r="G4" s="37">
        <f>SUMIF($F$20:$F$30,"="&amp;F4,$J$20:$J$30)</f>
        <v>650</v>
      </c>
      <c r="H4" s="40"/>
      <c r="I4" s="40"/>
      <c r="J4" s="40"/>
      <c r="K4" s="4"/>
      <c r="M4" s="5" t="s">
        <v>67</v>
      </c>
    </row>
    <row r="5" spans="2:13" s="2" customFormat="1" ht="22.5" customHeight="1" thickTop="1" thickBot="1" x14ac:dyDescent="0.3">
      <c r="B5" s="12"/>
      <c r="C5" s="18" t="s">
        <v>61</v>
      </c>
      <c r="D5" s="12"/>
      <c r="E5" s="4"/>
      <c r="F5" s="6" t="s">
        <v>42</v>
      </c>
      <c r="G5" s="37">
        <f>SUMIF($F$20:$F$30,"="&amp;F5,$J$20:$J$30)</f>
        <v>500</v>
      </c>
      <c r="H5" s="40"/>
      <c r="I5" s="40"/>
      <c r="J5" s="40"/>
      <c r="K5" s="34"/>
      <c r="M5" s="30"/>
    </row>
    <row r="6" spans="2:13" s="2" customFormat="1" ht="22.5" customHeight="1" thickTop="1" thickBot="1" x14ac:dyDescent="0.3">
      <c r="B6" s="12"/>
      <c r="C6" s="51">
        <f>J40</f>
        <v>3660</v>
      </c>
      <c r="D6" s="12"/>
      <c r="E6" s="4"/>
      <c r="F6" s="6" t="s">
        <v>44</v>
      </c>
      <c r="G6" s="37">
        <f>SUMIF($F$20:$F$30,"="&amp;F6,$J$20:$J$30)</f>
        <v>1350</v>
      </c>
      <c r="H6" s="40"/>
      <c r="I6" s="38"/>
      <c r="J6" s="42"/>
      <c r="K6" s="35"/>
      <c r="M6" s="90" t="s">
        <v>74</v>
      </c>
    </row>
    <row r="7" spans="2:13" s="2" customFormat="1" ht="22.5" customHeight="1" thickTop="1" thickBot="1" x14ac:dyDescent="0.3">
      <c r="B7" s="12"/>
      <c r="C7" s="17" t="s">
        <v>30</v>
      </c>
      <c r="D7" s="12"/>
      <c r="E7" s="4"/>
      <c r="F7" s="6" t="s">
        <v>24</v>
      </c>
      <c r="G7" s="37">
        <f>SUMIF($F$20:$F$30,"="&amp;F7,$J$20:$J$30)</f>
        <v>500</v>
      </c>
      <c r="H7" s="40"/>
      <c r="I7" s="6"/>
      <c r="J7" s="41"/>
      <c r="K7" s="4"/>
      <c r="M7" s="90"/>
    </row>
    <row r="8" spans="2:13" s="2" customFormat="1" ht="22.5" customHeight="1" thickTop="1" thickBot="1" x14ac:dyDescent="0.3">
      <c r="B8" s="12"/>
      <c r="C8" s="51">
        <f>C6-C4</f>
        <v>-15</v>
      </c>
      <c r="D8" s="12"/>
      <c r="E8" s="4"/>
      <c r="F8" s="6" t="s">
        <v>18</v>
      </c>
      <c r="G8" s="50">
        <f>SUMIF($F$20:$F$30,"="&amp;F8,$J$20:$J$30)</f>
        <v>675</v>
      </c>
      <c r="H8" s="40"/>
      <c r="I8" s="6"/>
      <c r="J8" s="43"/>
      <c r="K8" s="4"/>
      <c r="M8" s="5"/>
    </row>
    <row r="9" spans="2:13" s="2" customFormat="1" ht="22.5" hidden="1" customHeight="1" thickTop="1" thickBot="1" x14ac:dyDescent="0.3">
      <c r="B9" s="12"/>
      <c r="C9" s="12"/>
      <c r="D9" s="12"/>
      <c r="E9" s="4"/>
      <c r="F9" s="6" t="s">
        <v>68</v>
      </c>
      <c r="G9" s="50">
        <f>G10-SUM(G4:G8)</f>
        <v>0</v>
      </c>
      <c r="H9" s="40"/>
      <c r="I9" s="6"/>
      <c r="J9" s="43"/>
      <c r="K9" s="4"/>
      <c r="M9" s="5"/>
    </row>
    <row r="10" spans="2:13" s="2" customFormat="1" ht="22.5" customHeight="1" thickTop="1" x14ac:dyDescent="0.25">
      <c r="B10" s="12"/>
      <c r="C10" s="12"/>
      <c r="D10" s="12"/>
      <c r="E10" s="4"/>
      <c r="F10" s="52" t="s">
        <v>29</v>
      </c>
      <c r="G10" s="53">
        <f>J31</f>
        <v>3675</v>
      </c>
      <c r="H10" s="40"/>
      <c r="I10" s="38"/>
      <c r="J10" s="36"/>
      <c r="K10" s="4"/>
      <c r="M10" s="5"/>
    </row>
    <row r="11" spans="2:13" s="2" customFormat="1" ht="15.75" customHeight="1" x14ac:dyDescent="0.25">
      <c r="B11" s="88" t="s">
        <v>79</v>
      </c>
      <c r="C11" s="88"/>
      <c r="D11" s="88"/>
      <c r="E11" s="88"/>
      <c r="F11" s="88"/>
      <c r="G11" s="88"/>
      <c r="H11" s="88"/>
      <c r="I11" s="89" t="s">
        <v>25</v>
      </c>
      <c r="J11" s="89"/>
      <c r="K11" s="89"/>
    </row>
    <row r="12" spans="2:13" s="2" customFormat="1" hidden="1" x14ac:dyDescent="0.25">
      <c r="B12" s="3"/>
      <c r="C12" s="3"/>
      <c r="D12" s="3"/>
      <c r="E12" s="3"/>
      <c r="F12" s="3"/>
      <c r="G12" s="3"/>
      <c r="H12" s="3"/>
      <c r="I12" s="3"/>
      <c r="J12" s="57" t="s">
        <v>62</v>
      </c>
      <c r="K12" s="3"/>
    </row>
    <row r="13" spans="2:13" s="2" customFormat="1" hidden="1" x14ac:dyDescent="0.25">
      <c r="B13" s="3"/>
      <c r="C13" s="3"/>
      <c r="D13" s="3"/>
      <c r="E13" s="3"/>
      <c r="F13" s="3"/>
      <c r="G13" s="3"/>
      <c r="H13" s="3"/>
      <c r="I13" s="57" t="s">
        <v>50</v>
      </c>
      <c r="J13" s="58">
        <f>C4</f>
        <v>3675</v>
      </c>
      <c r="K13" s="3"/>
    </row>
    <row r="14" spans="2:13" s="2" customFormat="1" hidden="1" x14ac:dyDescent="0.25">
      <c r="B14" s="3"/>
      <c r="C14" s="3"/>
      <c r="D14" s="3"/>
      <c r="E14" s="3"/>
      <c r="F14" s="3"/>
      <c r="G14" s="3"/>
      <c r="H14" s="3"/>
      <c r="I14" s="57" t="s">
        <v>65</v>
      </c>
      <c r="J14" s="58">
        <f>H40</f>
        <v>3900</v>
      </c>
      <c r="K14" s="3"/>
    </row>
    <row r="15" spans="2:13" s="2" customFormat="1" hidden="1" x14ac:dyDescent="0.25">
      <c r="B15" s="3"/>
      <c r="C15" s="3"/>
      <c r="D15" s="3"/>
      <c r="E15" s="3"/>
      <c r="F15" s="3"/>
      <c r="G15" s="3"/>
      <c r="H15" s="3"/>
      <c r="I15" s="57" t="s">
        <v>63</v>
      </c>
      <c r="J15" s="58">
        <f>J40</f>
        <v>3660</v>
      </c>
      <c r="K15" s="3"/>
    </row>
    <row r="16" spans="2:13" s="2" customFormat="1" hidden="1" x14ac:dyDescent="0.25">
      <c r="B16" s="3"/>
      <c r="C16" s="3"/>
      <c r="D16" s="3"/>
      <c r="E16" s="3"/>
      <c r="F16" s="3"/>
      <c r="G16" s="3"/>
      <c r="H16" s="3"/>
      <c r="I16" s="57" t="s">
        <v>64</v>
      </c>
      <c r="J16" s="59">
        <v>0.5</v>
      </c>
      <c r="K16" s="3"/>
    </row>
    <row r="17" spans="2:13" s="2" customFormat="1" x14ac:dyDescent="0.25">
      <c r="B17" s="3"/>
      <c r="C17" s="3"/>
      <c r="D17" s="3"/>
      <c r="E17" s="3"/>
      <c r="F17" s="3"/>
      <c r="G17" s="3"/>
      <c r="H17" s="3"/>
      <c r="I17" s="3"/>
      <c r="J17" s="3"/>
      <c r="K17" s="3"/>
    </row>
    <row r="18" spans="2:13" s="2" customFormat="1" ht="22.5" customHeight="1" x14ac:dyDescent="0.25">
      <c r="B18" s="19"/>
      <c r="C18" s="33" t="s">
        <v>50</v>
      </c>
      <c r="D18" s="20"/>
      <c r="E18" s="20"/>
      <c r="F18" s="20"/>
      <c r="G18" s="20"/>
      <c r="H18" s="20"/>
      <c r="I18" s="20"/>
      <c r="J18" s="20"/>
      <c r="K18" s="20"/>
    </row>
    <row r="19" spans="2:13" ht="18.75" customHeight="1" x14ac:dyDescent="0.2">
      <c r="B19" s="47"/>
      <c r="C19" s="47" t="s">
        <v>1</v>
      </c>
      <c r="D19" s="47"/>
      <c r="E19" s="47"/>
      <c r="F19" s="47" t="s">
        <v>21</v>
      </c>
      <c r="G19" s="47"/>
      <c r="H19" s="46" t="s">
        <v>16</v>
      </c>
      <c r="I19" s="48" t="s">
        <v>13</v>
      </c>
      <c r="J19" s="49" t="s">
        <v>15</v>
      </c>
      <c r="K19" s="21"/>
    </row>
    <row r="20" spans="2:13" ht="18.75" customHeight="1" x14ac:dyDescent="0.2">
      <c r="B20" s="31"/>
      <c r="C20" s="39" t="s">
        <v>51</v>
      </c>
      <c r="D20" s="31"/>
      <c r="E20" s="31"/>
      <c r="F20" s="24" t="s">
        <v>23</v>
      </c>
      <c r="G20" s="25"/>
      <c r="H20" s="23"/>
      <c r="I20" s="26">
        <v>650</v>
      </c>
      <c r="J20" s="63">
        <f>IF(ISBLANK(I20),0,IF(ISBLANK(H20),I20,H20*I20))</f>
        <v>650</v>
      </c>
      <c r="K20" s="29"/>
      <c r="M20" s="5" t="s">
        <v>22</v>
      </c>
    </row>
    <row r="21" spans="2:13" ht="18.75" customHeight="1" x14ac:dyDescent="0.2">
      <c r="B21" s="31"/>
      <c r="C21" s="39" t="s">
        <v>40</v>
      </c>
      <c r="D21" s="31"/>
      <c r="E21" s="31"/>
      <c r="F21" s="24" t="s">
        <v>42</v>
      </c>
      <c r="G21" s="25"/>
      <c r="H21" s="23">
        <v>5</v>
      </c>
      <c r="I21" s="26">
        <v>100</v>
      </c>
      <c r="J21" s="63">
        <f>IF(ISBLANK(I21),0,IF(ISBLANK(H21),I21,H21*I21))</f>
        <v>500</v>
      </c>
      <c r="K21" s="29"/>
      <c r="M21" s="5"/>
    </row>
    <row r="22" spans="2:13" ht="18.75" customHeight="1" x14ac:dyDescent="0.2">
      <c r="B22" s="31"/>
      <c r="C22" s="39" t="s">
        <v>56</v>
      </c>
      <c r="D22" s="31"/>
      <c r="E22" s="31"/>
      <c r="F22" s="24" t="s">
        <v>44</v>
      </c>
      <c r="G22" s="25"/>
      <c r="H22" s="23">
        <v>45</v>
      </c>
      <c r="I22" s="26">
        <v>30</v>
      </c>
      <c r="J22" s="63">
        <f>IF(ISBLANK(I22),0,IF(ISBLANK(H22),I22,H22*I22))</f>
        <v>1350</v>
      </c>
      <c r="K22" s="29"/>
      <c r="M22" s="5" t="s">
        <v>20</v>
      </c>
    </row>
    <row r="23" spans="2:13" ht="18.75" customHeight="1" x14ac:dyDescent="0.2">
      <c r="B23" s="31"/>
      <c r="C23" s="39" t="s">
        <v>46</v>
      </c>
      <c r="D23" s="31"/>
      <c r="E23" s="31"/>
      <c r="F23" s="24" t="s">
        <v>24</v>
      </c>
      <c r="G23" s="25"/>
      <c r="H23" s="23">
        <v>2</v>
      </c>
      <c r="I23" s="26">
        <v>250</v>
      </c>
      <c r="J23" s="63">
        <f t="shared" ref="J23:J30" si="0">IF(ISBLANK(I23),0,IF(ISBLANK(H23),I23,H23*I23))</f>
        <v>500</v>
      </c>
      <c r="K23" s="29"/>
    </row>
    <row r="24" spans="2:13" ht="18.75" customHeight="1" x14ac:dyDescent="0.2">
      <c r="B24" s="31"/>
      <c r="C24" s="39" t="s">
        <v>41</v>
      </c>
      <c r="D24" s="31"/>
      <c r="E24" s="31"/>
      <c r="F24" s="24" t="s">
        <v>18</v>
      </c>
      <c r="G24" s="25"/>
      <c r="H24" s="23">
        <v>45</v>
      </c>
      <c r="I24" s="26">
        <v>15</v>
      </c>
      <c r="J24" s="63">
        <f t="shared" si="0"/>
        <v>675</v>
      </c>
      <c r="K24" s="29"/>
    </row>
    <row r="25" spans="2:13" ht="18.75" customHeight="1" x14ac:dyDescent="0.2">
      <c r="B25" s="31"/>
      <c r="C25" s="39"/>
      <c r="D25" s="31"/>
      <c r="E25" s="31"/>
      <c r="F25" s="24"/>
      <c r="G25" s="25"/>
      <c r="H25" s="23"/>
      <c r="I25" s="26"/>
      <c r="J25" s="63">
        <f t="shared" si="0"/>
        <v>0</v>
      </c>
      <c r="K25" s="29"/>
    </row>
    <row r="26" spans="2:13" ht="18.75" customHeight="1" x14ac:dyDescent="0.2">
      <c r="B26" s="31"/>
      <c r="C26" s="39"/>
      <c r="D26" s="31"/>
      <c r="E26" s="31"/>
      <c r="F26" s="24"/>
      <c r="G26" s="25"/>
      <c r="H26" s="23"/>
      <c r="I26" s="26"/>
      <c r="J26" s="63">
        <f t="shared" si="0"/>
        <v>0</v>
      </c>
      <c r="K26" s="29"/>
    </row>
    <row r="27" spans="2:13" ht="18.75" customHeight="1" x14ac:dyDescent="0.2">
      <c r="B27" s="31"/>
      <c r="C27" s="39"/>
      <c r="D27" s="31"/>
      <c r="E27" s="31"/>
      <c r="F27" s="24"/>
      <c r="G27" s="25"/>
      <c r="H27" s="23"/>
      <c r="I27" s="26"/>
      <c r="J27" s="63">
        <f t="shared" si="0"/>
        <v>0</v>
      </c>
      <c r="K27" s="29"/>
    </row>
    <row r="28" spans="2:13" ht="18.75" customHeight="1" x14ac:dyDescent="0.2">
      <c r="B28" s="31"/>
      <c r="C28" s="39"/>
      <c r="D28" s="31"/>
      <c r="E28" s="31"/>
      <c r="F28" s="24"/>
      <c r="G28" s="25"/>
      <c r="H28" s="23"/>
      <c r="I28" s="26"/>
      <c r="J28" s="63">
        <f t="shared" si="0"/>
        <v>0</v>
      </c>
      <c r="K28" s="29"/>
    </row>
    <row r="29" spans="2:13" ht="18.75" customHeight="1" x14ac:dyDescent="0.2">
      <c r="B29" s="31"/>
      <c r="C29" s="39"/>
      <c r="D29" s="31"/>
      <c r="E29" s="31"/>
      <c r="F29" s="24"/>
      <c r="G29" s="25"/>
      <c r="H29" s="23"/>
      <c r="I29" s="26"/>
      <c r="J29" s="63">
        <f t="shared" si="0"/>
        <v>0</v>
      </c>
      <c r="K29" s="29"/>
    </row>
    <row r="30" spans="2:13" ht="18.75" customHeight="1" thickBot="1" x14ac:dyDescent="0.25">
      <c r="B30" s="31"/>
      <c r="C30" s="39"/>
      <c r="D30" s="31"/>
      <c r="E30" s="31"/>
      <c r="F30" s="24"/>
      <c r="G30" s="25"/>
      <c r="H30" s="23"/>
      <c r="I30" s="26"/>
      <c r="J30" s="63">
        <f t="shared" si="0"/>
        <v>0</v>
      </c>
      <c r="K30" s="29"/>
      <c r="M30" s="5" t="s">
        <v>19</v>
      </c>
    </row>
    <row r="31" spans="2:13" ht="18.75" customHeight="1" thickTop="1" x14ac:dyDescent="0.2">
      <c r="B31" s="27"/>
      <c r="C31" s="28"/>
      <c r="D31" s="27"/>
      <c r="E31" s="27"/>
      <c r="F31" s="27"/>
      <c r="G31" s="27"/>
      <c r="H31" s="27"/>
      <c r="I31" s="54" t="s">
        <v>0</v>
      </c>
      <c r="J31" s="55">
        <f>SUM(J19:J30)</f>
        <v>3675</v>
      </c>
      <c r="K31" s="27"/>
    </row>
    <row r="32" spans="2:13" ht="18.75" customHeight="1" x14ac:dyDescent="0.2"/>
    <row r="33" spans="2:11" ht="18.75" customHeight="1" x14ac:dyDescent="0.2">
      <c r="B33" s="19"/>
      <c r="C33" s="33" t="s">
        <v>78</v>
      </c>
      <c r="D33" s="20"/>
      <c r="E33" s="20"/>
      <c r="F33" s="20"/>
      <c r="G33" s="20"/>
      <c r="H33" s="20"/>
      <c r="I33" s="20"/>
      <c r="J33" s="20"/>
      <c r="K33" s="20"/>
    </row>
    <row r="34" spans="2:11" ht="18.75" customHeight="1" x14ac:dyDescent="0.2">
      <c r="B34" s="22"/>
      <c r="C34" s="47" t="s">
        <v>1</v>
      </c>
      <c r="D34" s="22"/>
      <c r="E34" s="22"/>
      <c r="F34" s="46" t="s">
        <v>13</v>
      </c>
      <c r="G34" s="45" t="s">
        <v>48</v>
      </c>
      <c r="H34" s="46" t="s">
        <v>60</v>
      </c>
      <c r="I34" s="46" t="s">
        <v>49</v>
      </c>
      <c r="J34" s="84" t="s">
        <v>47</v>
      </c>
      <c r="K34" s="84"/>
    </row>
    <row r="35" spans="2:11" ht="18.75" customHeight="1" x14ac:dyDescent="0.2">
      <c r="B35" s="31"/>
      <c r="C35" s="39" t="s">
        <v>75</v>
      </c>
      <c r="D35" s="31"/>
      <c r="E35" s="31"/>
      <c r="F35" s="26">
        <v>300</v>
      </c>
      <c r="G35" s="23"/>
      <c r="H35" s="62">
        <f>IF(ISBLANK(F35),0,IF(ISBLANK(G35),F35,G35*F35))</f>
        <v>300</v>
      </c>
      <c r="I35" s="23"/>
      <c r="J35" s="63">
        <f>IF(ISBLANK(F35),0,IF(ISBLANK(I35),F35,I35*F35))</f>
        <v>300</v>
      </c>
      <c r="K35" s="29"/>
    </row>
    <row r="36" spans="2:11" ht="18.75" customHeight="1" x14ac:dyDescent="0.2">
      <c r="B36" s="31"/>
      <c r="C36" s="39" t="s">
        <v>52</v>
      </c>
      <c r="D36" s="31"/>
      <c r="E36" s="31"/>
      <c r="F36" s="26">
        <v>80</v>
      </c>
      <c r="G36" s="23">
        <v>10</v>
      </c>
      <c r="H36" s="62">
        <f>IF(ISBLANK(F36),0,IF(ISBLANK(G36),F36,G36*F36))</f>
        <v>800</v>
      </c>
      <c r="I36" s="23">
        <v>9</v>
      </c>
      <c r="J36" s="63">
        <f>IF(ISBLANK(F36),0,IF(ISBLANK(I36),F36,I36*F36))</f>
        <v>720</v>
      </c>
      <c r="K36" s="29"/>
    </row>
    <row r="37" spans="2:11" ht="18.75" customHeight="1" x14ac:dyDescent="0.2">
      <c r="B37" s="31"/>
      <c r="C37" s="39" t="s">
        <v>53</v>
      </c>
      <c r="D37" s="31"/>
      <c r="E37" s="31"/>
      <c r="F37" s="26">
        <v>80</v>
      </c>
      <c r="G37" s="23">
        <v>16</v>
      </c>
      <c r="H37" s="62">
        <f>IF(ISBLANK(F37),0,IF(ISBLANK(G37),F37,G37*F37))</f>
        <v>1280</v>
      </c>
      <c r="I37" s="23">
        <v>14</v>
      </c>
      <c r="J37" s="63">
        <f>IF(ISBLANK(F37),0,IF(ISBLANK(I37),F37,I37*F37))</f>
        <v>1120</v>
      </c>
      <c r="K37" s="29"/>
    </row>
    <row r="38" spans="2:11" ht="18.75" customHeight="1" x14ac:dyDescent="0.2">
      <c r="B38" s="31"/>
      <c r="C38" s="39" t="s">
        <v>54</v>
      </c>
      <c r="D38" s="31"/>
      <c r="E38" s="31"/>
      <c r="F38" s="26">
        <v>80</v>
      </c>
      <c r="G38" s="23">
        <v>7</v>
      </c>
      <c r="H38" s="62">
        <f>IF(ISBLANK(F38),0,IF(ISBLANK(G38),F38,G38*F38))</f>
        <v>560</v>
      </c>
      <c r="I38" s="23">
        <v>8</v>
      </c>
      <c r="J38" s="63">
        <f>IF(ISBLANK(F38),0,IF(ISBLANK(I38),F38,I38*F38))</f>
        <v>640</v>
      </c>
      <c r="K38" s="29"/>
    </row>
    <row r="39" spans="2:11" ht="18.75" customHeight="1" thickBot="1" x14ac:dyDescent="0.25">
      <c r="B39" s="31"/>
      <c r="C39" s="39" t="s">
        <v>55</v>
      </c>
      <c r="D39" s="31"/>
      <c r="E39" s="31"/>
      <c r="F39" s="26">
        <v>80</v>
      </c>
      <c r="G39" s="23">
        <v>12</v>
      </c>
      <c r="H39" s="62">
        <f>IF(ISBLANK(F39),0,IF(ISBLANK(G39),F39,G39*F39))</f>
        <v>960</v>
      </c>
      <c r="I39" s="23">
        <v>11</v>
      </c>
      <c r="J39" s="63">
        <f>IF(ISBLANK(F39),0,IF(ISBLANK(I39),F39,I39*F39))</f>
        <v>880</v>
      </c>
      <c r="K39" s="29"/>
    </row>
    <row r="40" spans="2:11" ht="18.75" customHeight="1" thickTop="1" x14ac:dyDescent="0.2">
      <c r="B40" s="27"/>
      <c r="C40" s="28"/>
      <c r="D40" s="27"/>
      <c r="E40" s="27"/>
      <c r="F40" s="27"/>
      <c r="G40" s="54" t="s">
        <v>29</v>
      </c>
      <c r="H40" s="56">
        <f>SUM(H34:H39)</f>
        <v>3900</v>
      </c>
      <c r="I40" s="54" t="s">
        <v>29</v>
      </c>
      <c r="J40" s="55">
        <f>SUM(J34:J39)</f>
        <v>3660</v>
      </c>
      <c r="K40" s="27"/>
    </row>
  </sheetData>
  <mergeCells count="8">
    <mergeCell ref="J34:K34"/>
    <mergeCell ref="M1:M2"/>
    <mergeCell ref="B2:D2"/>
    <mergeCell ref="E2:K2"/>
    <mergeCell ref="B11:H11"/>
    <mergeCell ref="I11:K11"/>
    <mergeCell ref="M6:M7"/>
    <mergeCell ref="B1:H1"/>
  </mergeCells>
  <conditionalFormatting sqref="G4:G9">
    <cfRule type="dataBar" priority="5">
      <dataBar>
        <cfvo type="min"/>
        <cfvo type="max"/>
        <color rgb="FF638EC6"/>
      </dataBar>
      <extLst>
        <ext xmlns:x14="http://schemas.microsoft.com/office/spreadsheetml/2009/9/main" uri="{B025F937-C7B1-47D3-B67F-A62EFF666E3E}">
          <x14:id>{72151126-B547-44A3-B6BB-52844BD3A1C1}</x14:id>
        </ext>
      </extLst>
    </cfRule>
  </conditionalFormatting>
  <conditionalFormatting sqref="F20:F30">
    <cfRule type="expression" dxfId="5" priority="1">
      <formula>AND(ISBLANK(F20),J20&lt;&gt;0)</formula>
    </cfRule>
    <cfRule type="expression" dxfId="4" priority="2">
      <formula>AND(NOT(ISBLANK(F20)),ISERROR(MATCH(F20,$F$4:$F$8,0)))</formula>
    </cfRule>
  </conditionalFormatting>
  <dataValidations count="1">
    <dataValidation type="list" allowBlank="1" showInputMessage="1" showErrorMessage="1" sqref="F20:F30" xr:uid="{00000000-0002-0000-0000-000000000000}">
      <formula1>$F$4:$F$8</formula1>
    </dataValidation>
  </dataValidations>
  <hyperlinks>
    <hyperlink ref="B11" r:id="rId1" xr:uid="{00000000-0004-0000-0000-000000000000}"/>
  </hyperlinks>
  <pageMargins left="0.5" right="0.5" top="0.5" bottom="0.5" header="0.25" footer="0.25"/>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72151126-B547-44A3-B6BB-52844BD3A1C1}">
            <x14:dataBar minLength="0" maxLength="100" gradient="0">
              <x14:cfvo type="autoMin"/>
              <x14:cfvo type="autoMax"/>
              <x14:negativeFillColor rgb="FFFF0000"/>
              <x14:axisColor rgb="FF000000"/>
            </x14:dataBar>
          </x14:cfRule>
          <xm:sqref>G4:G9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40"/>
  <sheetViews>
    <sheetView showGridLines="0" workbookViewId="0"/>
  </sheetViews>
  <sheetFormatPr defaultColWidth="9.140625" defaultRowHeight="14.25" x14ac:dyDescent="0.2"/>
  <cols>
    <col min="1" max="1" width="2.85546875" style="1" customWidth="1"/>
    <col min="2" max="2" width="2.140625" style="1" customWidth="1"/>
    <col min="3" max="3" width="22.140625" style="1" customWidth="1"/>
    <col min="4" max="5" width="2.140625" style="1" customWidth="1"/>
    <col min="6" max="10" width="12.85546875" style="1" customWidth="1"/>
    <col min="11" max="11" width="2.140625" style="1" customWidth="1"/>
    <col min="12" max="12" width="4.28515625" style="1" customWidth="1"/>
    <col min="13" max="13" width="40" style="1" customWidth="1"/>
    <col min="14" max="16384" width="9.140625" style="1"/>
  </cols>
  <sheetData>
    <row r="1" spans="2:13" s="2" customFormat="1" ht="42" customHeight="1" x14ac:dyDescent="0.25">
      <c r="B1" s="91" t="s">
        <v>59</v>
      </c>
      <c r="C1" s="91"/>
      <c r="D1" s="91"/>
      <c r="E1" s="91"/>
      <c r="F1" s="91"/>
      <c r="G1" s="91"/>
      <c r="H1" s="91"/>
      <c r="I1" s="3"/>
      <c r="J1" s="3"/>
      <c r="M1" s="85" t="s">
        <v>66</v>
      </c>
    </row>
    <row r="2" spans="2:13" s="2" customFormat="1" ht="22.5" customHeight="1" x14ac:dyDescent="0.25">
      <c r="B2" s="86" t="s">
        <v>28</v>
      </c>
      <c r="C2" s="86"/>
      <c r="D2" s="86"/>
      <c r="E2" s="87" t="s">
        <v>38</v>
      </c>
      <c r="F2" s="87"/>
      <c r="G2" s="87"/>
      <c r="H2" s="87"/>
      <c r="I2" s="87"/>
      <c r="J2" s="87"/>
      <c r="K2" s="87"/>
      <c r="M2" s="85"/>
    </row>
    <row r="3" spans="2:13" s="2" customFormat="1" ht="22.5" customHeight="1" x14ac:dyDescent="0.25">
      <c r="B3" s="12"/>
      <c r="C3" s="17" t="s">
        <v>0</v>
      </c>
      <c r="D3" s="12"/>
      <c r="E3" s="4"/>
      <c r="F3" s="4"/>
      <c r="G3" s="44" t="s">
        <v>50</v>
      </c>
      <c r="H3" s="40"/>
      <c r="I3" s="40"/>
      <c r="J3" s="40"/>
      <c r="K3" s="4"/>
    </row>
    <row r="4" spans="2:13" s="2" customFormat="1" ht="22.5" customHeight="1" thickBot="1" x14ac:dyDescent="0.3">
      <c r="B4" s="12"/>
      <c r="C4" s="51">
        <f>J31</f>
        <v>15400</v>
      </c>
      <c r="D4" s="12"/>
      <c r="E4" s="4"/>
      <c r="F4" s="6" t="s">
        <v>23</v>
      </c>
      <c r="G4" s="37">
        <f>SUMIF($F$20:$F$30,"="&amp;F4,$J$20:$J$30)</f>
        <v>2500</v>
      </c>
      <c r="H4" s="40"/>
      <c r="I4" s="40"/>
      <c r="J4" s="40"/>
      <c r="K4" s="4"/>
      <c r="M4" s="5" t="s">
        <v>67</v>
      </c>
    </row>
    <row r="5" spans="2:13" s="2" customFormat="1" ht="22.5" customHeight="1" thickTop="1" thickBot="1" x14ac:dyDescent="0.3">
      <c r="B5" s="12"/>
      <c r="C5" s="18" t="s">
        <v>61</v>
      </c>
      <c r="D5" s="12"/>
      <c r="E5" s="4"/>
      <c r="F5" s="6" t="s">
        <v>42</v>
      </c>
      <c r="G5" s="37">
        <f>SUMIF($F$20:$F$30,"="&amp;F5,$J$20:$J$30)</f>
        <v>2500</v>
      </c>
      <c r="H5" s="40"/>
      <c r="I5" s="40"/>
      <c r="J5" s="40"/>
      <c r="K5" s="34"/>
      <c r="M5" s="30"/>
    </row>
    <row r="6" spans="2:13" s="2" customFormat="1" ht="22.5" customHeight="1" thickTop="1" thickBot="1" x14ac:dyDescent="0.3">
      <c r="B6" s="12"/>
      <c r="C6" s="51">
        <f>J40</f>
        <v>28500</v>
      </c>
      <c r="D6" s="12"/>
      <c r="E6" s="4"/>
      <c r="F6" s="6" t="s">
        <v>44</v>
      </c>
      <c r="G6" s="37">
        <f>SUMIF($F$20:$F$30,"="&amp;F6,$J$20:$J$30)</f>
        <v>800</v>
      </c>
      <c r="H6" s="40"/>
      <c r="I6" s="38"/>
      <c r="J6" s="42"/>
      <c r="K6" s="35"/>
      <c r="M6" s="90" t="s">
        <v>74</v>
      </c>
    </row>
    <row r="7" spans="2:13" s="2" customFormat="1" ht="22.5" customHeight="1" thickTop="1" thickBot="1" x14ac:dyDescent="0.3">
      <c r="B7" s="12"/>
      <c r="C7" s="17" t="s">
        <v>30</v>
      </c>
      <c r="D7" s="12"/>
      <c r="E7" s="4"/>
      <c r="F7" s="6" t="s">
        <v>24</v>
      </c>
      <c r="G7" s="37">
        <f>SUMIF($F$20:$F$30,"="&amp;F7,$J$20:$J$30)</f>
        <v>600</v>
      </c>
      <c r="H7" s="40"/>
      <c r="I7" s="6"/>
      <c r="J7" s="41"/>
      <c r="K7" s="4"/>
      <c r="M7" s="90"/>
    </row>
    <row r="8" spans="2:13" s="2" customFormat="1" ht="22.5" customHeight="1" thickTop="1" thickBot="1" x14ac:dyDescent="0.3">
      <c r="B8" s="12"/>
      <c r="C8" s="51">
        <f>C6-C4</f>
        <v>13100</v>
      </c>
      <c r="D8" s="12"/>
      <c r="E8" s="4"/>
      <c r="F8" s="6" t="s">
        <v>18</v>
      </c>
      <c r="G8" s="50">
        <f>SUMIF($F$20:$F$30,"="&amp;F8,$J$20:$J$30)</f>
        <v>9000</v>
      </c>
      <c r="H8" s="40"/>
      <c r="I8" s="6"/>
      <c r="J8" s="43"/>
      <c r="K8" s="4"/>
      <c r="M8" s="5"/>
    </row>
    <row r="9" spans="2:13" s="2" customFormat="1" ht="22.5" hidden="1" customHeight="1" thickTop="1" thickBot="1" x14ac:dyDescent="0.3">
      <c r="B9" s="12"/>
      <c r="C9" s="12"/>
      <c r="D9" s="12"/>
      <c r="E9" s="4"/>
      <c r="F9" s="6" t="s">
        <v>68</v>
      </c>
      <c r="G9" s="50">
        <f>G10-SUM(G4:G8)</f>
        <v>0</v>
      </c>
      <c r="H9" s="40"/>
      <c r="I9" s="6"/>
      <c r="J9" s="43"/>
      <c r="K9" s="4"/>
      <c r="M9" s="5"/>
    </row>
    <row r="10" spans="2:13" s="2" customFormat="1" ht="22.5" customHeight="1" thickTop="1" x14ac:dyDescent="0.25">
      <c r="B10" s="12"/>
      <c r="C10" s="12"/>
      <c r="D10" s="12"/>
      <c r="E10" s="4"/>
      <c r="F10" s="52" t="s">
        <v>29</v>
      </c>
      <c r="G10" s="53">
        <f>J31</f>
        <v>15400</v>
      </c>
      <c r="H10" s="40"/>
      <c r="I10" s="38"/>
      <c r="J10" s="36"/>
      <c r="K10" s="4"/>
      <c r="M10" s="5"/>
    </row>
    <row r="11" spans="2:13" s="2" customFormat="1" ht="15.75" customHeight="1" x14ac:dyDescent="0.25">
      <c r="B11" s="88" t="s">
        <v>79</v>
      </c>
      <c r="C11" s="88"/>
      <c r="D11" s="88"/>
      <c r="E11" s="88"/>
      <c r="F11" s="88"/>
      <c r="G11" s="88"/>
      <c r="H11" s="88"/>
      <c r="I11" s="89" t="s">
        <v>25</v>
      </c>
      <c r="J11" s="89"/>
      <c r="K11" s="89"/>
    </row>
    <row r="12" spans="2:13" s="2" customFormat="1" hidden="1" x14ac:dyDescent="0.25">
      <c r="B12" s="3"/>
      <c r="C12" s="3"/>
      <c r="D12" s="3"/>
      <c r="E12" s="3"/>
      <c r="F12" s="3"/>
      <c r="G12" s="3"/>
      <c r="H12" s="3"/>
      <c r="I12" s="3"/>
      <c r="J12" s="57" t="s">
        <v>62</v>
      </c>
      <c r="K12" s="3"/>
    </row>
    <row r="13" spans="2:13" s="2" customFormat="1" hidden="1" x14ac:dyDescent="0.25">
      <c r="B13" s="3"/>
      <c r="C13" s="3"/>
      <c r="D13" s="3"/>
      <c r="E13" s="3"/>
      <c r="F13" s="3"/>
      <c r="G13" s="3"/>
      <c r="H13" s="3"/>
      <c r="I13" s="57" t="s">
        <v>50</v>
      </c>
      <c r="J13" s="58">
        <f>C4</f>
        <v>15400</v>
      </c>
      <c r="K13" s="3"/>
    </row>
    <row r="14" spans="2:13" s="2" customFormat="1" hidden="1" x14ac:dyDescent="0.25">
      <c r="B14" s="3"/>
      <c r="C14" s="3"/>
      <c r="D14" s="3"/>
      <c r="E14" s="3"/>
      <c r="F14" s="3"/>
      <c r="G14" s="3"/>
      <c r="H14" s="3"/>
      <c r="I14" s="57" t="s">
        <v>65</v>
      </c>
      <c r="J14" s="58">
        <f>H40</f>
        <v>37500</v>
      </c>
      <c r="K14" s="3"/>
    </row>
    <row r="15" spans="2:13" s="2" customFormat="1" hidden="1" x14ac:dyDescent="0.25">
      <c r="B15" s="3"/>
      <c r="C15" s="3"/>
      <c r="D15" s="3"/>
      <c r="E15" s="3"/>
      <c r="F15" s="3"/>
      <c r="G15" s="3"/>
      <c r="H15" s="3"/>
      <c r="I15" s="57" t="s">
        <v>63</v>
      </c>
      <c r="J15" s="58">
        <f>J40</f>
        <v>28500</v>
      </c>
      <c r="K15" s="3"/>
    </row>
    <row r="16" spans="2:13" s="2" customFormat="1" hidden="1" x14ac:dyDescent="0.25">
      <c r="B16" s="3"/>
      <c r="C16" s="3"/>
      <c r="D16" s="3"/>
      <c r="E16" s="3"/>
      <c r="F16" s="3"/>
      <c r="G16" s="3"/>
      <c r="H16" s="3"/>
      <c r="I16" s="57" t="s">
        <v>64</v>
      </c>
      <c r="J16" s="59">
        <v>0.5</v>
      </c>
      <c r="K16" s="3"/>
    </row>
    <row r="17" spans="2:13" s="2" customFormat="1" x14ac:dyDescent="0.25">
      <c r="B17" s="3"/>
      <c r="C17" s="3"/>
      <c r="D17" s="3"/>
      <c r="E17" s="3"/>
      <c r="F17" s="3"/>
      <c r="G17" s="3"/>
      <c r="H17" s="3"/>
      <c r="I17" s="3"/>
      <c r="J17" s="3"/>
      <c r="K17" s="3"/>
    </row>
    <row r="18" spans="2:13" s="2" customFormat="1" ht="22.5" customHeight="1" x14ac:dyDescent="0.25">
      <c r="B18" s="19"/>
      <c r="C18" s="33" t="s">
        <v>50</v>
      </c>
      <c r="D18" s="20"/>
      <c r="E18" s="20"/>
      <c r="F18" s="20"/>
      <c r="G18" s="20"/>
      <c r="H18" s="20"/>
      <c r="I18" s="20"/>
      <c r="J18" s="20"/>
      <c r="K18" s="20"/>
    </row>
    <row r="19" spans="2:13" ht="18.75" customHeight="1" x14ac:dyDescent="0.2">
      <c r="B19" s="47"/>
      <c r="C19" s="47" t="s">
        <v>1</v>
      </c>
      <c r="D19" s="47"/>
      <c r="E19" s="47"/>
      <c r="F19" s="47" t="s">
        <v>21</v>
      </c>
      <c r="G19" s="47"/>
      <c r="H19" s="46" t="s">
        <v>16</v>
      </c>
      <c r="I19" s="48" t="s">
        <v>13</v>
      </c>
      <c r="J19" s="49" t="s">
        <v>15</v>
      </c>
      <c r="K19" s="21"/>
    </row>
    <row r="20" spans="2:13" ht="18.75" customHeight="1" x14ac:dyDescent="0.2">
      <c r="B20" s="31"/>
      <c r="C20" s="39" t="s">
        <v>43</v>
      </c>
      <c r="D20" s="31"/>
      <c r="E20" s="31"/>
      <c r="F20" s="24" t="s">
        <v>23</v>
      </c>
      <c r="G20" s="25"/>
      <c r="H20" s="23"/>
      <c r="I20" s="26">
        <v>2500</v>
      </c>
      <c r="J20" s="63">
        <f>IF(ISBLANK(I20),0,IF(ISBLANK(H20),I20,H20*I20))</f>
        <v>2500</v>
      </c>
      <c r="K20" s="29"/>
      <c r="M20" s="5" t="s">
        <v>22</v>
      </c>
    </row>
    <row r="21" spans="2:13" ht="18.75" customHeight="1" x14ac:dyDescent="0.2">
      <c r="B21" s="31"/>
      <c r="C21" s="39" t="s">
        <v>40</v>
      </c>
      <c r="D21" s="31"/>
      <c r="E21" s="31"/>
      <c r="F21" s="24" t="s">
        <v>42</v>
      </c>
      <c r="G21" s="25"/>
      <c r="H21" s="23">
        <v>10</v>
      </c>
      <c r="I21" s="26">
        <v>250</v>
      </c>
      <c r="J21" s="63">
        <f>IF(ISBLANK(I21),0,IF(ISBLANK(H21),I21,H21*I21))</f>
        <v>2500</v>
      </c>
      <c r="K21" s="29"/>
      <c r="M21" s="5"/>
    </row>
    <row r="22" spans="2:13" ht="18.75" customHeight="1" x14ac:dyDescent="0.2">
      <c r="B22" s="31"/>
      <c r="C22" s="39" t="s">
        <v>45</v>
      </c>
      <c r="D22" s="31"/>
      <c r="E22" s="31"/>
      <c r="F22" s="24" t="s">
        <v>44</v>
      </c>
      <c r="G22" s="25"/>
      <c r="H22" s="23">
        <v>40</v>
      </c>
      <c r="I22" s="26">
        <v>20</v>
      </c>
      <c r="J22" s="63">
        <f>IF(ISBLANK(I22),0,IF(ISBLANK(H22),I22,H22*I22))</f>
        <v>800</v>
      </c>
      <c r="K22" s="29"/>
      <c r="M22" s="5" t="s">
        <v>20</v>
      </c>
    </row>
    <row r="23" spans="2:13" ht="18.75" customHeight="1" x14ac:dyDescent="0.2">
      <c r="B23" s="31"/>
      <c r="C23" s="39" t="s">
        <v>46</v>
      </c>
      <c r="D23" s="31"/>
      <c r="E23" s="31"/>
      <c r="F23" s="24" t="s">
        <v>24</v>
      </c>
      <c r="G23" s="25"/>
      <c r="H23" s="23">
        <v>4</v>
      </c>
      <c r="I23" s="26">
        <v>150</v>
      </c>
      <c r="J23" s="63">
        <f t="shared" ref="J23:J30" si="0">IF(ISBLANK(I23),0,IF(ISBLANK(H23),I23,H23*I23))</f>
        <v>600</v>
      </c>
      <c r="K23" s="29"/>
    </row>
    <row r="24" spans="2:13" ht="18.75" customHeight="1" x14ac:dyDescent="0.2">
      <c r="B24" s="31"/>
      <c r="C24" s="39" t="s">
        <v>41</v>
      </c>
      <c r="D24" s="31"/>
      <c r="E24" s="31"/>
      <c r="F24" s="24" t="s">
        <v>18</v>
      </c>
      <c r="G24" s="25"/>
      <c r="H24" s="23">
        <v>200</v>
      </c>
      <c r="I24" s="26">
        <v>5</v>
      </c>
      <c r="J24" s="63">
        <f t="shared" si="0"/>
        <v>1000</v>
      </c>
      <c r="K24" s="29"/>
    </row>
    <row r="25" spans="2:13" ht="18.75" customHeight="1" x14ac:dyDescent="0.2">
      <c r="B25" s="31"/>
      <c r="C25" s="39" t="s">
        <v>39</v>
      </c>
      <c r="D25" s="31"/>
      <c r="E25" s="31"/>
      <c r="F25" s="24" t="s">
        <v>18</v>
      </c>
      <c r="G25" s="25"/>
      <c r="H25" s="23">
        <v>160</v>
      </c>
      <c r="I25" s="26">
        <v>50</v>
      </c>
      <c r="J25" s="63">
        <f t="shared" si="0"/>
        <v>8000</v>
      </c>
      <c r="K25" s="29"/>
    </row>
    <row r="26" spans="2:13" ht="18.75" customHeight="1" x14ac:dyDescent="0.2">
      <c r="B26" s="31"/>
      <c r="C26" s="39"/>
      <c r="D26" s="31"/>
      <c r="E26" s="31"/>
      <c r="F26" s="24"/>
      <c r="G26" s="25"/>
      <c r="H26" s="23"/>
      <c r="I26" s="26"/>
      <c r="J26" s="63">
        <f t="shared" si="0"/>
        <v>0</v>
      </c>
      <c r="K26" s="29"/>
    </row>
    <row r="27" spans="2:13" ht="18.75" customHeight="1" x14ac:dyDescent="0.2">
      <c r="B27" s="31"/>
      <c r="C27" s="39"/>
      <c r="D27" s="31"/>
      <c r="E27" s="31"/>
      <c r="F27" s="24"/>
      <c r="G27" s="25"/>
      <c r="H27" s="23"/>
      <c r="I27" s="26"/>
      <c r="J27" s="63">
        <f t="shared" si="0"/>
        <v>0</v>
      </c>
      <c r="K27" s="29"/>
    </row>
    <row r="28" spans="2:13" ht="18.75" customHeight="1" x14ac:dyDescent="0.2">
      <c r="B28" s="31"/>
      <c r="C28" s="39"/>
      <c r="D28" s="31"/>
      <c r="E28" s="31"/>
      <c r="F28" s="24"/>
      <c r="G28" s="25"/>
      <c r="H28" s="23"/>
      <c r="I28" s="26"/>
      <c r="J28" s="63">
        <f t="shared" si="0"/>
        <v>0</v>
      </c>
      <c r="K28" s="29"/>
    </row>
    <row r="29" spans="2:13" ht="18.75" customHeight="1" x14ac:dyDescent="0.2">
      <c r="B29" s="31"/>
      <c r="C29" s="39"/>
      <c r="D29" s="31"/>
      <c r="E29" s="31"/>
      <c r="F29" s="24"/>
      <c r="G29" s="25"/>
      <c r="H29" s="23"/>
      <c r="I29" s="26"/>
      <c r="J29" s="63">
        <f t="shared" si="0"/>
        <v>0</v>
      </c>
      <c r="K29" s="29"/>
    </row>
    <row r="30" spans="2:13" ht="18.75" customHeight="1" thickBot="1" x14ac:dyDescent="0.25">
      <c r="B30" s="31"/>
      <c r="C30" s="39"/>
      <c r="D30" s="31"/>
      <c r="E30" s="31"/>
      <c r="F30" s="24"/>
      <c r="G30" s="25"/>
      <c r="H30" s="23"/>
      <c r="I30" s="26"/>
      <c r="J30" s="63">
        <f t="shared" si="0"/>
        <v>0</v>
      </c>
      <c r="K30" s="29"/>
      <c r="M30" s="5" t="s">
        <v>19</v>
      </c>
    </row>
    <row r="31" spans="2:13" ht="18.75" customHeight="1" thickTop="1" x14ac:dyDescent="0.2">
      <c r="B31" s="27"/>
      <c r="C31" s="28"/>
      <c r="D31" s="27"/>
      <c r="E31" s="27"/>
      <c r="F31" s="27"/>
      <c r="G31" s="27"/>
      <c r="H31" s="27"/>
      <c r="I31" s="54" t="s">
        <v>0</v>
      </c>
      <c r="J31" s="55">
        <f>SUM(J19:J30)</f>
        <v>15400</v>
      </c>
      <c r="K31" s="27"/>
    </row>
    <row r="32" spans="2:13" ht="18.75" customHeight="1" x14ac:dyDescent="0.2"/>
    <row r="33" spans="2:11" ht="18.75" customHeight="1" x14ac:dyDescent="0.2">
      <c r="B33" s="19"/>
      <c r="C33" s="33" t="s">
        <v>78</v>
      </c>
      <c r="D33" s="20"/>
      <c r="E33" s="20"/>
      <c r="F33" s="20"/>
      <c r="G33" s="20"/>
      <c r="H33" s="20"/>
      <c r="I33" s="20"/>
      <c r="J33" s="20"/>
      <c r="K33" s="20"/>
    </row>
    <row r="34" spans="2:11" ht="18.75" customHeight="1" x14ac:dyDescent="0.2">
      <c r="B34" s="22"/>
      <c r="C34" s="47" t="s">
        <v>1</v>
      </c>
      <c r="D34" s="22"/>
      <c r="E34" s="22"/>
      <c r="F34" s="46" t="s">
        <v>13</v>
      </c>
      <c r="G34" s="45" t="s">
        <v>48</v>
      </c>
      <c r="H34" s="46" t="s">
        <v>60</v>
      </c>
      <c r="I34" s="46" t="s">
        <v>49</v>
      </c>
      <c r="J34" s="84" t="s">
        <v>47</v>
      </c>
      <c r="K34" s="84"/>
    </row>
    <row r="35" spans="2:11" ht="18.75" customHeight="1" x14ac:dyDescent="0.2">
      <c r="B35" s="31"/>
      <c r="C35" s="39" t="s">
        <v>37</v>
      </c>
      <c r="D35" s="31"/>
      <c r="E35" s="31"/>
      <c r="F35" s="26">
        <v>150</v>
      </c>
      <c r="G35" s="23">
        <v>200</v>
      </c>
      <c r="H35" s="62">
        <f>IF(ISBLANK(F35),0,IF(ISBLANK(G35),F35,G35*F35))</f>
        <v>30000</v>
      </c>
      <c r="I35" s="23">
        <v>165</v>
      </c>
      <c r="J35" s="63">
        <f>IF(ISBLANK(F35),0,IF(ISBLANK(I35),F35,I35*F35))</f>
        <v>24750</v>
      </c>
      <c r="K35" s="29"/>
    </row>
    <row r="36" spans="2:11" ht="18.75" customHeight="1" x14ac:dyDescent="0.2">
      <c r="B36" s="31"/>
      <c r="C36" s="39" t="s">
        <v>58</v>
      </c>
      <c r="D36" s="31"/>
      <c r="E36" s="31"/>
      <c r="F36" s="26">
        <v>75</v>
      </c>
      <c r="G36" s="23">
        <v>100</v>
      </c>
      <c r="H36" s="62">
        <f>IF(ISBLANK(F36),0,IF(ISBLANK(G36),F36,G36*F36))</f>
        <v>7500</v>
      </c>
      <c r="I36" s="23">
        <v>50</v>
      </c>
      <c r="J36" s="63">
        <f>IF(ISBLANK(F36),0,IF(ISBLANK(I36),F36,I36*F36))</f>
        <v>3750</v>
      </c>
      <c r="K36" s="29"/>
    </row>
    <row r="37" spans="2:11" ht="18.75" customHeight="1" x14ac:dyDescent="0.2">
      <c r="B37" s="31"/>
      <c r="C37" s="39"/>
      <c r="D37" s="31"/>
      <c r="E37" s="31"/>
      <c r="F37" s="26"/>
      <c r="G37" s="23"/>
      <c r="H37" s="62">
        <f>IF(ISBLANK(F37),0,IF(ISBLANK(G37),F37,G37*F37))</f>
        <v>0</v>
      </c>
      <c r="I37" s="23"/>
      <c r="J37" s="63">
        <f>IF(ISBLANK(F37),0,IF(ISBLANK(I37),F37,I37*F37))</f>
        <v>0</v>
      </c>
      <c r="K37" s="29"/>
    </row>
    <row r="38" spans="2:11" ht="18.75" customHeight="1" x14ac:dyDescent="0.2">
      <c r="B38" s="31"/>
      <c r="C38" s="39"/>
      <c r="D38" s="31"/>
      <c r="E38" s="31"/>
      <c r="F38" s="26"/>
      <c r="G38" s="23"/>
      <c r="H38" s="62">
        <f>IF(ISBLANK(F38),0,IF(ISBLANK(G38),F38,G38*F38))</f>
        <v>0</v>
      </c>
      <c r="I38" s="23"/>
      <c r="J38" s="63">
        <f>IF(ISBLANK(F38),0,IF(ISBLANK(I38),F38,I38*F38))</f>
        <v>0</v>
      </c>
      <c r="K38" s="29"/>
    </row>
    <row r="39" spans="2:11" ht="18.75" customHeight="1" thickBot="1" x14ac:dyDescent="0.25">
      <c r="B39" s="31"/>
      <c r="C39" s="39"/>
      <c r="D39" s="31"/>
      <c r="E39" s="31"/>
      <c r="F39" s="26"/>
      <c r="G39" s="23"/>
      <c r="H39" s="62">
        <f>IF(ISBLANK(F39),0,IF(ISBLANK(G39),F39,G39*F39))</f>
        <v>0</v>
      </c>
      <c r="I39" s="23"/>
      <c r="J39" s="63">
        <f>IF(ISBLANK(F39),0,IF(ISBLANK(I39),F39,I39*F39))</f>
        <v>0</v>
      </c>
      <c r="K39" s="29"/>
    </row>
    <row r="40" spans="2:11" ht="18.75" customHeight="1" thickTop="1" x14ac:dyDescent="0.2">
      <c r="B40" s="27"/>
      <c r="C40" s="28"/>
      <c r="D40" s="27"/>
      <c r="E40" s="27"/>
      <c r="F40" s="27"/>
      <c r="G40" s="54" t="s">
        <v>29</v>
      </c>
      <c r="H40" s="56">
        <f>SUM(H34:H39)</f>
        <v>37500</v>
      </c>
      <c r="I40" s="54" t="s">
        <v>29</v>
      </c>
      <c r="J40" s="55">
        <f>SUM(J34:J39)</f>
        <v>28500</v>
      </c>
      <c r="K40" s="27"/>
    </row>
  </sheetData>
  <mergeCells count="8">
    <mergeCell ref="M1:M2"/>
    <mergeCell ref="B11:H11"/>
    <mergeCell ref="I11:K11"/>
    <mergeCell ref="J34:K34"/>
    <mergeCell ref="B2:D2"/>
    <mergeCell ref="E2:K2"/>
    <mergeCell ref="M6:M7"/>
    <mergeCell ref="B1:H1"/>
  </mergeCells>
  <conditionalFormatting sqref="G4:G9">
    <cfRule type="dataBar" priority="3">
      <dataBar>
        <cfvo type="min"/>
        <cfvo type="max"/>
        <color rgb="FF638EC6"/>
      </dataBar>
      <extLst>
        <ext xmlns:x14="http://schemas.microsoft.com/office/spreadsheetml/2009/9/main" uri="{B025F937-C7B1-47D3-B67F-A62EFF666E3E}">
          <x14:id>{A5F3CAF5-F0B1-4232-8414-DD8C7EBB6A7C}</x14:id>
        </ext>
      </extLst>
    </cfRule>
  </conditionalFormatting>
  <conditionalFormatting sqref="F20:F30">
    <cfRule type="expression" dxfId="1" priority="1">
      <formula>AND(ISBLANK(F20),J20&lt;&gt;0)</formula>
    </cfRule>
    <cfRule type="expression" dxfId="0" priority="2">
      <formula>AND(NOT(ISBLANK(F20)),ISERROR(MATCH(F20,$F$4:$F$8,0)))</formula>
    </cfRule>
  </conditionalFormatting>
  <dataValidations disablePrompts="1" count="1">
    <dataValidation type="list" allowBlank="1" showInputMessage="1" showErrorMessage="1" sqref="F20:F30" xr:uid="{00000000-0002-0000-0200-000000000000}">
      <formula1>$F$4:$F$8</formula1>
    </dataValidation>
  </dataValidations>
  <hyperlinks>
    <hyperlink ref="B11" r:id="rId1" xr:uid="{00000000-0004-0000-0200-000000000000}"/>
  </hyperlinks>
  <pageMargins left="0.5" right="0.5" top="0.5" bottom="0.5" header="0.25" footer="0.25"/>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A5F3CAF5-F0B1-4232-8414-DD8C7EBB6A7C}">
            <x14:dataBar minLength="0" maxLength="100" gradient="0">
              <x14:cfvo type="autoMin"/>
              <x14:cfvo type="autoMax"/>
              <x14:negativeFillColor rgb="FFFF0000"/>
              <x14:axisColor rgb="FF000000"/>
            </x14:dataBar>
          </x14:cfRule>
          <xm:sqref>G4:G9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
  <sheetViews>
    <sheetView showGridLines="0" zoomScaleNormal="100" workbookViewId="0"/>
  </sheetViews>
  <sheetFormatPr defaultColWidth="9.140625" defaultRowHeight="14.25" x14ac:dyDescent="0.2"/>
  <cols>
    <col min="1" max="1" width="10.28515625" style="1" customWidth="1"/>
    <col min="2" max="2" width="78.5703125" style="1" customWidth="1"/>
    <col min="3" max="3" width="22.5703125" style="1" customWidth="1"/>
    <col min="4" max="16384" width="9.140625" style="1"/>
  </cols>
  <sheetData>
    <row r="1" spans="1:3" s="32" customFormat="1" ht="32.1" customHeight="1" x14ac:dyDescent="0.35">
      <c r="A1" s="80" t="s">
        <v>5</v>
      </c>
      <c r="B1" s="66"/>
      <c r="C1" s="67"/>
    </row>
    <row r="2" spans="1:3" ht="20.25" customHeight="1" x14ac:dyDescent="0.2">
      <c r="A2" s="64" t="s">
        <v>79</v>
      </c>
      <c r="C2" s="9" t="s">
        <v>25</v>
      </c>
    </row>
    <row r="4" spans="1:3" ht="19.5" customHeight="1" x14ac:dyDescent="0.2">
      <c r="A4" s="81" t="s">
        <v>17</v>
      </c>
      <c r="B4" s="82"/>
      <c r="C4" s="83"/>
    </row>
    <row r="5" spans="1:3" x14ac:dyDescent="0.2">
      <c r="A5" s="13"/>
      <c r="B5" s="13"/>
    </row>
    <row r="6" spans="1:3" ht="28.5" x14ac:dyDescent="0.2">
      <c r="A6" s="14"/>
      <c r="B6" s="61" t="s">
        <v>71</v>
      </c>
    </row>
    <row r="7" spans="1:3" x14ac:dyDescent="0.2">
      <c r="A7" s="13"/>
      <c r="B7" s="8"/>
    </row>
    <row r="8" spans="1:3" ht="57" x14ac:dyDescent="0.2">
      <c r="A8" s="14"/>
      <c r="B8" s="60" t="s">
        <v>76</v>
      </c>
    </row>
    <row r="9" spans="1:3" x14ac:dyDescent="0.2">
      <c r="A9" s="13"/>
      <c r="B9" s="8"/>
    </row>
    <row r="10" spans="1:3" ht="42.75" x14ac:dyDescent="0.2">
      <c r="A10" s="14"/>
      <c r="B10" s="61" t="s">
        <v>77</v>
      </c>
    </row>
    <row r="11" spans="1:3" x14ac:dyDescent="0.2">
      <c r="A11" s="14"/>
      <c r="B11" s="8"/>
    </row>
    <row r="12" spans="1:3" ht="42.75" x14ac:dyDescent="0.2">
      <c r="A12" s="13"/>
      <c r="B12" s="61" t="s">
        <v>72</v>
      </c>
    </row>
    <row r="13" spans="1:3" x14ac:dyDescent="0.2">
      <c r="A13" s="13"/>
      <c r="B13" s="8"/>
    </row>
    <row r="14" spans="1:3" ht="42.75" x14ac:dyDescent="0.2">
      <c r="A14" s="14"/>
      <c r="B14" s="61" t="s">
        <v>73</v>
      </c>
    </row>
    <row r="15" spans="1:3" x14ac:dyDescent="0.2">
      <c r="A15" s="14"/>
      <c r="B15" s="8"/>
    </row>
    <row r="16" spans="1:3" x14ac:dyDescent="0.2">
      <c r="B16" s="8" t="s">
        <v>14</v>
      </c>
    </row>
    <row r="17" spans="1:3" ht="19.5" customHeight="1" x14ac:dyDescent="0.2"/>
    <row r="18" spans="1:3" ht="19.5" customHeight="1" x14ac:dyDescent="0.2">
      <c r="A18" s="81" t="s">
        <v>6</v>
      </c>
      <c r="B18" s="82"/>
      <c r="C18" s="83"/>
    </row>
    <row r="19" spans="1:3" ht="28.5" x14ac:dyDescent="0.2">
      <c r="B19" s="10" t="s">
        <v>7</v>
      </c>
    </row>
    <row r="20" spans="1:3" x14ac:dyDescent="0.2">
      <c r="B20" s="10"/>
    </row>
    <row r="21" spans="1:3" ht="15" x14ac:dyDescent="0.25">
      <c r="A21" s="15" t="s">
        <v>10</v>
      </c>
      <c r="B21" s="11" t="s">
        <v>11</v>
      </c>
    </row>
    <row r="22" spans="1:3" ht="15" x14ac:dyDescent="0.25">
      <c r="A22" s="16"/>
      <c r="B22" s="7"/>
    </row>
    <row r="23" spans="1:3" ht="15" x14ac:dyDescent="0.25">
      <c r="A23" s="15" t="s">
        <v>10</v>
      </c>
      <c r="B23" s="11" t="s">
        <v>12</v>
      </c>
    </row>
    <row r="24" spans="1:3" ht="15" x14ac:dyDescent="0.25">
      <c r="A24" s="16"/>
      <c r="B24" s="7"/>
    </row>
    <row r="25" spans="1:3" ht="15" x14ac:dyDescent="0.25">
      <c r="A25" s="15" t="s">
        <v>8</v>
      </c>
      <c r="B25" s="11" t="s">
        <v>9</v>
      </c>
    </row>
  </sheetData>
  <hyperlinks>
    <hyperlink ref="A2" r:id="rId1" xr:uid="{00000000-0004-0000-0300-000000000000}"/>
    <hyperlink ref="B25" r:id="rId2" display="https://www.vertex42.com/ExcelArticles/how-to-make-a-budget.html" xr:uid="{00000000-0004-0000-0300-000003000000}"/>
    <hyperlink ref="B23" r:id="rId3" display="https://www.vertex42.com/ExcelTemplates/family-budget-planner.html" xr:uid="{00000000-0004-0000-0300-000005000000}"/>
    <hyperlink ref="B21" r:id="rId4" display="https://www.vertex42.com/ExcelTemplates/money-management-template.html" xr:uid="{00000000-0004-0000-0300-000004000000}"/>
  </hyperlinks>
  <pageMargins left="0.5" right="0.5" top="0.5" bottom="0.5" header="0.5" footer="0.5"/>
  <pageSetup scale="98" orientation="portrait" r:id="rId5"/>
  <headerFooter alignWithMargins="0"/>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C0274-108A-423B-800E-BFFB6465B724}">
  <dimension ref="A1:C19"/>
  <sheetViews>
    <sheetView showGridLines="0" workbookViewId="0"/>
  </sheetViews>
  <sheetFormatPr defaultRowHeight="15" x14ac:dyDescent="0.25"/>
  <cols>
    <col min="1" max="1" width="2.85546875" style="78" customWidth="1"/>
    <col min="2" max="2" width="71.5703125" style="78" customWidth="1"/>
    <col min="3" max="3" width="22.28515625" style="68" customWidth="1"/>
    <col min="4" max="16384" width="9.140625" style="68"/>
  </cols>
  <sheetData>
    <row r="1" spans="1:3" ht="32.1" customHeight="1" x14ac:dyDescent="0.25">
      <c r="A1" s="65"/>
      <c r="B1" s="66" t="s">
        <v>26</v>
      </c>
      <c r="C1" s="67"/>
    </row>
    <row r="2" spans="1:3" ht="15.75" x14ac:dyDescent="0.25">
      <c r="A2" s="69"/>
      <c r="B2" s="70"/>
      <c r="C2" s="71"/>
    </row>
    <row r="3" spans="1:3" ht="15.75" x14ac:dyDescent="0.25">
      <c r="A3" s="69"/>
      <c r="B3" s="72" t="s">
        <v>2</v>
      </c>
      <c r="C3" s="71"/>
    </row>
    <row r="4" spans="1:3" x14ac:dyDescent="0.25">
      <c r="A4" s="69"/>
      <c r="B4" s="79" t="s">
        <v>79</v>
      </c>
      <c r="C4" s="71"/>
    </row>
    <row r="5" spans="1:3" ht="15.75" x14ac:dyDescent="0.25">
      <c r="A5" s="69"/>
      <c r="B5" s="73"/>
      <c r="C5" s="71"/>
    </row>
    <row r="6" spans="1:3" ht="15.75" x14ac:dyDescent="0.25">
      <c r="A6" s="69"/>
      <c r="B6" s="74" t="s">
        <v>83</v>
      </c>
      <c r="C6" s="71"/>
    </row>
    <row r="7" spans="1:3" ht="15.75" x14ac:dyDescent="0.25">
      <c r="A7" s="69"/>
      <c r="B7" s="73"/>
      <c r="C7" s="71"/>
    </row>
    <row r="8" spans="1:3" ht="30.75" x14ac:dyDescent="0.25">
      <c r="A8" s="69"/>
      <c r="B8" s="73" t="s">
        <v>27</v>
      </c>
      <c r="C8" s="71"/>
    </row>
    <row r="9" spans="1:3" ht="15.75" x14ac:dyDescent="0.25">
      <c r="A9" s="69"/>
      <c r="B9" s="73"/>
      <c r="C9" s="71"/>
    </row>
    <row r="10" spans="1:3" ht="30.75" x14ac:dyDescent="0.25">
      <c r="A10" s="69"/>
      <c r="B10" s="73" t="s">
        <v>3</v>
      </c>
      <c r="C10" s="71"/>
    </row>
    <row r="11" spans="1:3" ht="15.75" x14ac:dyDescent="0.25">
      <c r="A11" s="69"/>
      <c r="B11" s="73"/>
      <c r="C11" s="71"/>
    </row>
    <row r="12" spans="1:3" ht="30.75" x14ac:dyDescent="0.25">
      <c r="A12" s="69"/>
      <c r="B12" s="73" t="s">
        <v>4</v>
      </c>
      <c r="C12" s="71"/>
    </row>
    <row r="13" spans="1:3" ht="15.75" x14ac:dyDescent="0.25">
      <c r="A13" s="69"/>
      <c r="B13" s="73"/>
      <c r="C13" s="71"/>
    </row>
    <row r="14" spans="1:3" ht="15.75" x14ac:dyDescent="0.25">
      <c r="A14" s="69"/>
      <c r="B14" s="74" t="s">
        <v>81</v>
      </c>
      <c r="C14" s="71"/>
    </row>
    <row r="15" spans="1:3" ht="15.75" x14ac:dyDescent="0.25">
      <c r="A15" s="69"/>
      <c r="B15" s="75" t="s">
        <v>80</v>
      </c>
      <c r="C15" s="71"/>
    </row>
    <row r="16" spans="1:3" ht="15.75" x14ac:dyDescent="0.25">
      <c r="A16" s="69"/>
      <c r="B16" s="76"/>
      <c r="C16" s="71"/>
    </row>
    <row r="17" spans="1:3" ht="15.75" x14ac:dyDescent="0.25">
      <c r="A17" s="69"/>
      <c r="B17" s="77" t="s">
        <v>82</v>
      </c>
      <c r="C17" s="71"/>
    </row>
    <row r="18" spans="1:3" x14ac:dyDescent="0.25">
      <c r="A18" s="69"/>
      <c r="B18" s="69"/>
      <c r="C18" s="71"/>
    </row>
    <row r="19" spans="1:3" x14ac:dyDescent="0.25">
      <c r="A19" s="69"/>
      <c r="B19" s="69"/>
      <c r="C19" s="71"/>
    </row>
  </sheetData>
  <hyperlinks>
    <hyperlink ref="B15" r:id="rId1" xr:uid="{B6EB86E8-D8EE-4EBC-8986-A8BDCBF5CB4C}"/>
    <hyperlink ref="B4" r:id="rId2" xr:uid="{72761360-04D0-4A2E-B5AA-15DFD766B0E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EventBudget-Seminar</vt:lpstr>
      <vt:lpstr>EventBudget-Camp</vt:lpstr>
      <vt:lpstr>EventBudget-Race</vt:lpstr>
      <vt:lpstr>Help</vt:lpstr>
      <vt:lpstr>©</vt:lpstr>
      <vt:lpstr>'EventBudget-Camp'!Print_Area</vt:lpstr>
      <vt:lpstr>'EventBudget-Race'!Print_Area</vt:lpstr>
      <vt:lpstr>'EventBudget-Seminar'!Print_Area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Event Budget Template</dc:title>
  <dc:creator>Vertex42.com</dc:creator>
  <dc:description>(c) 2015-2022 Vertex42 LLC. All Rights Reserved.</dc:description>
  <cp:lastModifiedBy>Vertex42.com Templates</cp:lastModifiedBy>
  <cp:lastPrinted>2015-07-06T20:40:43Z</cp:lastPrinted>
  <dcterms:created xsi:type="dcterms:W3CDTF">2013-07-16T19:32:53Z</dcterms:created>
  <dcterms:modified xsi:type="dcterms:W3CDTF">2022-03-23T17:27:30Z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2015-2022 Vertex42 LLC</vt:lpwstr>
  </property>
  <property fmtid="{D5CDD505-2E9C-101B-9397-08002B2CF9AE}" pid="3" name="Source">
    <vt:lpwstr>http://www.vertex42.com/ExcelTemplates/event-budget-template.html</vt:lpwstr>
  </property>
  <property fmtid="{D5CDD505-2E9C-101B-9397-08002B2CF9AE}" pid="4" name="Version">
    <vt:lpwstr>1.1.0</vt:lpwstr>
  </property>
</Properties>
</file>