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xr:revisionPtr revIDLastSave="0" documentId="13_ncr:1_{5100944D-5714-4BE6-BFA4-20B44CC6D7C0}" xr6:coauthVersionLast="43" xr6:coauthVersionMax="43" xr10:uidLastSave="{00000000-0000-0000-0000-000000000000}"/>
  <bookViews>
    <workbookView xWindow="3420" yWindow="300" windowWidth="23925" windowHeight="14850" xr2:uid="{00000000-000D-0000-FFFF-FFFF00000000}"/>
  </bookViews>
  <sheets>
    <sheet name="FoodDiary" sheetId="39" r:id="rId1"/>
    <sheet name="FoodList" sheetId="40" r:id="rId2"/>
    <sheet name="©" sheetId="41" r:id="rId3"/>
  </sheets>
  <definedNames>
    <definedName name="_xlnm._FilterDatabase" localSheetId="1" hidden="1">FoodList!$A$8:$G$35</definedName>
    <definedName name="food_list">INDEX(food_table,0,1)</definedName>
    <definedName name="food_table">FoodList!$A$8:$G$35</definedName>
    <definedName name="_xlnm.Print_Area" localSheetId="0">FoodDiary!$A:$J</definedName>
    <definedName name="_xlnm.Print_Titles" localSheetId="0">FoodDiary!$1:$2</definedName>
    <definedName name="valuevx">42.314159</definedName>
    <definedName name="vertex42_copyright" hidden="1">"© 2017 Vertex42 LLC"</definedName>
    <definedName name="vertex42_id" hidden="1">"food-diary.xlsx"</definedName>
    <definedName name="vertex42_title" hidden="1">"Daily Food Diary"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8" i="39" l="1"/>
  <c r="I288" i="39"/>
  <c r="H288" i="39"/>
  <c r="G288" i="39"/>
  <c r="F288" i="39"/>
  <c r="E288" i="39"/>
  <c r="J287" i="39"/>
  <c r="I287" i="39"/>
  <c r="H287" i="39"/>
  <c r="G287" i="39"/>
  <c r="F287" i="39"/>
  <c r="E287" i="39"/>
  <c r="J286" i="39"/>
  <c r="I286" i="39"/>
  <c r="H286" i="39"/>
  <c r="G286" i="39"/>
  <c r="F286" i="39"/>
  <c r="E286" i="39"/>
  <c r="J285" i="39"/>
  <c r="I285" i="39"/>
  <c r="H285" i="39"/>
  <c r="G285" i="39"/>
  <c r="F285" i="39"/>
  <c r="E285" i="39"/>
  <c r="J284" i="39"/>
  <c r="I284" i="39"/>
  <c r="H284" i="39"/>
  <c r="G284" i="39"/>
  <c r="F284" i="39"/>
  <c r="E284" i="39"/>
  <c r="J283" i="39"/>
  <c r="I283" i="39"/>
  <c r="H283" i="39"/>
  <c r="G283" i="39"/>
  <c r="F283" i="39"/>
  <c r="E283" i="39"/>
  <c r="J282" i="39"/>
  <c r="I282" i="39"/>
  <c r="H282" i="39"/>
  <c r="G282" i="39"/>
  <c r="F282" i="39"/>
  <c r="E282" i="39"/>
  <c r="J281" i="39"/>
  <c r="I281" i="39"/>
  <c r="H281" i="39"/>
  <c r="G281" i="39"/>
  <c r="F281" i="39"/>
  <c r="E281" i="39"/>
  <c r="J280" i="39"/>
  <c r="I280" i="39"/>
  <c r="H280" i="39"/>
  <c r="G280" i="39"/>
  <c r="F280" i="39"/>
  <c r="E280" i="39"/>
  <c r="J276" i="39"/>
  <c r="I276" i="39"/>
  <c r="H276" i="39"/>
  <c r="G276" i="39"/>
  <c r="F276" i="39"/>
  <c r="E276" i="39"/>
  <c r="J275" i="39"/>
  <c r="I275" i="39"/>
  <c r="H275" i="39"/>
  <c r="G275" i="39"/>
  <c r="F275" i="39"/>
  <c r="E275" i="39"/>
  <c r="J274" i="39"/>
  <c r="I274" i="39"/>
  <c r="H274" i="39"/>
  <c r="G274" i="39"/>
  <c r="F274" i="39"/>
  <c r="E274" i="39"/>
  <c r="J273" i="39"/>
  <c r="I273" i="39"/>
  <c r="H273" i="39"/>
  <c r="G273" i="39"/>
  <c r="F273" i="39"/>
  <c r="E273" i="39"/>
  <c r="J272" i="39"/>
  <c r="I272" i="39"/>
  <c r="H272" i="39"/>
  <c r="G272" i="39"/>
  <c r="F272" i="39"/>
  <c r="E272" i="39"/>
  <c r="J271" i="39"/>
  <c r="I271" i="39"/>
  <c r="H271" i="39"/>
  <c r="G271" i="39"/>
  <c r="F271" i="39"/>
  <c r="E271" i="39"/>
  <c r="J270" i="39"/>
  <c r="I270" i="39"/>
  <c r="H270" i="39"/>
  <c r="G270" i="39"/>
  <c r="F270" i="39"/>
  <c r="E270" i="39"/>
  <c r="J269" i="39"/>
  <c r="I269" i="39"/>
  <c r="H269" i="39"/>
  <c r="G269" i="39"/>
  <c r="F269" i="39"/>
  <c r="E269" i="39"/>
  <c r="J268" i="39"/>
  <c r="I268" i="39"/>
  <c r="H268" i="39"/>
  <c r="G268" i="39"/>
  <c r="F268" i="39"/>
  <c r="E268" i="39"/>
  <c r="J264" i="39"/>
  <c r="I264" i="39"/>
  <c r="H264" i="39"/>
  <c r="G264" i="39"/>
  <c r="F264" i="39"/>
  <c r="E264" i="39"/>
  <c r="J263" i="39"/>
  <c r="I263" i="39"/>
  <c r="H263" i="39"/>
  <c r="G263" i="39"/>
  <c r="F263" i="39"/>
  <c r="E263" i="39"/>
  <c r="J262" i="39"/>
  <c r="I262" i="39"/>
  <c r="H262" i="39"/>
  <c r="G262" i="39"/>
  <c r="F262" i="39"/>
  <c r="E262" i="39"/>
  <c r="J261" i="39"/>
  <c r="I261" i="39"/>
  <c r="H261" i="39"/>
  <c r="G261" i="39"/>
  <c r="F261" i="39"/>
  <c r="E261" i="39"/>
  <c r="J260" i="39"/>
  <c r="I260" i="39"/>
  <c r="H260" i="39"/>
  <c r="G260" i="39"/>
  <c r="F260" i="39"/>
  <c r="E260" i="39"/>
  <c r="J259" i="39"/>
  <c r="I259" i="39"/>
  <c r="H259" i="39"/>
  <c r="G259" i="39"/>
  <c r="F259" i="39"/>
  <c r="E259" i="39"/>
  <c r="J258" i="39"/>
  <c r="I258" i="39"/>
  <c r="H258" i="39"/>
  <c r="G258" i="39"/>
  <c r="F258" i="39"/>
  <c r="E258" i="39"/>
  <c r="J257" i="39"/>
  <c r="I257" i="39"/>
  <c r="H257" i="39"/>
  <c r="G257" i="39"/>
  <c r="F257" i="39"/>
  <c r="E257" i="39"/>
  <c r="J256" i="39"/>
  <c r="I256" i="39"/>
  <c r="H256" i="39"/>
  <c r="G256" i="39"/>
  <c r="F256" i="39"/>
  <c r="E256" i="39"/>
  <c r="J252" i="39"/>
  <c r="I252" i="39"/>
  <c r="H252" i="39"/>
  <c r="G252" i="39"/>
  <c r="F252" i="39"/>
  <c r="E252" i="39"/>
  <c r="J251" i="39"/>
  <c r="I251" i="39"/>
  <c r="H251" i="39"/>
  <c r="G251" i="39"/>
  <c r="F251" i="39"/>
  <c r="E251" i="39"/>
  <c r="J250" i="39"/>
  <c r="I250" i="39"/>
  <c r="H250" i="39"/>
  <c r="G250" i="39"/>
  <c r="F250" i="39"/>
  <c r="E250" i="39"/>
  <c r="J249" i="39"/>
  <c r="I249" i="39"/>
  <c r="H249" i="39"/>
  <c r="G249" i="39"/>
  <c r="F249" i="39"/>
  <c r="E249" i="39"/>
  <c r="J248" i="39"/>
  <c r="I248" i="39"/>
  <c r="H248" i="39"/>
  <c r="G248" i="39"/>
  <c r="F248" i="39"/>
  <c r="E248" i="39"/>
  <c r="J247" i="39"/>
  <c r="I247" i="39"/>
  <c r="H247" i="39"/>
  <c r="G247" i="39"/>
  <c r="F247" i="39"/>
  <c r="E247" i="39"/>
  <c r="J246" i="39"/>
  <c r="I246" i="39"/>
  <c r="H246" i="39"/>
  <c r="G246" i="39"/>
  <c r="F246" i="39"/>
  <c r="E246" i="39"/>
  <c r="J245" i="39"/>
  <c r="I245" i="39"/>
  <c r="H245" i="39"/>
  <c r="G245" i="39"/>
  <c r="F245" i="39"/>
  <c r="E245" i="39"/>
  <c r="J244" i="39"/>
  <c r="I244" i="39"/>
  <c r="H244" i="39"/>
  <c r="G244" i="39"/>
  <c r="F244" i="39"/>
  <c r="E244" i="39"/>
  <c r="J240" i="39"/>
  <c r="I240" i="39"/>
  <c r="H240" i="39"/>
  <c r="G240" i="39"/>
  <c r="F240" i="39"/>
  <c r="E240" i="39"/>
  <c r="J239" i="39"/>
  <c r="I239" i="39"/>
  <c r="H239" i="39"/>
  <c r="G239" i="39"/>
  <c r="F239" i="39"/>
  <c r="E239" i="39"/>
  <c r="J238" i="39"/>
  <c r="I238" i="39"/>
  <c r="H238" i="39"/>
  <c r="G238" i="39"/>
  <c r="F238" i="39"/>
  <c r="E238" i="39"/>
  <c r="J237" i="39"/>
  <c r="I237" i="39"/>
  <c r="H237" i="39"/>
  <c r="G237" i="39"/>
  <c r="F237" i="39"/>
  <c r="E237" i="39"/>
  <c r="J236" i="39"/>
  <c r="I236" i="39"/>
  <c r="H236" i="39"/>
  <c r="G236" i="39"/>
  <c r="F236" i="39"/>
  <c r="E236" i="39"/>
  <c r="J235" i="39"/>
  <c r="I235" i="39"/>
  <c r="H235" i="39"/>
  <c r="G235" i="39"/>
  <c r="F235" i="39"/>
  <c r="E235" i="39"/>
  <c r="J234" i="39"/>
  <c r="I234" i="39"/>
  <c r="H234" i="39"/>
  <c r="G234" i="39"/>
  <c r="F234" i="39"/>
  <c r="E234" i="39"/>
  <c r="J233" i="39"/>
  <c r="I233" i="39"/>
  <c r="H233" i="39"/>
  <c r="G233" i="39"/>
  <c r="F233" i="39"/>
  <c r="E233" i="39"/>
  <c r="J232" i="39"/>
  <c r="I232" i="39"/>
  <c r="H232" i="39"/>
  <c r="G232" i="39"/>
  <c r="F232" i="39"/>
  <c r="E232" i="39"/>
  <c r="J228" i="39"/>
  <c r="I228" i="39"/>
  <c r="H228" i="39"/>
  <c r="G228" i="39"/>
  <c r="F228" i="39"/>
  <c r="E228" i="39"/>
  <c r="J227" i="39"/>
  <c r="I227" i="39"/>
  <c r="H227" i="39"/>
  <c r="G227" i="39"/>
  <c r="F227" i="39"/>
  <c r="E227" i="39"/>
  <c r="J226" i="39"/>
  <c r="I226" i="39"/>
  <c r="H226" i="39"/>
  <c r="G226" i="39"/>
  <c r="F226" i="39"/>
  <c r="E226" i="39"/>
  <c r="J225" i="39"/>
  <c r="I225" i="39"/>
  <c r="H225" i="39"/>
  <c r="G225" i="39"/>
  <c r="F225" i="39"/>
  <c r="E225" i="39"/>
  <c r="J224" i="39"/>
  <c r="I224" i="39"/>
  <c r="H224" i="39"/>
  <c r="G224" i="39"/>
  <c r="F224" i="39"/>
  <c r="E224" i="39"/>
  <c r="J223" i="39"/>
  <c r="I223" i="39"/>
  <c r="H223" i="39"/>
  <c r="G223" i="39"/>
  <c r="F223" i="39"/>
  <c r="E223" i="39"/>
  <c r="J222" i="39"/>
  <c r="I222" i="39"/>
  <c r="H222" i="39"/>
  <c r="G222" i="39"/>
  <c r="F222" i="39"/>
  <c r="E222" i="39"/>
  <c r="J221" i="39"/>
  <c r="I221" i="39"/>
  <c r="H221" i="39"/>
  <c r="G221" i="39"/>
  <c r="F221" i="39"/>
  <c r="E221" i="39"/>
  <c r="J220" i="39"/>
  <c r="I220" i="39"/>
  <c r="H220" i="39"/>
  <c r="G220" i="39"/>
  <c r="F220" i="39"/>
  <c r="E220" i="39"/>
  <c r="J216" i="39"/>
  <c r="I216" i="39"/>
  <c r="H216" i="39"/>
  <c r="G216" i="39"/>
  <c r="F216" i="39"/>
  <c r="E216" i="39"/>
  <c r="J215" i="39"/>
  <c r="I215" i="39"/>
  <c r="H215" i="39"/>
  <c r="G215" i="39"/>
  <c r="F215" i="39"/>
  <c r="E215" i="39"/>
  <c r="J214" i="39"/>
  <c r="I214" i="39"/>
  <c r="H214" i="39"/>
  <c r="G214" i="39"/>
  <c r="F214" i="39"/>
  <c r="E214" i="39"/>
  <c r="J213" i="39"/>
  <c r="I213" i="39"/>
  <c r="H213" i="39"/>
  <c r="G213" i="39"/>
  <c r="F213" i="39"/>
  <c r="E213" i="39"/>
  <c r="J212" i="39"/>
  <c r="I212" i="39"/>
  <c r="H212" i="39"/>
  <c r="G212" i="39"/>
  <c r="F212" i="39"/>
  <c r="E212" i="39"/>
  <c r="J211" i="39"/>
  <c r="I211" i="39"/>
  <c r="H211" i="39"/>
  <c r="G211" i="39"/>
  <c r="F211" i="39"/>
  <c r="E211" i="39"/>
  <c r="J210" i="39"/>
  <c r="I210" i="39"/>
  <c r="H210" i="39"/>
  <c r="G210" i="39"/>
  <c r="F210" i="39"/>
  <c r="E210" i="39"/>
  <c r="J209" i="39"/>
  <c r="I209" i="39"/>
  <c r="H209" i="39"/>
  <c r="G209" i="39"/>
  <c r="F209" i="39"/>
  <c r="E209" i="39"/>
  <c r="J208" i="39"/>
  <c r="I208" i="39"/>
  <c r="H208" i="39"/>
  <c r="G208" i="39"/>
  <c r="F208" i="39"/>
  <c r="E208" i="39"/>
  <c r="J204" i="39"/>
  <c r="I204" i="39"/>
  <c r="H204" i="39"/>
  <c r="G204" i="39"/>
  <c r="F204" i="39"/>
  <c r="E204" i="39"/>
  <c r="J203" i="39"/>
  <c r="I203" i="39"/>
  <c r="H203" i="39"/>
  <c r="G203" i="39"/>
  <c r="F203" i="39"/>
  <c r="E203" i="39"/>
  <c r="J202" i="39"/>
  <c r="I202" i="39"/>
  <c r="H202" i="39"/>
  <c r="G202" i="39"/>
  <c r="F202" i="39"/>
  <c r="E202" i="39"/>
  <c r="J201" i="39"/>
  <c r="I201" i="39"/>
  <c r="H201" i="39"/>
  <c r="G201" i="39"/>
  <c r="F201" i="39"/>
  <c r="E201" i="39"/>
  <c r="J200" i="39"/>
  <c r="I200" i="39"/>
  <c r="H200" i="39"/>
  <c r="G200" i="39"/>
  <c r="F200" i="39"/>
  <c r="E200" i="39"/>
  <c r="J199" i="39"/>
  <c r="I199" i="39"/>
  <c r="H199" i="39"/>
  <c r="G199" i="39"/>
  <c r="F199" i="39"/>
  <c r="E199" i="39"/>
  <c r="J198" i="39"/>
  <c r="I198" i="39"/>
  <c r="H198" i="39"/>
  <c r="G198" i="39"/>
  <c r="F198" i="39"/>
  <c r="E198" i="39"/>
  <c r="J197" i="39"/>
  <c r="I197" i="39"/>
  <c r="H197" i="39"/>
  <c r="G197" i="39"/>
  <c r="F197" i="39"/>
  <c r="E197" i="39"/>
  <c r="J196" i="39"/>
  <c r="I196" i="39"/>
  <c r="H196" i="39"/>
  <c r="G196" i="39"/>
  <c r="F196" i="39"/>
  <c r="E196" i="39"/>
  <c r="J192" i="39"/>
  <c r="I192" i="39"/>
  <c r="H192" i="39"/>
  <c r="G192" i="39"/>
  <c r="F192" i="39"/>
  <c r="E192" i="39"/>
  <c r="J191" i="39"/>
  <c r="I191" i="39"/>
  <c r="H191" i="39"/>
  <c r="G191" i="39"/>
  <c r="F191" i="39"/>
  <c r="E191" i="39"/>
  <c r="J190" i="39"/>
  <c r="I190" i="39"/>
  <c r="H190" i="39"/>
  <c r="G190" i="39"/>
  <c r="F190" i="39"/>
  <c r="E190" i="39"/>
  <c r="J189" i="39"/>
  <c r="I189" i="39"/>
  <c r="H189" i="39"/>
  <c r="G189" i="39"/>
  <c r="F189" i="39"/>
  <c r="E189" i="39"/>
  <c r="J188" i="39"/>
  <c r="I188" i="39"/>
  <c r="H188" i="39"/>
  <c r="G188" i="39"/>
  <c r="F188" i="39"/>
  <c r="E188" i="39"/>
  <c r="J187" i="39"/>
  <c r="I187" i="39"/>
  <c r="H187" i="39"/>
  <c r="G187" i="39"/>
  <c r="F187" i="39"/>
  <c r="E187" i="39"/>
  <c r="J186" i="39"/>
  <c r="I186" i="39"/>
  <c r="H186" i="39"/>
  <c r="G186" i="39"/>
  <c r="F186" i="39"/>
  <c r="E186" i="39"/>
  <c r="J185" i="39"/>
  <c r="I185" i="39"/>
  <c r="H185" i="39"/>
  <c r="G185" i="39"/>
  <c r="F185" i="39"/>
  <c r="E185" i="39"/>
  <c r="J184" i="39"/>
  <c r="I184" i="39"/>
  <c r="H184" i="39"/>
  <c r="G184" i="39"/>
  <c r="F184" i="39"/>
  <c r="E184" i="39"/>
  <c r="J180" i="39"/>
  <c r="I180" i="39"/>
  <c r="H180" i="39"/>
  <c r="G180" i="39"/>
  <c r="F180" i="39"/>
  <c r="E180" i="39"/>
  <c r="J179" i="39"/>
  <c r="I179" i="39"/>
  <c r="H179" i="39"/>
  <c r="G179" i="39"/>
  <c r="F179" i="39"/>
  <c r="E179" i="39"/>
  <c r="J178" i="39"/>
  <c r="I178" i="39"/>
  <c r="H178" i="39"/>
  <c r="G178" i="39"/>
  <c r="F178" i="39"/>
  <c r="E178" i="39"/>
  <c r="J177" i="39"/>
  <c r="I177" i="39"/>
  <c r="H177" i="39"/>
  <c r="G177" i="39"/>
  <c r="F177" i="39"/>
  <c r="E177" i="39"/>
  <c r="J176" i="39"/>
  <c r="I176" i="39"/>
  <c r="H176" i="39"/>
  <c r="G176" i="39"/>
  <c r="F176" i="39"/>
  <c r="E176" i="39"/>
  <c r="J175" i="39"/>
  <c r="I175" i="39"/>
  <c r="H175" i="39"/>
  <c r="G175" i="39"/>
  <c r="F175" i="39"/>
  <c r="E175" i="39"/>
  <c r="J174" i="39"/>
  <c r="I174" i="39"/>
  <c r="H174" i="39"/>
  <c r="G174" i="39"/>
  <c r="F174" i="39"/>
  <c r="E174" i="39"/>
  <c r="J173" i="39"/>
  <c r="I173" i="39"/>
  <c r="H173" i="39"/>
  <c r="G173" i="39"/>
  <c r="F173" i="39"/>
  <c r="E173" i="39"/>
  <c r="J172" i="39"/>
  <c r="I172" i="39"/>
  <c r="H172" i="39"/>
  <c r="G172" i="39"/>
  <c r="F172" i="39"/>
  <c r="E172" i="39"/>
  <c r="J168" i="39"/>
  <c r="I168" i="39"/>
  <c r="H168" i="39"/>
  <c r="G168" i="39"/>
  <c r="F168" i="39"/>
  <c r="E168" i="39"/>
  <c r="J167" i="39"/>
  <c r="I167" i="39"/>
  <c r="H167" i="39"/>
  <c r="G167" i="39"/>
  <c r="F167" i="39"/>
  <c r="E167" i="39"/>
  <c r="J166" i="39"/>
  <c r="I166" i="39"/>
  <c r="H166" i="39"/>
  <c r="G166" i="39"/>
  <c r="F166" i="39"/>
  <c r="E166" i="39"/>
  <c r="J165" i="39"/>
  <c r="I165" i="39"/>
  <c r="H165" i="39"/>
  <c r="G165" i="39"/>
  <c r="F165" i="39"/>
  <c r="E165" i="39"/>
  <c r="J164" i="39"/>
  <c r="I164" i="39"/>
  <c r="H164" i="39"/>
  <c r="G164" i="39"/>
  <c r="F164" i="39"/>
  <c r="E164" i="39"/>
  <c r="J163" i="39"/>
  <c r="I163" i="39"/>
  <c r="H163" i="39"/>
  <c r="G163" i="39"/>
  <c r="F163" i="39"/>
  <c r="E163" i="39"/>
  <c r="J162" i="39"/>
  <c r="I162" i="39"/>
  <c r="H162" i="39"/>
  <c r="G162" i="39"/>
  <c r="F162" i="39"/>
  <c r="E162" i="39"/>
  <c r="J161" i="39"/>
  <c r="I161" i="39"/>
  <c r="H161" i="39"/>
  <c r="G161" i="39"/>
  <c r="F161" i="39"/>
  <c r="E161" i="39"/>
  <c r="J160" i="39"/>
  <c r="I160" i="39"/>
  <c r="H160" i="39"/>
  <c r="G160" i="39"/>
  <c r="F160" i="39"/>
  <c r="E160" i="39"/>
  <c r="J156" i="39"/>
  <c r="I156" i="39"/>
  <c r="H156" i="39"/>
  <c r="G156" i="39"/>
  <c r="F156" i="39"/>
  <c r="E156" i="39"/>
  <c r="J155" i="39"/>
  <c r="I155" i="39"/>
  <c r="H155" i="39"/>
  <c r="G155" i="39"/>
  <c r="F155" i="39"/>
  <c r="E155" i="39"/>
  <c r="J154" i="39"/>
  <c r="I154" i="39"/>
  <c r="H154" i="39"/>
  <c r="G154" i="39"/>
  <c r="F154" i="39"/>
  <c r="E154" i="39"/>
  <c r="J153" i="39"/>
  <c r="I153" i="39"/>
  <c r="H153" i="39"/>
  <c r="G153" i="39"/>
  <c r="F153" i="39"/>
  <c r="E153" i="39"/>
  <c r="J152" i="39"/>
  <c r="I152" i="39"/>
  <c r="H152" i="39"/>
  <c r="G152" i="39"/>
  <c r="F152" i="39"/>
  <c r="E152" i="39"/>
  <c r="J151" i="39"/>
  <c r="I151" i="39"/>
  <c r="H151" i="39"/>
  <c r="G151" i="39"/>
  <c r="F151" i="39"/>
  <c r="E151" i="39"/>
  <c r="J150" i="39"/>
  <c r="I150" i="39"/>
  <c r="H150" i="39"/>
  <c r="G150" i="39"/>
  <c r="F150" i="39"/>
  <c r="E150" i="39"/>
  <c r="J149" i="39"/>
  <c r="I149" i="39"/>
  <c r="H149" i="39"/>
  <c r="G149" i="39"/>
  <c r="F149" i="39"/>
  <c r="E149" i="39"/>
  <c r="J148" i="39"/>
  <c r="I148" i="39"/>
  <c r="H148" i="39"/>
  <c r="G148" i="39"/>
  <c r="F148" i="39"/>
  <c r="E148" i="39"/>
  <c r="J144" i="39"/>
  <c r="I144" i="39"/>
  <c r="H144" i="39"/>
  <c r="G144" i="39"/>
  <c r="F144" i="39"/>
  <c r="E144" i="39"/>
  <c r="J143" i="39"/>
  <c r="I143" i="39"/>
  <c r="H143" i="39"/>
  <c r="G143" i="39"/>
  <c r="F143" i="39"/>
  <c r="E143" i="39"/>
  <c r="J142" i="39"/>
  <c r="I142" i="39"/>
  <c r="H142" i="39"/>
  <c r="G142" i="39"/>
  <c r="F142" i="39"/>
  <c r="E142" i="39"/>
  <c r="J141" i="39"/>
  <c r="I141" i="39"/>
  <c r="H141" i="39"/>
  <c r="G141" i="39"/>
  <c r="F141" i="39"/>
  <c r="E141" i="39"/>
  <c r="J140" i="39"/>
  <c r="I140" i="39"/>
  <c r="H140" i="39"/>
  <c r="G140" i="39"/>
  <c r="F140" i="39"/>
  <c r="E140" i="39"/>
  <c r="J139" i="39"/>
  <c r="I139" i="39"/>
  <c r="H139" i="39"/>
  <c r="G139" i="39"/>
  <c r="F139" i="39"/>
  <c r="E139" i="39"/>
  <c r="J138" i="39"/>
  <c r="I138" i="39"/>
  <c r="H138" i="39"/>
  <c r="G138" i="39"/>
  <c r="F138" i="39"/>
  <c r="E138" i="39"/>
  <c r="J137" i="39"/>
  <c r="I137" i="39"/>
  <c r="H137" i="39"/>
  <c r="G137" i="39"/>
  <c r="F137" i="39"/>
  <c r="E137" i="39"/>
  <c r="J136" i="39"/>
  <c r="I136" i="39"/>
  <c r="H136" i="39"/>
  <c r="G136" i="39"/>
  <c r="F136" i="39"/>
  <c r="E136" i="39"/>
  <c r="J132" i="39"/>
  <c r="I132" i="39"/>
  <c r="H132" i="39"/>
  <c r="G132" i="39"/>
  <c r="F132" i="39"/>
  <c r="E132" i="39"/>
  <c r="J131" i="39"/>
  <c r="I131" i="39"/>
  <c r="H131" i="39"/>
  <c r="G131" i="39"/>
  <c r="F131" i="39"/>
  <c r="E131" i="39"/>
  <c r="J130" i="39"/>
  <c r="I130" i="39"/>
  <c r="H130" i="39"/>
  <c r="G130" i="39"/>
  <c r="F130" i="39"/>
  <c r="E130" i="39"/>
  <c r="J129" i="39"/>
  <c r="I129" i="39"/>
  <c r="H129" i="39"/>
  <c r="G129" i="39"/>
  <c r="F129" i="39"/>
  <c r="E129" i="39"/>
  <c r="J128" i="39"/>
  <c r="I128" i="39"/>
  <c r="H128" i="39"/>
  <c r="G128" i="39"/>
  <c r="F128" i="39"/>
  <c r="E128" i="39"/>
  <c r="J127" i="39"/>
  <c r="I127" i="39"/>
  <c r="H127" i="39"/>
  <c r="G127" i="39"/>
  <c r="F127" i="39"/>
  <c r="E127" i="39"/>
  <c r="J126" i="39"/>
  <c r="I126" i="39"/>
  <c r="H126" i="39"/>
  <c r="G126" i="39"/>
  <c r="F126" i="39"/>
  <c r="E126" i="39"/>
  <c r="J125" i="39"/>
  <c r="I125" i="39"/>
  <c r="H125" i="39"/>
  <c r="G125" i="39"/>
  <c r="F125" i="39"/>
  <c r="E125" i="39"/>
  <c r="J124" i="39"/>
  <c r="I124" i="39"/>
  <c r="H124" i="39"/>
  <c r="G124" i="39"/>
  <c r="F124" i="39"/>
  <c r="E124" i="39"/>
  <c r="J120" i="39"/>
  <c r="I120" i="39"/>
  <c r="H120" i="39"/>
  <c r="G120" i="39"/>
  <c r="F120" i="39"/>
  <c r="E120" i="39"/>
  <c r="J119" i="39"/>
  <c r="I119" i="39"/>
  <c r="H119" i="39"/>
  <c r="G119" i="39"/>
  <c r="F119" i="39"/>
  <c r="E119" i="39"/>
  <c r="J118" i="39"/>
  <c r="I118" i="39"/>
  <c r="H118" i="39"/>
  <c r="G118" i="39"/>
  <c r="F118" i="39"/>
  <c r="E118" i="39"/>
  <c r="J117" i="39"/>
  <c r="I117" i="39"/>
  <c r="H117" i="39"/>
  <c r="G117" i="39"/>
  <c r="F117" i="39"/>
  <c r="E117" i="39"/>
  <c r="J116" i="39"/>
  <c r="I116" i="39"/>
  <c r="H116" i="39"/>
  <c r="G116" i="39"/>
  <c r="F116" i="39"/>
  <c r="E116" i="39"/>
  <c r="J115" i="39"/>
  <c r="I115" i="39"/>
  <c r="H115" i="39"/>
  <c r="G115" i="39"/>
  <c r="F115" i="39"/>
  <c r="E115" i="39"/>
  <c r="J114" i="39"/>
  <c r="I114" i="39"/>
  <c r="H114" i="39"/>
  <c r="G114" i="39"/>
  <c r="F114" i="39"/>
  <c r="E114" i="39"/>
  <c r="J113" i="39"/>
  <c r="I113" i="39"/>
  <c r="H113" i="39"/>
  <c r="G113" i="39"/>
  <c r="F113" i="39"/>
  <c r="E113" i="39"/>
  <c r="J112" i="39"/>
  <c r="I112" i="39"/>
  <c r="H112" i="39"/>
  <c r="G112" i="39"/>
  <c r="F112" i="39"/>
  <c r="E112" i="39"/>
  <c r="J108" i="39"/>
  <c r="I108" i="39"/>
  <c r="H108" i="39"/>
  <c r="G108" i="39"/>
  <c r="F108" i="39"/>
  <c r="E108" i="39"/>
  <c r="J107" i="39"/>
  <c r="I107" i="39"/>
  <c r="H107" i="39"/>
  <c r="G107" i="39"/>
  <c r="F107" i="39"/>
  <c r="E107" i="39"/>
  <c r="J106" i="39"/>
  <c r="I106" i="39"/>
  <c r="H106" i="39"/>
  <c r="G106" i="39"/>
  <c r="F106" i="39"/>
  <c r="E106" i="39"/>
  <c r="J105" i="39"/>
  <c r="I105" i="39"/>
  <c r="H105" i="39"/>
  <c r="G105" i="39"/>
  <c r="F105" i="39"/>
  <c r="E105" i="39"/>
  <c r="J104" i="39"/>
  <c r="I104" i="39"/>
  <c r="H104" i="39"/>
  <c r="G104" i="39"/>
  <c r="F104" i="39"/>
  <c r="E104" i="39"/>
  <c r="J103" i="39"/>
  <c r="I103" i="39"/>
  <c r="H103" i="39"/>
  <c r="G103" i="39"/>
  <c r="F103" i="39"/>
  <c r="E103" i="39"/>
  <c r="J102" i="39"/>
  <c r="I102" i="39"/>
  <c r="H102" i="39"/>
  <c r="G102" i="39"/>
  <c r="F102" i="39"/>
  <c r="E102" i="39"/>
  <c r="J101" i="39"/>
  <c r="I101" i="39"/>
  <c r="H101" i="39"/>
  <c r="G101" i="39"/>
  <c r="F101" i="39"/>
  <c r="E101" i="39"/>
  <c r="J100" i="39"/>
  <c r="I100" i="39"/>
  <c r="H100" i="39"/>
  <c r="G100" i="39"/>
  <c r="F100" i="39"/>
  <c r="E100" i="39"/>
  <c r="J96" i="39"/>
  <c r="I96" i="39"/>
  <c r="H96" i="39"/>
  <c r="G96" i="39"/>
  <c r="F96" i="39"/>
  <c r="E96" i="39"/>
  <c r="J95" i="39"/>
  <c r="I95" i="39"/>
  <c r="H95" i="39"/>
  <c r="G95" i="39"/>
  <c r="F95" i="39"/>
  <c r="E95" i="39"/>
  <c r="J94" i="39"/>
  <c r="I94" i="39"/>
  <c r="H94" i="39"/>
  <c r="G94" i="39"/>
  <c r="F94" i="39"/>
  <c r="E94" i="39"/>
  <c r="J93" i="39"/>
  <c r="I93" i="39"/>
  <c r="H93" i="39"/>
  <c r="G93" i="39"/>
  <c r="F93" i="39"/>
  <c r="E93" i="39"/>
  <c r="J92" i="39"/>
  <c r="I92" i="39"/>
  <c r="H92" i="39"/>
  <c r="G92" i="39"/>
  <c r="F92" i="39"/>
  <c r="E92" i="39"/>
  <c r="J91" i="39"/>
  <c r="I91" i="39"/>
  <c r="H91" i="39"/>
  <c r="G91" i="39"/>
  <c r="F91" i="39"/>
  <c r="E91" i="39"/>
  <c r="J90" i="39"/>
  <c r="I90" i="39"/>
  <c r="H90" i="39"/>
  <c r="G90" i="39"/>
  <c r="F90" i="39"/>
  <c r="E90" i="39"/>
  <c r="J89" i="39"/>
  <c r="I89" i="39"/>
  <c r="H89" i="39"/>
  <c r="G89" i="39"/>
  <c r="F89" i="39"/>
  <c r="E89" i="39"/>
  <c r="J88" i="39"/>
  <c r="I88" i="39"/>
  <c r="H88" i="39"/>
  <c r="G88" i="39"/>
  <c r="F88" i="39"/>
  <c r="E88" i="39"/>
  <c r="J84" i="39"/>
  <c r="I84" i="39"/>
  <c r="H84" i="39"/>
  <c r="G84" i="39"/>
  <c r="F84" i="39"/>
  <c r="E84" i="39"/>
  <c r="J83" i="39"/>
  <c r="I83" i="39"/>
  <c r="H83" i="39"/>
  <c r="G83" i="39"/>
  <c r="F83" i="39"/>
  <c r="E83" i="39"/>
  <c r="J82" i="39"/>
  <c r="I82" i="39"/>
  <c r="H82" i="39"/>
  <c r="G82" i="39"/>
  <c r="F82" i="39"/>
  <c r="E82" i="39"/>
  <c r="J81" i="39"/>
  <c r="I81" i="39"/>
  <c r="H81" i="39"/>
  <c r="G81" i="39"/>
  <c r="F81" i="39"/>
  <c r="E81" i="39"/>
  <c r="J80" i="39"/>
  <c r="I80" i="39"/>
  <c r="H80" i="39"/>
  <c r="G80" i="39"/>
  <c r="F80" i="39"/>
  <c r="E80" i="39"/>
  <c r="J79" i="39"/>
  <c r="I79" i="39"/>
  <c r="H79" i="39"/>
  <c r="G79" i="39"/>
  <c r="F79" i="39"/>
  <c r="E79" i="39"/>
  <c r="J78" i="39"/>
  <c r="I78" i="39"/>
  <c r="H78" i="39"/>
  <c r="G78" i="39"/>
  <c r="F78" i="39"/>
  <c r="E78" i="39"/>
  <c r="J77" i="39"/>
  <c r="I77" i="39"/>
  <c r="H77" i="39"/>
  <c r="G77" i="39"/>
  <c r="F77" i="39"/>
  <c r="E77" i="39"/>
  <c r="J76" i="39"/>
  <c r="I76" i="39"/>
  <c r="H76" i="39"/>
  <c r="G76" i="39"/>
  <c r="F76" i="39"/>
  <c r="E76" i="39"/>
  <c r="J72" i="39"/>
  <c r="I72" i="39"/>
  <c r="H72" i="39"/>
  <c r="G72" i="39"/>
  <c r="F72" i="39"/>
  <c r="E72" i="39"/>
  <c r="J71" i="39"/>
  <c r="I71" i="39"/>
  <c r="H71" i="39"/>
  <c r="G71" i="39"/>
  <c r="F71" i="39"/>
  <c r="E71" i="39"/>
  <c r="J70" i="39"/>
  <c r="I70" i="39"/>
  <c r="H70" i="39"/>
  <c r="G70" i="39"/>
  <c r="F70" i="39"/>
  <c r="E70" i="39"/>
  <c r="J69" i="39"/>
  <c r="I69" i="39"/>
  <c r="H69" i="39"/>
  <c r="G69" i="39"/>
  <c r="F69" i="39"/>
  <c r="E69" i="39"/>
  <c r="J68" i="39"/>
  <c r="I68" i="39"/>
  <c r="H68" i="39"/>
  <c r="G68" i="39"/>
  <c r="F68" i="39"/>
  <c r="E68" i="39"/>
  <c r="J67" i="39"/>
  <c r="I67" i="39"/>
  <c r="H67" i="39"/>
  <c r="G67" i="39"/>
  <c r="F67" i="39"/>
  <c r="E67" i="39"/>
  <c r="J66" i="39"/>
  <c r="I66" i="39"/>
  <c r="H66" i="39"/>
  <c r="G66" i="39"/>
  <c r="F66" i="39"/>
  <c r="E66" i="39"/>
  <c r="J65" i="39"/>
  <c r="I65" i="39"/>
  <c r="H65" i="39"/>
  <c r="G65" i="39"/>
  <c r="F65" i="39"/>
  <c r="E65" i="39"/>
  <c r="J64" i="39"/>
  <c r="I64" i="39"/>
  <c r="H64" i="39"/>
  <c r="G64" i="39"/>
  <c r="F64" i="39"/>
  <c r="E64" i="39"/>
  <c r="J60" i="39"/>
  <c r="I60" i="39"/>
  <c r="H60" i="39"/>
  <c r="G60" i="39"/>
  <c r="F60" i="39"/>
  <c r="E60" i="39"/>
  <c r="J59" i="39"/>
  <c r="I59" i="39"/>
  <c r="H59" i="39"/>
  <c r="G59" i="39"/>
  <c r="F59" i="39"/>
  <c r="E59" i="39"/>
  <c r="J58" i="39"/>
  <c r="I58" i="39"/>
  <c r="H58" i="39"/>
  <c r="G58" i="39"/>
  <c r="F58" i="39"/>
  <c r="E58" i="39"/>
  <c r="J57" i="39"/>
  <c r="I57" i="39"/>
  <c r="H57" i="39"/>
  <c r="G57" i="39"/>
  <c r="F57" i="39"/>
  <c r="E57" i="39"/>
  <c r="J56" i="39"/>
  <c r="I56" i="39"/>
  <c r="H56" i="39"/>
  <c r="G56" i="39"/>
  <c r="F56" i="39"/>
  <c r="E56" i="39"/>
  <c r="J55" i="39"/>
  <c r="I55" i="39"/>
  <c r="H55" i="39"/>
  <c r="G55" i="39"/>
  <c r="F55" i="39"/>
  <c r="E55" i="39"/>
  <c r="J54" i="39"/>
  <c r="I54" i="39"/>
  <c r="H54" i="39"/>
  <c r="G54" i="39"/>
  <c r="F54" i="39"/>
  <c r="E54" i="39"/>
  <c r="J53" i="39"/>
  <c r="I53" i="39"/>
  <c r="H53" i="39"/>
  <c r="G53" i="39"/>
  <c r="F53" i="39"/>
  <c r="E53" i="39"/>
  <c r="J52" i="39"/>
  <c r="I52" i="39"/>
  <c r="H52" i="39"/>
  <c r="G52" i="39"/>
  <c r="F52" i="39"/>
  <c r="E52" i="39"/>
  <c r="J48" i="39"/>
  <c r="I48" i="39"/>
  <c r="H48" i="39"/>
  <c r="G48" i="39"/>
  <c r="F48" i="39"/>
  <c r="E48" i="39"/>
  <c r="J47" i="39"/>
  <c r="I47" i="39"/>
  <c r="H47" i="39"/>
  <c r="G47" i="39"/>
  <c r="F47" i="39"/>
  <c r="E47" i="39"/>
  <c r="J46" i="39"/>
  <c r="I46" i="39"/>
  <c r="H46" i="39"/>
  <c r="G46" i="39"/>
  <c r="F46" i="39"/>
  <c r="E46" i="39"/>
  <c r="J45" i="39"/>
  <c r="I45" i="39"/>
  <c r="H45" i="39"/>
  <c r="G45" i="39"/>
  <c r="F45" i="39"/>
  <c r="E45" i="39"/>
  <c r="J44" i="39"/>
  <c r="I44" i="39"/>
  <c r="H44" i="39"/>
  <c r="G44" i="39"/>
  <c r="F44" i="39"/>
  <c r="E44" i="39"/>
  <c r="J43" i="39"/>
  <c r="I43" i="39"/>
  <c r="H43" i="39"/>
  <c r="G43" i="39"/>
  <c r="F43" i="39"/>
  <c r="E43" i="39"/>
  <c r="J42" i="39"/>
  <c r="I42" i="39"/>
  <c r="H42" i="39"/>
  <c r="G42" i="39"/>
  <c r="F42" i="39"/>
  <c r="E42" i="39"/>
  <c r="J41" i="39"/>
  <c r="I41" i="39"/>
  <c r="H41" i="39"/>
  <c r="G41" i="39"/>
  <c r="F41" i="39"/>
  <c r="E41" i="39"/>
  <c r="J40" i="39"/>
  <c r="I40" i="39"/>
  <c r="H40" i="39"/>
  <c r="G40" i="39"/>
  <c r="F40" i="39"/>
  <c r="E40" i="39"/>
  <c r="J36" i="39"/>
  <c r="I36" i="39"/>
  <c r="H36" i="39"/>
  <c r="G36" i="39"/>
  <c r="F36" i="39"/>
  <c r="E36" i="39"/>
  <c r="J35" i="39"/>
  <c r="I35" i="39"/>
  <c r="H35" i="39"/>
  <c r="G35" i="39"/>
  <c r="F35" i="39"/>
  <c r="E35" i="39"/>
  <c r="J34" i="39"/>
  <c r="I34" i="39"/>
  <c r="H34" i="39"/>
  <c r="G34" i="39"/>
  <c r="F34" i="39"/>
  <c r="E34" i="39"/>
  <c r="J33" i="39"/>
  <c r="I33" i="39"/>
  <c r="H33" i="39"/>
  <c r="G33" i="39"/>
  <c r="F33" i="39"/>
  <c r="E33" i="39"/>
  <c r="J32" i="39"/>
  <c r="I32" i="39"/>
  <c r="H32" i="39"/>
  <c r="G32" i="39"/>
  <c r="F32" i="39"/>
  <c r="E32" i="39"/>
  <c r="J31" i="39"/>
  <c r="I31" i="39"/>
  <c r="H31" i="39"/>
  <c r="G31" i="39"/>
  <c r="F31" i="39"/>
  <c r="E31" i="39"/>
  <c r="J30" i="39"/>
  <c r="I30" i="39"/>
  <c r="H30" i="39"/>
  <c r="G30" i="39"/>
  <c r="F30" i="39"/>
  <c r="E30" i="39"/>
  <c r="J29" i="39"/>
  <c r="I29" i="39"/>
  <c r="H29" i="39"/>
  <c r="G29" i="39"/>
  <c r="F29" i="39"/>
  <c r="E29" i="39"/>
  <c r="J28" i="39"/>
  <c r="I28" i="39"/>
  <c r="H28" i="39"/>
  <c r="G28" i="39"/>
  <c r="F28" i="39"/>
  <c r="E28" i="39"/>
  <c r="J24" i="39"/>
  <c r="I24" i="39"/>
  <c r="H24" i="39"/>
  <c r="G24" i="39"/>
  <c r="F24" i="39"/>
  <c r="E24" i="39"/>
  <c r="J23" i="39"/>
  <c r="I23" i="39"/>
  <c r="H23" i="39"/>
  <c r="G23" i="39"/>
  <c r="F23" i="39"/>
  <c r="E23" i="39"/>
  <c r="J22" i="39"/>
  <c r="I22" i="39"/>
  <c r="H22" i="39"/>
  <c r="G22" i="39"/>
  <c r="F22" i="39"/>
  <c r="E22" i="39"/>
  <c r="J21" i="39"/>
  <c r="I21" i="39"/>
  <c r="H21" i="39"/>
  <c r="G21" i="39"/>
  <c r="F21" i="39"/>
  <c r="E21" i="39"/>
  <c r="J20" i="39"/>
  <c r="I20" i="39"/>
  <c r="H20" i="39"/>
  <c r="G20" i="39"/>
  <c r="F20" i="39"/>
  <c r="E20" i="39"/>
  <c r="J19" i="39"/>
  <c r="I19" i="39"/>
  <c r="H19" i="39"/>
  <c r="G19" i="39"/>
  <c r="F19" i="39"/>
  <c r="E19" i="39"/>
  <c r="J18" i="39"/>
  <c r="I18" i="39"/>
  <c r="H18" i="39"/>
  <c r="G18" i="39"/>
  <c r="F18" i="39"/>
  <c r="E18" i="39"/>
  <c r="J17" i="39"/>
  <c r="I17" i="39"/>
  <c r="H17" i="39"/>
  <c r="G17" i="39"/>
  <c r="F17" i="39"/>
  <c r="E17" i="39"/>
  <c r="J16" i="39"/>
  <c r="I16" i="39"/>
  <c r="H16" i="39"/>
  <c r="G16" i="39"/>
  <c r="F16" i="39"/>
  <c r="E16" i="39"/>
  <c r="E5" i="39"/>
  <c r="F5" i="39"/>
  <c r="G5" i="39"/>
  <c r="H5" i="39"/>
  <c r="I5" i="39"/>
  <c r="J5" i="39"/>
  <c r="E6" i="39"/>
  <c r="F6" i="39"/>
  <c r="G6" i="39"/>
  <c r="H6" i="39"/>
  <c r="I6" i="39"/>
  <c r="J6" i="39"/>
  <c r="E7" i="39"/>
  <c r="F7" i="39"/>
  <c r="G7" i="39"/>
  <c r="H7" i="39"/>
  <c r="I7" i="39"/>
  <c r="J7" i="39"/>
  <c r="E8" i="39"/>
  <c r="F8" i="39"/>
  <c r="G8" i="39"/>
  <c r="H8" i="39"/>
  <c r="I8" i="39"/>
  <c r="J8" i="39"/>
  <c r="E9" i="39"/>
  <c r="F9" i="39"/>
  <c r="G9" i="39"/>
  <c r="H9" i="39"/>
  <c r="I9" i="39"/>
  <c r="J9" i="39"/>
  <c r="E10" i="39"/>
  <c r="F10" i="39"/>
  <c r="G10" i="39"/>
  <c r="H10" i="39"/>
  <c r="I10" i="39"/>
  <c r="J10" i="39"/>
  <c r="E11" i="39"/>
  <c r="F11" i="39"/>
  <c r="G11" i="39"/>
  <c r="H11" i="39"/>
  <c r="I11" i="39"/>
  <c r="J11" i="39"/>
  <c r="E12" i="39"/>
  <c r="F12" i="39"/>
  <c r="G12" i="39"/>
  <c r="H12" i="39"/>
  <c r="I12" i="39"/>
  <c r="J12" i="39"/>
  <c r="J4" i="39"/>
  <c r="I4" i="39"/>
  <c r="H4" i="39"/>
  <c r="G4" i="39"/>
  <c r="F4" i="39"/>
  <c r="E4" i="39"/>
  <c r="D6" i="40" l="1"/>
  <c r="A16" i="39" l="1"/>
  <c r="A28" i="39" s="1"/>
  <c r="A40" i="39" s="1"/>
  <c r="A52" i="39" s="1"/>
  <c r="A64" i="39" s="1"/>
  <c r="A76" i="39" s="1"/>
  <c r="A88" i="39" s="1"/>
  <c r="A100" i="39" s="1"/>
  <c r="A112" i="39" s="1"/>
  <c r="A124" i="39" s="1"/>
  <c r="A136" i="39" s="1"/>
  <c r="A148" i="39" s="1"/>
  <c r="A160" i="39" s="1"/>
  <c r="A172" i="39" s="1"/>
  <c r="A184" i="39" s="1"/>
  <c r="A196" i="39" s="1"/>
  <c r="A208" i="39" s="1"/>
  <c r="A220" i="39" s="1"/>
  <c r="A232" i="39" s="1"/>
  <c r="A244" i="39" s="1"/>
  <c r="A256" i="39" s="1"/>
  <c r="A268" i="39" s="1"/>
  <c r="A280" i="39" s="1"/>
  <c r="J277" i="39" l="1"/>
  <c r="E277" i="39" s="1"/>
  <c r="G205" i="39"/>
  <c r="I217" i="39"/>
  <c r="I265" i="39"/>
  <c r="H205" i="39"/>
  <c r="F289" i="39"/>
  <c r="G193" i="39"/>
  <c r="F277" i="39"/>
  <c r="F181" i="39"/>
  <c r="G277" i="39"/>
  <c r="H229" i="39"/>
  <c r="J241" i="39"/>
  <c r="E241" i="39" s="1"/>
  <c r="H277" i="39"/>
  <c r="G217" i="39"/>
  <c r="G265" i="39"/>
  <c r="G289" i="39"/>
  <c r="H289" i="39"/>
  <c r="I289" i="39"/>
  <c r="J289" i="39"/>
  <c r="E289" i="39" s="1"/>
  <c r="I277" i="39"/>
  <c r="F265" i="39"/>
  <c r="H265" i="39"/>
  <c r="J265" i="39"/>
  <c r="E265" i="39" s="1"/>
  <c r="F253" i="39"/>
  <c r="G253" i="39"/>
  <c r="H253" i="39"/>
  <c r="J253" i="39"/>
  <c r="E253" i="39" s="1"/>
  <c r="F241" i="39"/>
  <c r="H241" i="39"/>
  <c r="J217" i="39"/>
  <c r="E217" i="39" s="1"/>
  <c r="G181" i="39"/>
  <c r="F133" i="39"/>
  <c r="H193" i="39"/>
  <c r="I205" i="39"/>
  <c r="G241" i="39"/>
  <c r="I253" i="39"/>
  <c r="F229" i="39"/>
  <c r="F217" i="39"/>
  <c r="G229" i="39"/>
  <c r="I241" i="39"/>
  <c r="G145" i="39"/>
  <c r="F205" i="39"/>
  <c r="I229" i="39"/>
  <c r="J229" i="39"/>
  <c r="E229" i="39" s="1"/>
  <c r="J157" i="39"/>
  <c r="E157" i="39" s="1"/>
  <c r="F193" i="39"/>
  <c r="H217" i="39"/>
  <c r="F169" i="39"/>
  <c r="H181" i="39"/>
  <c r="I193" i="39"/>
  <c r="J205" i="39"/>
  <c r="E205" i="39" s="1"/>
  <c r="F157" i="39"/>
  <c r="G169" i="39"/>
  <c r="J193" i="39"/>
  <c r="E193" i="39" s="1"/>
  <c r="J181" i="39"/>
  <c r="E181" i="39" s="1"/>
  <c r="H157" i="39"/>
  <c r="I169" i="39"/>
  <c r="F145" i="39"/>
  <c r="G157" i="39"/>
  <c r="H169" i="39"/>
  <c r="I181" i="39"/>
  <c r="F121" i="39"/>
  <c r="G133" i="39"/>
  <c r="H145" i="39"/>
  <c r="I157" i="39"/>
  <c r="J169" i="39"/>
  <c r="E169" i="39" s="1"/>
  <c r="J145" i="39"/>
  <c r="E145" i="39" s="1"/>
  <c r="F109" i="39"/>
  <c r="G121" i="39"/>
  <c r="H133" i="39"/>
  <c r="I145" i="39"/>
  <c r="J133" i="39"/>
  <c r="E133" i="39" s="1"/>
  <c r="I133" i="39"/>
  <c r="J121" i="39"/>
  <c r="E121" i="39" s="1"/>
  <c r="F97" i="39"/>
  <c r="H121" i="39"/>
  <c r="F85" i="39"/>
  <c r="G97" i="39"/>
  <c r="H109" i="39"/>
  <c r="I121" i="39"/>
  <c r="J109" i="39"/>
  <c r="E109" i="39" s="1"/>
  <c r="F73" i="39"/>
  <c r="G85" i="39"/>
  <c r="H97" i="39"/>
  <c r="I109" i="39"/>
  <c r="J97" i="39"/>
  <c r="E97" i="39" s="1"/>
  <c r="G109" i="39"/>
  <c r="I97" i="39"/>
  <c r="J85" i="39"/>
  <c r="E85" i="39" s="1"/>
  <c r="F61" i="39"/>
  <c r="G73" i="39"/>
  <c r="H85" i="39"/>
  <c r="F49" i="39"/>
  <c r="G61" i="39"/>
  <c r="H73" i="39"/>
  <c r="I85" i="39"/>
  <c r="J73" i="39"/>
  <c r="E73" i="39" s="1"/>
  <c r="I73" i="39"/>
  <c r="G49" i="39"/>
  <c r="H61" i="39"/>
  <c r="H49" i="39"/>
  <c r="I61" i="39"/>
  <c r="J61" i="39"/>
  <c r="E61" i="39" s="1"/>
  <c r="J49" i="39"/>
  <c r="E49" i="39" s="1"/>
  <c r="I13" i="39"/>
  <c r="J25" i="39"/>
  <c r="E25" i="39" s="1"/>
  <c r="I49" i="39"/>
  <c r="G13" i="39"/>
  <c r="H37" i="39"/>
  <c r="H25" i="39"/>
  <c r="I25" i="39"/>
  <c r="G25" i="39"/>
  <c r="F37" i="39"/>
  <c r="F25" i="39"/>
  <c r="J37" i="39"/>
  <c r="E37" i="39" s="1"/>
  <c r="I37" i="39"/>
  <c r="G37" i="39"/>
  <c r="F13" i="39"/>
  <c r="H13" i="39"/>
  <c r="J13" i="39"/>
  <c r="E13" i="39" s="1"/>
</calcChain>
</file>

<file path=xl/sharedStrings.xml><?xml version="1.0" encoding="utf-8"?>
<sst xmlns="http://schemas.openxmlformats.org/spreadsheetml/2006/main" count="278" uniqueCount="62">
  <si>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</si>
  <si>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</si>
  <si>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</si>
  <si>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</si>
  <si>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© 2017 Vertex42 LLC</t>
  </si>
  <si>
    <t>Calories</t>
  </si>
  <si>
    <t>Meal</t>
  </si>
  <si>
    <t>Food / Drink</t>
  </si>
  <si>
    <t>Daily Calorie Goal</t>
  </si>
  <si>
    <t>Protein</t>
  </si>
  <si>
    <t>Carbs</t>
  </si>
  <si>
    <t>Sugar</t>
  </si>
  <si>
    <t>Fat</t>
  </si>
  <si>
    <t>Protein
(g)</t>
  </si>
  <si>
    <t>Carbs
(g)</t>
  </si>
  <si>
    <t>Sugar
(g)</t>
  </si>
  <si>
    <t>Fat
(g)</t>
  </si>
  <si>
    <t>Food Diary</t>
  </si>
  <si>
    <t>Serving
Size</t>
  </si>
  <si>
    <t>◄ Insert new rows ABOVE this one.</t>
  </si>
  <si>
    <t># of Servings</t>
  </si>
  <si>
    <t>Peanut Butter Sandwich</t>
  </si>
  <si>
    <t>Daily Food Diary</t>
  </si>
  <si>
    <t>https://www.vertex42.com/ExcelTemplates/food-diary-template.html</t>
  </si>
  <si>
    <t>This spreadsheet, including all worksheets and associated content is a copyrighted work under the United States and other copyright laws.</t>
  </si>
  <si>
    <t>List your meals and snacks below, along with their corresponding nutritional values.</t>
  </si>
  <si>
    <t>The food/drink items must be unique because the drop-down list in the food diary refers to this table.</t>
  </si>
  <si>
    <t xml:space="preserve">  Note: If the Food/Drink is in the Foods worksheet, the nutrition facts populate automatically.</t>
  </si>
  <si>
    <t>Food Diary Template</t>
  </si>
  <si>
    <t>Instructions</t>
  </si>
  <si>
    <t>1) Enter your daily calorie goal at the top of the worksheet</t>
  </si>
  <si>
    <t>2) Enter the date in the cell to the left of the table.</t>
  </si>
  <si>
    <t>3) For each food / drink item in the table:</t>
  </si>
  <si>
    <t xml:space="preserve">  a) Enter the meal (B=Breakfast,L=Lunch,D=Dinner,S=Snack)</t>
  </si>
  <si>
    <t xml:space="preserve">  b) Choose a Food/Drink from the drop-down list or enter it manually.</t>
  </si>
  <si>
    <t xml:space="preserve">  c) Enter the # of Servings (the nutrition facts will be use this as a multiplier).</t>
  </si>
  <si>
    <t>Food / Drink List</t>
  </si>
  <si>
    <t>L</t>
  </si>
  <si>
    <t>To use a Google search to find data on a particular food item, enter the food name in the field below.</t>
  </si>
  <si>
    <t>Enter a food name:</t>
  </si>
  <si>
    <t>hamburger</t>
  </si>
  <si>
    <t>Egg (Large)</t>
  </si>
  <si>
    <t>Granola Bar, Chocolate Chip</t>
  </si>
  <si>
    <t>Cobb Salad w/ dressing</t>
  </si>
  <si>
    <t>Cheeseburger</t>
  </si>
  <si>
    <t>Bread, Wheat</t>
  </si>
  <si>
    <t>12 oz</t>
  </si>
  <si>
    <t>Coke</t>
  </si>
  <si>
    <t>8 oz</t>
  </si>
  <si>
    <t>Milk 1%</t>
  </si>
  <si>
    <t>Coffee, no sugar</t>
  </si>
  <si>
    <t>Orange Juice</t>
  </si>
  <si>
    <t>1 cup</t>
  </si>
  <si>
    <t>Ice Cream, Vanilla</t>
  </si>
  <si>
    <t>Pasta Sauce</t>
  </si>
  <si>
    <t>Pasta, Spaghetti</t>
  </si>
  <si>
    <t>License Agreement</t>
  </si>
  <si>
    <t>Do not delete this worksheet</t>
  </si>
  <si>
    <t>More Templates</t>
  </si>
  <si>
    <t>► Health Charts &amp; Logs</t>
  </si>
  <si>
    <t>► Schedules &amp; Planners</t>
  </si>
  <si>
    <t>► Meal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</si>
</sst>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33" x14ac:knownFonts="1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4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9"/>
      <color theme="1"/>
      <name val="Arial"/>
      <family val="2"/>
      <scheme val="minor"/>
    </font>
    <font>
      <b/>
      <sz val="9"/>
      <color theme="4" tint="-0.249977111117893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24"/>
      <color theme="4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4"/>
      <color theme="4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8"/>
      <color theme="4"/>
      <name val="Arial"/>
      <family val="2"/>
      <scheme val="minor"/>
    </font>
    <font>
      <sz val="11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0"/>
      <color rgb="FF0000FF"/>
      <name val="Arial"/>
      <family val="2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u/>
      <sz val="11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464AB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6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2" fillId="0" borderId="0" xfId="0" applyFont="1"/>
    <xf numFmtId="0" fontId="22" fillId="0" borderId="0" xfId="0" applyFont="1" applyAlignment="1">
      <alignment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6" borderId="1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vertical="center"/>
    </xf>
    <xf numFmtId="0" fontId="23" fillId="0" borderId="0" xfId="0" applyFont="1"/>
    <xf numFmtId="0" fontId="24" fillId="0" borderId="0" xfId="0" applyFont="1"/>
    <xf numFmtId="0" fontId="2" fillId="3" borderId="1" xfId="0" applyNumberFormat="1" applyFont="1" applyFill="1" applyBorder="1" applyAlignment="1" applyProtection="1">
      <alignment horizontal="left" vertical="center" indent="1" shrinkToFit="1"/>
      <protection locked="0"/>
    </xf>
    <xf numFmtId="0" fontId="2" fillId="3" borderId="1" xfId="0" applyNumberFormat="1" applyFont="1" applyFill="1" applyBorder="1" applyAlignment="1" applyProtection="1">
      <alignment horizontal="left" vertical="center" shrinkToFit="1"/>
      <protection locked="0"/>
    </xf>
    <xf numFmtId="0" fontId="19" fillId="0" borderId="7" xfId="0" applyFont="1" applyBorder="1" applyAlignment="1" applyProtection="1">
      <alignment horizontal="center"/>
      <protection locked="0"/>
    </xf>
    <xf numFmtId="0" fontId="25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0" fillId="0" borderId="0" xfId="0" applyFont="1" applyAlignment="1">
      <alignment vertical="top"/>
    </xf>
    <xf numFmtId="0" fontId="11" fillId="0" borderId="0" xfId="1" applyAlignment="1" applyProtection="1"/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5" borderId="1" xfId="0" applyNumberFormat="1" applyFont="1" applyFill="1" applyBorder="1" applyAlignment="1">
      <alignment horizontal="center" vertical="center" shrinkToFit="1"/>
    </xf>
    <xf numFmtId="0" fontId="23" fillId="0" borderId="0" xfId="0" applyFont="1" applyAlignment="1">
      <alignment horizontal="right"/>
    </xf>
    <xf numFmtId="0" fontId="27" fillId="0" borderId="8" xfId="1" applyFont="1" applyBorder="1" applyAlignment="1" applyProtection="1"/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8" fillId="2" borderId="4" xfId="0" applyNumberFormat="1" applyFont="1" applyFill="1" applyBorder="1" applyAlignment="1">
      <alignment horizontal="center" vertical="center" textRotation="90"/>
    </xf>
    <xf numFmtId="164" fontId="18" fillId="2" borderId="5" xfId="0" applyNumberFormat="1" applyFont="1" applyFill="1" applyBorder="1" applyAlignment="1">
      <alignment horizontal="center" vertical="center" textRotation="90"/>
    </xf>
    <xf numFmtId="164" fontId="18" fillId="2" borderId="6" xfId="0" applyNumberFormat="1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9" fillId="7" borderId="9" xfId="2" applyFont="1" applyFill="1" applyBorder="1" applyAlignment="1">
      <alignment horizontal="left" vertical="center" indent="1"/>
    </xf>
    <xf numFmtId="0" fontId="29" fillId="7" borderId="9" xfId="2" applyFont="1" applyFill="1" applyBorder="1" applyAlignment="1">
      <alignment horizontal="left" vertical="center"/>
    </xf>
    <xf numFmtId="0" fontId="30" fillId="7" borderId="9" xfId="2" applyFont="1" applyFill="1" applyBorder="1" applyAlignment="1">
      <alignment vertical="center"/>
    </xf>
    <xf numFmtId="0" fontId="28" fillId="0" borderId="0" xfId="2"/>
    <xf numFmtId="0" fontId="8" fillId="3" borderId="0" xfId="2" applyFont="1" applyFill="1"/>
    <xf numFmtId="0" fontId="9" fillId="3" borderId="0" xfId="2" applyFont="1" applyFill="1" applyAlignment="1">
      <alignment horizontal="left" wrapText="1" indent="1"/>
    </xf>
    <xf numFmtId="0" fontId="10" fillId="3" borderId="0" xfId="2" applyFont="1" applyFill="1"/>
    <xf numFmtId="0" fontId="9" fillId="3" borderId="0" xfId="2" applyFont="1" applyFill="1"/>
    <xf numFmtId="0" fontId="11" fillId="3" borderId="0" xfId="1" applyFill="1" applyAlignment="1" applyProtection="1">
      <alignment horizontal="left" wrapText="1"/>
    </xf>
    <xf numFmtId="0" fontId="9" fillId="3" borderId="0" xfId="2" applyFont="1" applyFill="1" applyAlignment="1">
      <alignment horizontal="left" wrapText="1"/>
    </xf>
    <xf numFmtId="0" fontId="12" fillId="3" borderId="0" xfId="2" applyFont="1" applyFill="1" applyAlignment="1">
      <alignment horizontal="left" wrapText="1"/>
    </xf>
    <xf numFmtId="0" fontId="13" fillId="3" borderId="0" xfId="1" applyFont="1" applyFill="1" applyAlignment="1" applyProtection="1">
      <alignment horizontal="left" wrapText="1"/>
    </xf>
    <xf numFmtId="0" fontId="9" fillId="3" borderId="0" xfId="2" applyFont="1" applyFill="1" applyAlignment="1">
      <alignment horizontal="left"/>
    </xf>
    <xf numFmtId="0" fontId="31" fillId="3" borderId="0" xfId="2" applyFont="1" applyFill="1" applyAlignment="1">
      <alignment horizontal="left" wrapText="1"/>
    </xf>
    <xf numFmtId="0" fontId="8" fillId="0" borderId="0" xfId="2" applyFont="1"/>
    <xf numFmtId="0" fontId="32" fillId="0" borderId="0" xfId="1" applyFont="1" applyAlignment="1" applyProtection="1">
      <alignment vertical="center"/>
    </xf>
  </cellXfs>
  <cellStyles count="3">
    <cellStyle name="Hyperlink" xfId="1" builtinId="8"/>
    <cellStyle name="Normal" xfId="0" builtinId="0"/>
    <cellStyle name="Normal 2" xfId="2" xr:uid="{4A626FA2-B3F4-4535-9E3A-EFE1279F97E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87868</xdr:rowOff>
    </xdr:from>
    <xdr:to>
      <xdr:col>11</xdr:col>
      <xdr:colOff>1514475</xdr:colOff>
      <xdr:row>1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2977B6-26A9-49EE-A257-C7FC946D4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87868"/>
          <a:ext cx="1514475" cy="3407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3F4DAF-1AE7-4691-AA8B-B64D82E20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meal-planner.html" TargetMode="External"/><Relationship Id="rId2" Type="http://schemas.openxmlformats.org/officeDocument/2006/relationships/hyperlink" Target="https://www.vertex42.com/ExcelTemplates/exercise-charts-and-logs.html" TargetMode="External"/><Relationship Id="rId1" Type="http://schemas.openxmlformats.org/officeDocument/2006/relationships/hyperlink" Target="https://www.vertex42.com/ExcelTemplates/food-diary-templat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schedu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ood-diary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0"/>
  <sheetViews>
    <sheetView showGridLines="0" tabSelected="1" workbookViewId="0">
      <selection activeCell="A2" sqref="A2"/>
    </sheetView>
  </sheetViews>
  <sheetFormatPr defaultRowHeight="14.25" x14ac:dyDescent="0.2"/>
  <cols>
    <col min="1" max="1" width="4.25" style="3" customWidth="1"/>
    <col min="2" max="2" width="4.25" style="6" customWidth="1"/>
    <col min="3" max="3" width="30.375" style="3" customWidth="1"/>
    <col min="4" max="4" width="7.375" style="3" customWidth="1"/>
    <col min="5" max="5" width="7.25" style="3" customWidth="1"/>
    <col min="6" max="9" width="6.25" style="3" customWidth="1"/>
    <col min="10" max="10" width="7.875" style="3" customWidth="1"/>
    <col min="11" max="11" width="9" style="3" customWidth="1"/>
    <col min="12" max="12" width="22.875" style="3" customWidth="1"/>
    <col min="13" max="16384" width="9" style="3"/>
  </cols>
  <sheetData>
    <row r="1" spans="1:12" s="4" customFormat="1" ht="33.75" customHeight="1" x14ac:dyDescent="0.25">
      <c r="A1" s="7" t="s">
        <v>17</v>
      </c>
      <c r="C1" s="1"/>
      <c r="D1" s="1"/>
      <c r="E1" s="1"/>
      <c r="F1" s="1"/>
      <c r="G1" s="1"/>
      <c r="H1" s="1"/>
      <c r="I1" s="2" t="s">
        <v>8</v>
      </c>
      <c r="J1" s="25">
        <v>2150</v>
      </c>
    </row>
    <row r="2" spans="1:12" x14ac:dyDescent="0.2">
      <c r="L2" s="32" t="s">
        <v>28</v>
      </c>
    </row>
    <row r="3" spans="1:12" ht="27.75" customHeight="1" x14ac:dyDescent="0.2">
      <c r="A3" s="8"/>
      <c r="B3" s="9" t="s">
        <v>6</v>
      </c>
      <c r="C3" s="9" t="s">
        <v>7</v>
      </c>
      <c r="D3" s="10" t="s">
        <v>20</v>
      </c>
      <c r="E3" s="10" t="s">
        <v>18</v>
      </c>
      <c r="F3" s="10" t="s">
        <v>13</v>
      </c>
      <c r="G3" s="10" t="s">
        <v>14</v>
      </c>
      <c r="H3" s="10" t="s">
        <v>15</v>
      </c>
      <c r="I3" s="10" t="s">
        <v>16</v>
      </c>
      <c r="J3" s="9" t="s">
        <v>5</v>
      </c>
      <c r="L3" s="31" t="s">
        <v>4</v>
      </c>
    </row>
    <row r="4" spans="1:12" s="5" customFormat="1" ht="20.25" customHeight="1" x14ac:dyDescent="0.2">
      <c r="A4" s="42">
        <v>42962</v>
      </c>
      <c r="B4" s="17" t="s">
        <v>37</v>
      </c>
      <c r="C4" s="23" t="s">
        <v>21</v>
      </c>
      <c r="D4" s="34">
        <v>1</v>
      </c>
      <c r="E4" s="35">
        <f>IFERROR(IF($C4="","",VLOOKUP($C4,food_table,2,FALSE))," - ")</f>
        <v>1</v>
      </c>
      <c r="F4" s="35">
        <f>IFERROR(IF($C4="","",VLOOKUP($C4,food_table,3,FALSE)*IF($D4="",1,$D4))," - ")</f>
        <v>10.3</v>
      </c>
      <c r="G4" s="35">
        <f>IFERROR(IF($C4="","",VLOOKUP($C4,food_table,4,FALSE)*IF($D4="",1,$D4))," - ")</f>
        <v>42.2</v>
      </c>
      <c r="H4" s="35">
        <f>IFERROR(IF($C4="","",VLOOKUP($C4,food_table,5,FALSE)*IF($D4="",1,$D4))," - ")</f>
        <v>12</v>
      </c>
      <c r="I4" s="35">
        <f>IFERROR(IF($C4="","",VLOOKUP($C4,food_table,6,FALSE)*IF($D4="",1,$D4))," - ")</f>
        <v>14.2</v>
      </c>
      <c r="J4" s="35">
        <f>IFERROR(IF($C4="","",VLOOKUP($C4,food_table,7,FALSE)*IF($D4="",1,$D4))," - ")</f>
        <v>327</v>
      </c>
      <c r="L4" s="30" t="s">
        <v>29</v>
      </c>
    </row>
    <row r="5" spans="1:12" s="5" customFormat="1" ht="20.25" customHeight="1" x14ac:dyDescent="0.2">
      <c r="A5" s="43"/>
      <c r="B5" s="17"/>
      <c r="C5" s="23"/>
      <c r="D5" s="34"/>
      <c r="E5" s="35" t="str">
        <f>IFERROR(IF($C5="","",VLOOKUP($C5,food_table,2,FALSE))," - ")</f>
        <v/>
      </c>
      <c r="F5" s="35" t="str">
        <f>IFERROR(IF($C5="","",VLOOKUP($C5,food_table,3,FALSE)*IF($D5="",1,$D5))," - ")</f>
        <v/>
      </c>
      <c r="G5" s="35" t="str">
        <f>IFERROR(IF($C5="","",VLOOKUP($C5,food_table,4,FALSE)*IF($D5="",1,$D5))," - ")</f>
        <v/>
      </c>
      <c r="H5" s="35" t="str">
        <f>IFERROR(IF($C5="","",VLOOKUP($C5,food_table,5,FALSE)*IF($D5="",1,$D5))," - ")</f>
        <v/>
      </c>
      <c r="I5" s="35" t="str">
        <f>IFERROR(IF($C5="","",VLOOKUP($C5,food_table,6,FALSE)*IF($D5="",1,$D5))," - ")</f>
        <v/>
      </c>
      <c r="J5" s="35" t="str">
        <f>IFERROR(IF($C5="","",VLOOKUP($C5,food_table,7,FALSE)*IF($D5="",1,$D5))," - ")</f>
        <v/>
      </c>
      <c r="L5" s="28" t="s">
        <v>30</v>
      </c>
    </row>
    <row r="6" spans="1:12" s="5" customFormat="1" ht="20.25" customHeight="1" x14ac:dyDescent="0.2">
      <c r="A6" s="43"/>
      <c r="B6" s="17"/>
      <c r="C6" s="23"/>
      <c r="D6" s="34"/>
      <c r="E6" s="35" t="str">
        <f>IFERROR(IF($C6="","",VLOOKUP($C6,food_table,2,FALSE))," - ")</f>
        <v/>
      </c>
      <c r="F6" s="35" t="str">
        <f>IFERROR(IF($C6="","",VLOOKUP($C6,food_table,3,FALSE)*IF($D6="",1,$D6))," - ")</f>
        <v/>
      </c>
      <c r="G6" s="35" t="str">
        <f>IFERROR(IF($C6="","",VLOOKUP($C6,food_table,4,FALSE)*IF($D6="",1,$D6))," - ")</f>
        <v/>
      </c>
      <c r="H6" s="35" t="str">
        <f>IFERROR(IF($C6="","",VLOOKUP($C6,food_table,5,FALSE)*IF($D6="",1,$D6))," - ")</f>
        <v/>
      </c>
      <c r="I6" s="35" t="str">
        <f>IFERROR(IF($C6="","",VLOOKUP($C6,food_table,6,FALSE)*IF($D6="",1,$D6))," - ")</f>
        <v/>
      </c>
      <c r="J6" s="35" t="str">
        <f>IFERROR(IF($C6="","",VLOOKUP($C6,food_table,7,FALSE)*IF($D6="",1,$D6))," - ")</f>
        <v/>
      </c>
      <c r="L6" s="29" t="s">
        <v>31</v>
      </c>
    </row>
    <row r="7" spans="1:12" s="5" customFormat="1" ht="20.25" customHeight="1" x14ac:dyDescent="0.2">
      <c r="A7" s="43"/>
      <c r="B7" s="17"/>
      <c r="C7" s="23"/>
      <c r="D7" s="34"/>
      <c r="E7" s="35" t="str">
        <f>IFERROR(IF($C7="","",VLOOKUP($C7,food_table,2,FALSE))," - ")</f>
        <v/>
      </c>
      <c r="F7" s="35" t="str">
        <f>IFERROR(IF($C7="","",VLOOKUP($C7,food_table,3,FALSE)*IF($D7="",1,$D7))," - ")</f>
        <v/>
      </c>
      <c r="G7" s="35" t="str">
        <f>IFERROR(IF($C7="","",VLOOKUP($C7,food_table,4,FALSE)*IF($D7="",1,$D7))," - ")</f>
        <v/>
      </c>
      <c r="H7" s="35" t="str">
        <f>IFERROR(IF($C7="","",VLOOKUP($C7,food_table,5,FALSE)*IF($D7="",1,$D7))," - ")</f>
        <v/>
      </c>
      <c r="I7" s="35" t="str">
        <f>IFERROR(IF($C7="","",VLOOKUP($C7,food_table,6,FALSE)*IF($D7="",1,$D7))," - ")</f>
        <v/>
      </c>
      <c r="J7" s="35" t="str">
        <f>IFERROR(IF($C7="","",VLOOKUP($C7,food_table,7,FALSE)*IF($D7="",1,$D7))," - ")</f>
        <v/>
      </c>
      <c r="L7" s="29" t="s">
        <v>32</v>
      </c>
    </row>
    <row r="8" spans="1:12" s="5" customFormat="1" ht="20.25" customHeight="1" x14ac:dyDescent="0.2">
      <c r="A8" s="43"/>
      <c r="B8" s="17"/>
      <c r="C8" s="23"/>
      <c r="D8" s="34"/>
      <c r="E8" s="35" t="str">
        <f>IFERROR(IF($C8="","",VLOOKUP($C8,food_table,2,FALSE))," - ")</f>
        <v/>
      </c>
      <c r="F8" s="35" t="str">
        <f>IFERROR(IF($C8="","",VLOOKUP($C8,food_table,3,FALSE)*IF($D8="",1,$D8))," - ")</f>
        <v/>
      </c>
      <c r="G8" s="35" t="str">
        <f>IFERROR(IF($C8="","",VLOOKUP($C8,food_table,4,FALSE)*IF($D8="",1,$D8))," - ")</f>
        <v/>
      </c>
      <c r="H8" s="35" t="str">
        <f>IFERROR(IF($C8="","",VLOOKUP($C8,food_table,5,FALSE)*IF($D8="",1,$D8))," - ")</f>
        <v/>
      </c>
      <c r="I8" s="35" t="str">
        <f>IFERROR(IF($C8="","",VLOOKUP($C8,food_table,6,FALSE)*IF($D8="",1,$D8))," - ")</f>
        <v/>
      </c>
      <c r="J8" s="35" t="str">
        <f>IFERROR(IF($C8="","",VLOOKUP($C8,food_table,7,FALSE)*IF($D8="",1,$D8))," - ")</f>
        <v/>
      </c>
      <c r="L8" s="29" t="s">
        <v>33</v>
      </c>
    </row>
    <row r="9" spans="1:12" s="5" customFormat="1" ht="20.25" customHeight="1" x14ac:dyDescent="0.2">
      <c r="A9" s="43"/>
      <c r="B9" s="17"/>
      <c r="C9" s="23"/>
      <c r="D9" s="34"/>
      <c r="E9" s="35" t="str">
        <f>IFERROR(IF($C9="","",VLOOKUP($C9,food_table,2,FALSE))," - ")</f>
        <v/>
      </c>
      <c r="F9" s="35" t="str">
        <f>IFERROR(IF($C9="","",VLOOKUP($C9,food_table,3,FALSE)*IF($D9="",1,$D9))," - ")</f>
        <v/>
      </c>
      <c r="G9" s="35" t="str">
        <f>IFERROR(IF($C9="","",VLOOKUP($C9,food_table,4,FALSE)*IF($D9="",1,$D9))," - ")</f>
        <v/>
      </c>
      <c r="H9" s="35" t="str">
        <f>IFERROR(IF($C9="","",VLOOKUP($C9,food_table,5,FALSE)*IF($D9="",1,$D9))," - ")</f>
        <v/>
      </c>
      <c r="I9" s="35" t="str">
        <f>IFERROR(IF($C9="","",VLOOKUP($C9,food_table,6,FALSE)*IF($D9="",1,$D9))," - ")</f>
        <v/>
      </c>
      <c r="J9" s="35" t="str">
        <f>IFERROR(IF($C9="","",VLOOKUP($C9,food_table,7,FALSE)*IF($D9="",1,$D9))," - ")</f>
        <v/>
      </c>
      <c r="L9" s="29" t="s">
        <v>34</v>
      </c>
    </row>
    <row r="10" spans="1:12" s="5" customFormat="1" ht="20.25" customHeight="1" x14ac:dyDescent="0.2">
      <c r="A10" s="43"/>
      <c r="B10" s="17"/>
      <c r="C10" s="23"/>
      <c r="D10" s="34"/>
      <c r="E10" s="35" t="str">
        <f>IFERROR(IF($C10="","",VLOOKUP($C10,food_table,2,FALSE))," - ")</f>
        <v/>
      </c>
      <c r="F10" s="35" t="str">
        <f>IFERROR(IF($C10="","",VLOOKUP($C10,food_table,3,FALSE)*IF($D10="",1,$D10))," - ")</f>
        <v/>
      </c>
      <c r="G10" s="35" t="str">
        <f>IFERROR(IF($C10="","",VLOOKUP($C10,food_table,4,FALSE)*IF($D10="",1,$D10))," - ")</f>
        <v/>
      </c>
      <c r="H10" s="35" t="str">
        <f>IFERROR(IF($C10="","",VLOOKUP($C10,food_table,5,FALSE)*IF($D10="",1,$D10))," - ")</f>
        <v/>
      </c>
      <c r="I10" s="35" t="str">
        <f>IFERROR(IF($C10="","",VLOOKUP($C10,food_table,6,FALSE)*IF($D10="",1,$D10))," - ")</f>
        <v/>
      </c>
      <c r="J10" s="35" t="str">
        <f>IFERROR(IF($C10="","",VLOOKUP($C10,food_table,7,FALSE)*IF($D10="",1,$D10))," - ")</f>
        <v/>
      </c>
      <c r="L10" s="29" t="s">
        <v>27</v>
      </c>
    </row>
    <row r="11" spans="1:12" s="5" customFormat="1" ht="20.25" customHeight="1" x14ac:dyDescent="0.2">
      <c r="A11" s="43"/>
      <c r="B11" s="17"/>
      <c r="C11" s="23"/>
      <c r="D11" s="34"/>
      <c r="E11" s="35" t="str">
        <f>IFERROR(IF($C11="","",VLOOKUP($C11,food_table,2,FALSE))," - ")</f>
        <v/>
      </c>
      <c r="F11" s="35" t="str">
        <f>IFERROR(IF($C11="","",VLOOKUP($C11,food_table,3,FALSE)*IF($D11="",1,$D11))," - ")</f>
        <v/>
      </c>
      <c r="G11" s="35" t="str">
        <f>IFERROR(IF($C11="","",VLOOKUP($C11,food_table,4,FALSE)*IF($D11="",1,$D11))," - ")</f>
        <v/>
      </c>
      <c r="H11" s="35" t="str">
        <f>IFERROR(IF($C11="","",VLOOKUP($C11,food_table,5,FALSE)*IF($D11="",1,$D11))," - ")</f>
        <v/>
      </c>
      <c r="I11" s="35" t="str">
        <f>IFERROR(IF($C11="","",VLOOKUP($C11,food_table,6,FALSE)*IF($D11="",1,$D11))," - ")</f>
        <v/>
      </c>
      <c r="J11" s="35" t="str">
        <f>IFERROR(IF($C11="","",VLOOKUP($C11,food_table,7,FALSE)*IF($D11="",1,$D11))," - ")</f>
        <v/>
      </c>
      <c r="L11" s="29" t="s">
        <v>35</v>
      </c>
    </row>
    <row r="12" spans="1:12" s="5" customFormat="1" ht="20.25" customHeight="1" x14ac:dyDescent="0.2">
      <c r="A12" s="44"/>
      <c r="B12" s="17"/>
      <c r="C12" s="23"/>
      <c r="D12" s="34"/>
      <c r="E12" s="35" t="str">
        <f>IFERROR(IF($C12="","",VLOOKUP($C12,food_table,2,FALSE))," - ")</f>
        <v/>
      </c>
      <c r="F12" s="35" t="str">
        <f>IFERROR(IF($C12="","",VLOOKUP($C12,food_table,3,FALSE)*IF($D12="",1,$D12))," - ")</f>
        <v/>
      </c>
      <c r="G12" s="35" t="str">
        <f>IFERROR(IF($C12="","",VLOOKUP($C12,food_table,4,FALSE)*IF($D12="",1,$D12))," - ")</f>
        <v/>
      </c>
      <c r="H12" s="35" t="str">
        <f>IFERROR(IF($C12="","",VLOOKUP($C12,food_table,5,FALSE)*IF($D12="",1,$D12))," - ")</f>
        <v/>
      </c>
      <c r="I12" s="35" t="str">
        <f>IFERROR(IF($C12="","",VLOOKUP($C12,food_table,6,FALSE)*IF($D12="",1,$D12))," - ")</f>
        <v/>
      </c>
      <c r="J12" s="35" t="str">
        <f>IFERROR(IF($C12="","",VLOOKUP($C12,food_table,7,FALSE)*IF($D12="",1,$D12))," - ")</f>
        <v/>
      </c>
    </row>
    <row r="13" spans="1:12" s="5" customFormat="1" ht="20.25" customHeight="1" x14ac:dyDescent="0.2">
      <c r="A13" s="40">
        <v>165</v>
      </c>
      <c r="B13" s="41"/>
      <c r="C13" s="3"/>
      <c r="E13" s="14" t="str">
        <f>"DAILY TOTALS"&amp;IF(J13="",""," (Calories Remaining: "&amp;ROUND($J$1-J13,0)&amp;")")</f>
        <v>DAILY TOTALS (Calories Remaining: 1823)</v>
      </c>
      <c r="F13" s="33">
        <f>IF(SUM(F4:F12)=0,"",SUM(F4:F12))</f>
        <v>10.3</v>
      </c>
      <c r="G13" s="33">
        <f t="shared" ref="G13" si="0">IF(SUM(G4:G12)=0,"",SUM(G4:G12))</f>
        <v>42.2</v>
      </c>
      <c r="H13" s="33">
        <f t="shared" ref="H13" si="1">IF(SUM(H4:H12)=0,"",SUM(H4:H12))</f>
        <v>12</v>
      </c>
      <c r="I13" s="33">
        <f t="shared" ref="I13" si="2">IF(SUM(I4:I12)=0,"",SUM(I4:I12))</f>
        <v>14.2</v>
      </c>
      <c r="J13" s="33">
        <f t="shared" ref="J13" si="3">IF(SUM(J4:J12)=0,"",SUM(J4:J12))</f>
        <v>327</v>
      </c>
    </row>
    <row r="15" spans="1:12" ht="24" x14ac:dyDescent="0.2">
      <c r="A15" s="8"/>
      <c r="B15" s="9" t="s">
        <v>6</v>
      </c>
      <c r="C15" s="9" t="s">
        <v>7</v>
      </c>
      <c r="D15" s="10" t="s">
        <v>20</v>
      </c>
      <c r="E15" s="10" t="s">
        <v>18</v>
      </c>
      <c r="F15" s="10" t="s">
        <v>9</v>
      </c>
      <c r="G15" s="10" t="s">
        <v>10</v>
      </c>
      <c r="H15" s="10" t="s">
        <v>11</v>
      </c>
      <c r="I15" s="10" t="s">
        <v>12</v>
      </c>
      <c r="J15" s="9" t="s">
        <v>5</v>
      </c>
      <c r="L15" s="30" t="s">
        <v>58</v>
      </c>
    </row>
    <row r="16" spans="1:12" s="5" customFormat="1" ht="20.25" customHeight="1" x14ac:dyDescent="0.2">
      <c r="A16" s="42">
        <f>A4+1</f>
        <v>42963</v>
      </c>
      <c r="B16" s="17"/>
      <c r="C16" s="23"/>
      <c r="D16" s="34"/>
      <c r="E16" s="35" t="str">
        <f>IFERROR(IF($C16="","",VLOOKUP($C16,food_table,2,FALSE))," - ")</f>
        <v/>
      </c>
      <c r="F16" s="35" t="str">
        <f>IFERROR(IF($C16="","",VLOOKUP($C16,food_table,3,FALSE)*IF($D16="",1,$D16))," - ")</f>
        <v/>
      </c>
      <c r="G16" s="35" t="str">
        <f>IFERROR(IF($C16="","",VLOOKUP($C16,food_table,4,FALSE)*IF($D16="",1,$D16))," - ")</f>
        <v/>
      </c>
      <c r="H16" s="35" t="str">
        <f>IFERROR(IF($C16="","",VLOOKUP($C16,food_table,5,FALSE)*IF($D16="",1,$D16))," - ")</f>
        <v/>
      </c>
      <c r="I16" s="35" t="str">
        <f>IFERROR(IF($C16="","",VLOOKUP($C16,food_table,6,FALSE)*IF($D16="",1,$D16))," - ")</f>
        <v/>
      </c>
      <c r="J16" s="35" t="str">
        <f>IFERROR(IF($C16="","",VLOOKUP($C16,food_table,7,FALSE)*IF($D16="",1,$D16))," - ")</f>
        <v/>
      </c>
      <c r="L16" s="62" t="s">
        <v>61</v>
      </c>
    </row>
    <row r="17" spans="1:12" s="5" customFormat="1" ht="20.25" customHeight="1" x14ac:dyDescent="0.2">
      <c r="A17" s="43"/>
      <c r="B17" s="17"/>
      <c r="C17" s="23"/>
      <c r="D17" s="34"/>
      <c r="E17" s="35" t="str">
        <f>IFERROR(IF($C17="","",VLOOKUP($C17,food_table,2,FALSE))," - ")</f>
        <v/>
      </c>
      <c r="F17" s="35" t="str">
        <f>IFERROR(IF($C17="","",VLOOKUP($C17,food_table,3,FALSE)*IF($D17="",1,$D17))," - ")</f>
        <v/>
      </c>
      <c r="G17" s="35" t="str">
        <f>IFERROR(IF($C17="","",VLOOKUP($C17,food_table,4,FALSE)*IF($D17="",1,$D17))," - ")</f>
        <v/>
      </c>
      <c r="H17" s="35" t="str">
        <f>IFERROR(IF($C17="","",VLOOKUP($C17,food_table,5,FALSE)*IF($D17="",1,$D17))," - ")</f>
        <v/>
      </c>
      <c r="I17" s="35" t="str">
        <f>IFERROR(IF($C17="","",VLOOKUP($C17,food_table,6,FALSE)*IF($D17="",1,$D17))," - ")</f>
        <v/>
      </c>
      <c r="J17" s="35" t="str">
        <f>IFERROR(IF($C17="","",VLOOKUP($C17,food_table,7,FALSE)*IF($D17="",1,$D17))," - ")</f>
        <v/>
      </c>
      <c r="L17" s="62" t="s">
        <v>59</v>
      </c>
    </row>
    <row r="18" spans="1:12" s="5" customFormat="1" ht="20.25" customHeight="1" x14ac:dyDescent="0.2">
      <c r="A18" s="43"/>
      <c r="B18" s="17"/>
      <c r="C18" s="23"/>
      <c r="D18" s="34"/>
      <c r="E18" s="35" t="str">
        <f>IFERROR(IF($C18="","",VLOOKUP($C18,food_table,2,FALSE))," - ")</f>
        <v/>
      </c>
      <c r="F18" s="35" t="str">
        <f>IFERROR(IF($C18="","",VLOOKUP($C18,food_table,3,FALSE)*IF($D18="",1,$D18))," - ")</f>
        <v/>
      </c>
      <c r="G18" s="35" t="str">
        <f>IFERROR(IF($C18="","",VLOOKUP($C18,food_table,4,FALSE)*IF($D18="",1,$D18))," - ")</f>
        <v/>
      </c>
      <c r="H18" s="35" t="str">
        <f>IFERROR(IF($C18="","",VLOOKUP($C18,food_table,5,FALSE)*IF($D18="",1,$D18))," - ")</f>
        <v/>
      </c>
      <c r="I18" s="35" t="str">
        <f>IFERROR(IF($C18="","",VLOOKUP($C18,food_table,6,FALSE)*IF($D18="",1,$D18))," - ")</f>
        <v/>
      </c>
      <c r="J18" s="35" t="str">
        <f>IFERROR(IF($C18="","",VLOOKUP($C18,food_table,7,FALSE)*IF($D18="",1,$D18))," - ")</f>
        <v/>
      </c>
      <c r="L18" s="62" t="s">
        <v>60</v>
      </c>
    </row>
    <row r="19" spans="1:12" s="5" customFormat="1" ht="20.25" customHeight="1" x14ac:dyDescent="0.2">
      <c r="A19" s="43"/>
      <c r="B19" s="17"/>
      <c r="C19" s="23"/>
      <c r="D19" s="34"/>
      <c r="E19" s="35" t="str">
        <f>IFERROR(IF($C19="","",VLOOKUP($C19,food_table,2,FALSE))," - ")</f>
        <v/>
      </c>
      <c r="F19" s="35" t="str">
        <f>IFERROR(IF($C19="","",VLOOKUP($C19,food_table,3,FALSE)*IF($D19="",1,$D19))," - ")</f>
        <v/>
      </c>
      <c r="G19" s="35" t="str">
        <f>IFERROR(IF($C19="","",VLOOKUP($C19,food_table,4,FALSE)*IF($D19="",1,$D19))," - ")</f>
        <v/>
      </c>
      <c r="H19" s="35" t="str">
        <f>IFERROR(IF($C19="","",VLOOKUP($C19,food_table,5,FALSE)*IF($D19="",1,$D19))," - ")</f>
        <v/>
      </c>
      <c r="I19" s="35" t="str">
        <f>IFERROR(IF($C19="","",VLOOKUP($C19,food_table,6,FALSE)*IF($D19="",1,$D19))," - ")</f>
        <v/>
      </c>
      <c r="J19" s="35" t="str">
        <f>IFERROR(IF($C19="","",VLOOKUP($C19,food_table,7,FALSE)*IF($D19="",1,$D19))," - ")</f>
        <v/>
      </c>
    </row>
    <row r="20" spans="1:12" s="5" customFormat="1" ht="20.25" customHeight="1" x14ac:dyDescent="0.2">
      <c r="A20" s="43"/>
      <c r="B20" s="17"/>
      <c r="C20" s="23"/>
      <c r="D20" s="34"/>
      <c r="E20" s="35" t="str">
        <f>IFERROR(IF($C20="","",VLOOKUP($C20,food_table,2,FALSE))," - ")</f>
        <v/>
      </c>
      <c r="F20" s="35" t="str">
        <f>IFERROR(IF($C20="","",VLOOKUP($C20,food_table,3,FALSE)*IF($D20="",1,$D20))," - ")</f>
        <v/>
      </c>
      <c r="G20" s="35" t="str">
        <f>IFERROR(IF($C20="","",VLOOKUP($C20,food_table,4,FALSE)*IF($D20="",1,$D20))," - ")</f>
        <v/>
      </c>
      <c r="H20" s="35" t="str">
        <f>IFERROR(IF($C20="","",VLOOKUP($C20,food_table,5,FALSE)*IF($D20="",1,$D20))," - ")</f>
        <v/>
      </c>
      <c r="I20" s="35" t="str">
        <f>IFERROR(IF($C20="","",VLOOKUP($C20,food_table,6,FALSE)*IF($D20="",1,$D20))," - ")</f>
        <v/>
      </c>
      <c r="J20" s="35" t="str">
        <f>IFERROR(IF($C20="","",VLOOKUP($C20,food_table,7,FALSE)*IF($D20="",1,$D20))," - ")</f>
        <v/>
      </c>
    </row>
    <row r="21" spans="1:12" s="5" customFormat="1" ht="20.25" customHeight="1" x14ac:dyDescent="0.2">
      <c r="A21" s="43"/>
      <c r="B21" s="17"/>
      <c r="C21" s="23"/>
      <c r="D21" s="34"/>
      <c r="E21" s="35" t="str">
        <f>IFERROR(IF($C21="","",VLOOKUP($C21,food_table,2,FALSE))," - ")</f>
        <v/>
      </c>
      <c r="F21" s="35" t="str">
        <f>IFERROR(IF($C21="","",VLOOKUP($C21,food_table,3,FALSE)*IF($D21="",1,$D21))," - ")</f>
        <v/>
      </c>
      <c r="G21" s="35" t="str">
        <f>IFERROR(IF($C21="","",VLOOKUP($C21,food_table,4,FALSE)*IF($D21="",1,$D21))," - ")</f>
        <v/>
      </c>
      <c r="H21" s="35" t="str">
        <f>IFERROR(IF($C21="","",VLOOKUP($C21,food_table,5,FALSE)*IF($D21="",1,$D21))," - ")</f>
        <v/>
      </c>
      <c r="I21" s="35" t="str">
        <f>IFERROR(IF($C21="","",VLOOKUP($C21,food_table,6,FALSE)*IF($D21="",1,$D21))," - ")</f>
        <v/>
      </c>
      <c r="J21" s="35" t="str">
        <f>IFERROR(IF($C21="","",VLOOKUP($C21,food_table,7,FALSE)*IF($D21="",1,$D21))," - ")</f>
        <v/>
      </c>
    </row>
    <row r="22" spans="1:12" s="5" customFormat="1" ht="20.25" customHeight="1" x14ac:dyDescent="0.2">
      <c r="A22" s="43"/>
      <c r="B22" s="17"/>
      <c r="C22" s="23"/>
      <c r="D22" s="34"/>
      <c r="E22" s="35" t="str">
        <f>IFERROR(IF($C22="","",VLOOKUP($C22,food_table,2,FALSE))," - ")</f>
        <v/>
      </c>
      <c r="F22" s="35" t="str">
        <f>IFERROR(IF($C22="","",VLOOKUP($C22,food_table,3,FALSE)*IF($D22="",1,$D22))," - ")</f>
        <v/>
      </c>
      <c r="G22" s="35" t="str">
        <f>IFERROR(IF($C22="","",VLOOKUP($C22,food_table,4,FALSE)*IF($D22="",1,$D22))," - ")</f>
        <v/>
      </c>
      <c r="H22" s="35" t="str">
        <f>IFERROR(IF($C22="","",VLOOKUP($C22,food_table,5,FALSE)*IF($D22="",1,$D22))," - ")</f>
        <v/>
      </c>
      <c r="I22" s="35" t="str">
        <f>IFERROR(IF($C22="","",VLOOKUP($C22,food_table,6,FALSE)*IF($D22="",1,$D22))," - ")</f>
        <v/>
      </c>
      <c r="J22" s="35" t="str">
        <f>IFERROR(IF($C22="","",VLOOKUP($C22,food_table,7,FALSE)*IF($D22="",1,$D22))," - ")</f>
        <v/>
      </c>
    </row>
    <row r="23" spans="1:12" s="5" customFormat="1" ht="20.25" customHeight="1" x14ac:dyDescent="0.2">
      <c r="A23" s="43"/>
      <c r="B23" s="17"/>
      <c r="C23" s="23"/>
      <c r="D23" s="34"/>
      <c r="E23" s="35" t="str">
        <f>IFERROR(IF($C23="","",VLOOKUP($C23,food_table,2,FALSE))," - ")</f>
        <v/>
      </c>
      <c r="F23" s="35" t="str">
        <f>IFERROR(IF($C23="","",VLOOKUP($C23,food_table,3,FALSE)*IF($D23="",1,$D23))," - ")</f>
        <v/>
      </c>
      <c r="G23" s="35" t="str">
        <f>IFERROR(IF($C23="","",VLOOKUP($C23,food_table,4,FALSE)*IF($D23="",1,$D23))," - ")</f>
        <v/>
      </c>
      <c r="H23" s="35" t="str">
        <f>IFERROR(IF($C23="","",VLOOKUP($C23,food_table,5,FALSE)*IF($D23="",1,$D23))," - ")</f>
        <v/>
      </c>
      <c r="I23" s="35" t="str">
        <f>IFERROR(IF($C23="","",VLOOKUP($C23,food_table,6,FALSE)*IF($D23="",1,$D23))," - ")</f>
        <v/>
      </c>
      <c r="J23" s="35" t="str">
        <f>IFERROR(IF($C23="","",VLOOKUP($C23,food_table,7,FALSE)*IF($D23="",1,$D23))," - ")</f>
        <v/>
      </c>
    </row>
    <row r="24" spans="1:12" s="5" customFormat="1" ht="20.25" customHeight="1" x14ac:dyDescent="0.2">
      <c r="A24" s="44"/>
      <c r="B24" s="17"/>
      <c r="C24" s="23"/>
      <c r="D24" s="34"/>
      <c r="E24" s="35" t="str">
        <f>IFERROR(IF($C24="","",VLOOKUP($C24,food_table,2,FALSE))," - ")</f>
        <v/>
      </c>
      <c r="F24" s="35" t="str">
        <f>IFERROR(IF($C24="","",VLOOKUP($C24,food_table,3,FALSE)*IF($D24="",1,$D24))," - ")</f>
        <v/>
      </c>
      <c r="G24" s="35" t="str">
        <f>IFERROR(IF($C24="","",VLOOKUP($C24,food_table,4,FALSE)*IF($D24="",1,$D24))," - ")</f>
        <v/>
      </c>
      <c r="H24" s="35" t="str">
        <f>IFERROR(IF($C24="","",VLOOKUP($C24,food_table,5,FALSE)*IF($D24="",1,$D24))," - ")</f>
        <v/>
      </c>
      <c r="I24" s="35" t="str">
        <f>IFERROR(IF($C24="","",VLOOKUP($C24,food_table,6,FALSE)*IF($D24="",1,$D24))," - ")</f>
        <v/>
      </c>
      <c r="J24" s="35" t="str">
        <f>IFERROR(IF($C24="","",VLOOKUP($C24,food_table,7,FALSE)*IF($D24="",1,$D24))," - ")</f>
        <v/>
      </c>
    </row>
    <row r="25" spans="1:12" s="5" customFormat="1" ht="20.25" customHeight="1" x14ac:dyDescent="0.2">
      <c r="A25" s="40"/>
      <c r="B25" s="41"/>
      <c r="C25" s="3"/>
      <c r="E25" s="14" t="str">
        <f>"DAILY TOTALS"&amp;IF(J25="",""," (Calories Remaining: "&amp;ROUND($J$1-J25,0)&amp;")")</f>
        <v>DAILY TOTALS</v>
      </c>
      <c r="F25" s="33" t="str">
        <f>IF(SUM(F16:F24)=0,"",SUM(F16:F24))</f>
        <v/>
      </c>
      <c r="G25" s="33" t="str">
        <f t="shared" ref="G25:J25" si="4">IF(SUM(G16:G24)=0,"",SUM(G16:G24))</f>
        <v/>
      </c>
      <c r="H25" s="33" t="str">
        <f t="shared" si="4"/>
        <v/>
      </c>
      <c r="I25" s="33" t="str">
        <f t="shared" si="4"/>
        <v/>
      </c>
      <c r="J25" s="33" t="str">
        <f t="shared" si="4"/>
        <v/>
      </c>
    </row>
    <row r="27" spans="1:12" ht="24" x14ac:dyDescent="0.2">
      <c r="A27" s="8"/>
      <c r="B27" s="9" t="s">
        <v>6</v>
      </c>
      <c r="C27" s="9" t="s">
        <v>7</v>
      </c>
      <c r="D27" s="10" t="s">
        <v>20</v>
      </c>
      <c r="E27" s="10" t="s">
        <v>18</v>
      </c>
      <c r="F27" s="10" t="s">
        <v>9</v>
      </c>
      <c r="G27" s="10" t="s">
        <v>10</v>
      </c>
      <c r="H27" s="10" t="s">
        <v>11</v>
      </c>
      <c r="I27" s="10" t="s">
        <v>12</v>
      </c>
      <c r="J27" s="9" t="s">
        <v>5</v>
      </c>
    </row>
    <row r="28" spans="1:12" s="5" customFormat="1" ht="20.25" customHeight="1" x14ac:dyDescent="0.2">
      <c r="A28" s="42">
        <f>A16+1</f>
        <v>42964</v>
      </c>
      <c r="B28" s="17"/>
      <c r="C28" s="24"/>
      <c r="D28" s="18"/>
      <c r="E28" s="35" t="str">
        <f>IFERROR(IF($C28="","",VLOOKUP($C28,food_table,2,FALSE))," - ")</f>
        <v/>
      </c>
      <c r="F28" s="35" t="str">
        <f>IFERROR(IF($C28="","",VLOOKUP($C28,food_table,3,FALSE)*IF($D28="",1,$D28))," - ")</f>
        <v/>
      </c>
      <c r="G28" s="35" t="str">
        <f>IFERROR(IF($C28="","",VLOOKUP($C28,food_table,4,FALSE)*IF($D28="",1,$D28))," - ")</f>
        <v/>
      </c>
      <c r="H28" s="35" t="str">
        <f>IFERROR(IF($C28="","",VLOOKUP($C28,food_table,5,FALSE)*IF($D28="",1,$D28))," - ")</f>
        <v/>
      </c>
      <c r="I28" s="35" t="str">
        <f>IFERROR(IF($C28="","",VLOOKUP($C28,food_table,6,FALSE)*IF($D28="",1,$D28))," - ")</f>
        <v/>
      </c>
      <c r="J28" s="35" t="str">
        <f>IFERROR(IF($C28="","",VLOOKUP($C28,food_table,7,FALSE)*IF($D28="",1,$D28))," - ")</f>
        <v/>
      </c>
    </row>
    <row r="29" spans="1:12" s="5" customFormat="1" ht="20.25" customHeight="1" x14ac:dyDescent="0.2">
      <c r="A29" s="43"/>
      <c r="B29" s="17"/>
      <c r="C29" s="24"/>
      <c r="D29" s="18"/>
      <c r="E29" s="35" t="str">
        <f>IFERROR(IF($C29="","",VLOOKUP($C29,food_table,2,FALSE))," - ")</f>
        <v/>
      </c>
      <c r="F29" s="35" t="str">
        <f>IFERROR(IF($C29="","",VLOOKUP($C29,food_table,3,FALSE)*IF($D29="",1,$D29))," - ")</f>
        <v/>
      </c>
      <c r="G29" s="35" t="str">
        <f>IFERROR(IF($C29="","",VLOOKUP($C29,food_table,4,FALSE)*IF($D29="",1,$D29))," - ")</f>
        <v/>
      </c>
      <c r="H29" s="35" t="str">
        <f>IFERROR(IF($C29="","",VLOOKUP($C29,food_table,5,FALSE)*IF($D29="",1,$D29))," - ")</f>
        <v/>
      </c>
      <c r="I29" s="35" t="str">
        <f>IFERROR(IF($C29="","",VLOOKUP($C29,food_table,6,FALSE)*IF($D29="",1,$D29))," - ")</f>
        <v/>
      </c>
      <c r="J29" s="35" t="str">
        <f>IFERROR(IF($C29="","",VLOOKUP($C29,food_table,7,FALSE)*IF($D29="",1,$D29))," - ")</f>
        <v/>
      </c>
    </row>
    <row r="30" spans="1:12" s="5" customFormat="1" ht="20.25" customHeight="1" x14ac:dyDescent="0.2">
      <c r="A30" s="43"/>
      <c r="B30" s="17"/>
      <c r="C30" s="24"/>
      <c r="D30" s="18"/>
      <c r="E30" s="35" t="str">
        <f>IFERROR(IF($C30="","",VLOOKUP($C30,food_table,2,FALSE))," - ")</f>
        <v/>
      </c>
      <c r="F30" s="35" t="str">
        <f>IFERROR(IF($C30="","",VLOOKUP($C30,food_table,3,FALSE)*IF($D30="",1,$D30))," - ")</f>
        <v/>
      </c>
      <c r="G30" s="35" t="str">
        <f>IFERROR(IF($C30="","",VLOOKUP($C30,food_table,4,FALSE)*IF($D30="",1,$D30))," - ")</f>
        <v/>
      </c>
      <c r="H30" s="35" t="str">
        <f>IFERROR(IF($C30="","",VLOOKUP($C30,food_table,5,FALSE)*IF($D30="",1,$D30))," - ")</f>
        <v/>
      </c>
      <c r="I30" s="35" t="str">
        <f>IFERROR(IF($C30="","",VLOOKUP($C30,food_table,6,FALSE)*IF($D30="",1,$D30))," - ")</f>
        <v/>
      </c>
      <c r="J30" s="35" t="str">
        <f>IFERROR(IF($C30="","",VLOOKUP($C30,food_table,7,FALSE)*IF($D30="",1,$D30))," - ")</f>
        <v/>
      </c>
    </row>
    <row r="31" spans="1:12" s="5" customFormat="1" ht="20.25" customHeight="1" x14ac:dyDescent="0.2">
      <c r="A31" s="43"/>
      <c r="B31" s="17"/>
      <c r="C31" s="24"/>
      <c r="D31" s="18"/>
      <c r="E31" s="35" t="str">
        <f>IFERROR(IF($C31="","",VLOOKUP($C31,food_table,2,FALSE))," - ")</f>
        <v/>
      </c>
      <c r="F31" s="35" t="str">
        <f>IFERROR(IF($C31="","",VLOOKUP($C31,food_table,3,FALSE)*IF($D31="",1,$D31))," - ")</f>
        <v/>
      </c>
      <c r="G31" s="35" t="str">
        <f>IFERROR(IF($C31="","",VLOOKUP($C31,food_table,4,FALSE)*IF($D31="",1,$D31))," - ")</f>
        <v/>
      </c>
      <c r="H31" s="35" t="str">
        <f>IFERROR(IF($C31="","",VLOOKUP($C31,food_table,5,FALSE)*IF($D31="",1,$D31))," - ")</f>
        <v/>
      </c>
      <c r="I31" s="35" t="str">
        <f>IFERROR(IF($C31="","",VLOOKUP($C31,food_table,6,FALSE)*IF($D31="",1,$D31))," - ")</f>
        <v/>
      </c>
      <c r="J31" s="35" t="str">
        <f>IFERROR(IF($C31="","",VLOOKUP($C31,food_table,7,FALSE)*IF($D31="",1,$D31))," - ")</f>
        <v/>
      </c>
    </row>
    <row r="32" spans="1:12" s="5" customFormat="1" ht="20.25" customHeight="1" x14ac:dyDescent="0.2">
      <c r="A32" s="43"/>
      <c r="B32" s="17"/>
      <c r="C32" s="24"/>
      <c r="D32" s="18"/>
      <c r="E32" s="35" t="str">
        <f>IFERROR(IF($C32="","",VLOOKUP($C32,food_table,2,FALSE))," - ")</f>
        <v/>
      </c>
      <c r="F32" s="35" t="str">
        <f>IFERROR(IF($C32="","",VLOOKUP($C32,food_table,3,FALSE)*IF($D32="",1,$D32))," - ")</f>
        <v/>
      </c>
      <c r="G32" s="35" t="str">
        <f>IFERROR(IF($C32="","",VLOOKUP($C32,food_table,4,FALSE)*IF($D32="",1,$D32))," - ")</f>
        <v/>
      </c>
      <c r="H32" s="35" t="str">
        <f>IFERROR(IF($C32="","",VLOOKUP($C32,food_table,5,FALSE)*IF($D32="",1,$D32))," - ")</f>
        <v/>
      </c>
      <c r="I32" s="35" t="str">
        <f>IFERROR(IF($C32="","",VLOOKUP($C32,food_table,6,FALSE)*IF($D32="",1,$D32))," - ")</f>
        <v/>
      </c>
      <c r="J32" s="35" t="str">
        <f>IFERROR(IF($C32="","",VLOOKUP($C32,food_table,7,FALSE)*IF($D32="",1,$D32))," - ")</f>
        <v/>
      </c>
    </row>
    <row r="33" spans="1:10" s="5" customFormat="1" ht="20.25" customHeight="1" x14ac:dyDescent="0.2">
      <c r="A33" s="43"/>
      <c r="B33" s="17"/>
      <c r="C33" s="24"/>
      <c r="D33" s="18"/>
      <c r="E33" s="35" t="str">
        <f>IFERROR(IF($C33="","",VLOOKUP($C33,food_table,2,FALSE))," - ")</f>
        <v/>
      </c>
      <c r="F33" s="35" t="str">
        <f>IFERROR(IF($C33="","",VLOOKUP($C33,food_table,3,FALSE)*IF($D33="",1,$D33))," - ")</f>
        <v/>
      </c>
      <c r="G33" s="35" t="str">
        <f>IFERROR(IF($C33="","",VLOOKUP($C33,food_table,4,FALSE)*IF($D33="",1,$D33))," - ")</f>
        <v/>
      </c>
      <c r="H33" s="35" t="str">
        <f>IFERROR(IF($C33="","",VLOOKUP($C33,food_table,5,FALSE)*IF($D33="",1,$D33))," - ")</f>
        <v/>
      </c>
      <c r="I33" s="35" t="str">
        <f>IFERROR(IF($C33="","",VLOOKUP($C33,food_table,6,FALSE)*IF($D33="",1,$D33))," - ")</f>
        <v/>
      </c>
      <c r="J33" s="35" t="str">
        <f>IFERROR(IF($C33="","",VLOOKUP($C33,food_table,7,FALSE)*IF($D33="",1,$D33))," - ")</f>
        <v/>
      </c>
    </row>
    <row r="34" spans="1:10" s="5" customFormat="1" ht="20.25" customHeight="1" x14ac:dyDescent="0.2">
      <c r="A34" s="43"/>
      <c r="B34" s="17"/>
      <c r="C34" s="24"/>
      <c r="D34" s="18"/>
      <c r="E34" s="35" t="str">
        <f>IFERROR(IF($C34="","",VLOOKUP($C34,food_table,2,FALSE))," - ")</f>
        <v/>
      </c>
      <c r="F34" s="35" t="str">
        <f>IFERROR(IF($C34="","",VLOOKUP($C34,food_table,3,FALSE)*IF($D34="",1,$D34))," - ")</f>
        <v/>
      </c>
      <c r="G34" s="35" t="str">
        <f>IFERROR(IF($C34="","",VLOOKUP($C34,food_table,4,FALSE)*IF($D34="",1,$D34))," - ")</f>
        <v/>
      </c>
      <c r="H34" s="35" t="str">
        <f>IFERROR(IF($C34="","",VLOOKUP($C34,food_table,5,FALSE)*IF($D34="",1,$D34))," - ")</f>
        <v/>
      </c>
      <c r="I34" s="35" t="str">
        <f>IFERROR(IF($C34="","",VLOOKUP($C34,food_table,6,FALSE)*IF($D34="",1,$D34))," - ")</f>
        <v/>
      </c>
      <c r="J34" s="35" t="str">
        <f>IFERROR(IF($C34="","",VLOOKUP($C34,food_table,7,FALSE)*IF($D34="",1,$D34))," - ")</f>
        <v/>
      </c>
    </row>
    <row r="35" spans="1:10" s="5" customFormat="1" ht="20.25" customHeight="1" x14ac:dyDescent="0.2">
      <c r="A35" s="43"/>
      <c r="B35" s="17"/>
      <c r="C35" s="24"/>
      <c r="D35" s="18"/>
      <c r="E35" s="35" t="str">
        <f>IFERROR(IF($C35="","",VLOOKUP($C35,food_table,2,FALSE))," - ")</f>
        <v/>
      </c>
      <c r="F35" s="35" t="str">
        <f>IFERROR(IF($C35="","",VLOOKUP($C35,food_table,3,FALSE)*IF($D35="",1,$D35))," - ")</f>
        <v/>
      </c>
      <c r="G35" s="35" t="str">
        <f>IFERROR(IF($C35="","",VLOOKUP($C35,food_table,4,FALSE)*IF($D35="",1,$D35))," - ")</f>
        <v/>
      </c>
      <c r="H35" s="35" t="str">
        <f>IFERROR(IF($C35="","",VLOOKUP($C35,food_table,5,FALSE)*IF($D35="",1,$D35))," - ")</f>
        <v/>
      </c>
      <c r="I35" s="35" t="str">
        <f>IFERROR(IF($C35="","",VLOOKUP($C35,food_table,6,FALSE)*IF($D35="",1,$D35))," - ")</f>
        <v/>
      </c>
      <c r="J35" s="35" t="str">
        <f>IFERROR(IF($C35="","",VLOOKUP($C35,food_table,7,FALSE)*IF($D35="",1,$D35))," - ")</f>
        <v/>
      </c>
    </row>
    <row r="36" spans="1:10" s="5" customFormat="1" ht="20.25" customHeight="1" x14ac:dyDescent="0.2">
      <c r="A36" s="44"/>
      <c r="B36" s="17"/>
      <c r="C36" s="24"/>
      <c r="D36" s="18"/>
      <c r="E36" s="35" t="str">
        <f>IFERROR(IF($C36="","",VLOOKUP($C36,food_table,2,FALSE))," - ")</f>
        <v/>
      </c>
      <c r="F36" s="35" t="str">
        <f>IFERROR(IF($C36="","",VLOOKUP($C36,food_table,3,FALSE)*IF($D36="",1,$D36))," - ")</f>
        <v/>
      </c>
      <c r="G36" s="35" t="str">
        <f>IFERROR(IF($C36="","",VLOOKUP($C36,food_table,4,FALSE)*IF($D36="",1,$D36))," - ")</f>
        <v/>
      </c>
      <c r="H36" s="35" t="str">
        <f>IFERROR(IF($C36="","",VLOOKUP($C36,food_table,5,FALSE)*IF($D36="",1,$D36))," - ")</f>
        <v/>
      </c>
      <c r="I36" s="35" t="str">
        <f>IFERROR(IF($C36="","",VLOOKUP($C36,food_table,6,FALSE)*IF($D36="",1,$D36))," - ")</f>
        <v/>
      </c>
      <c r="J36" s="35" t="str">
        <f>IFERROR(IF($C36="","",VLOOKUP($C36,food_table,7,FALSE)*IF($D36="",1,$D36))," - ")</f>
        <v/>
      </c>
    </row>
    <row r="37" spans="1:10" s="5" customFormat="1" ht="20.25" customHeight="1" x14ac:dyDescent="0.2">
      <c r="A37" s="40"/>
      <c r="B37" s="41"/>
      <c r="C37" s="3"/>
      <c r="E37" s="14" t="str">
        <f>"DAILY TOTALS"&amp;IF(J37="",""," (Calories Remaining: "&amp;ROUND($J$1-J37,0)&amp;")")</f>
        <v>DAILY TOTALS</v>
      </c>
      <c r="F37" s="13" t="str">
        <f>IF(SUM(F28:F36)=0,"",SUM(F28:F36))</f>
        <v/>
      </c>
      <c r="G37" s="13" t="str">
        <f t="shared" ref="G37" si="5">IF(SUM(G28:G36)=0,"",SUM(G28:G36))</f>
        <v/>
      </c>
      <c r="H37" s="13" t="str">
        <f t="shared" ref="H37" si="6">IF(SUM(H28:H36)=0,"",SUM(H28:H36))</f>
        <v/>
      </c>
      <c r="I37" s="13" t="str">
        <f t="shared" ref="I37" si="7">IF(SUM(I28:I36)=0,"",SUM(I28:I36))</f>
        <v/>
      </c>
      <c r="J37" s="13" t="str">
        <f t="shared" ref="J37" si="8">IF(SUM(J28:J36)=0,"",SUM(J28:J36))</f>
        <v/>
      </c>
    </row>
    <row r="39" spans="1:10" ht="24" x14ac:dyDescent="0.2">
      <c r="A39" s="8"/>
      <c r="B39" s="9" t="s">
        <v>6</v>
      </c>
      <c r="C39" s="9" t="s">
        <v>7</v>
      </c>
      <c r="D39" s="10" t="s">
        <v>20</v>
      </c>
      <c r="E39" s="10" t="s">
        <v>18</v>
      </c>
      <c r="F39" s="10" t="s">
        <v>13</v>
      </c>
      <c r="G39" s="10" t="s">
        <v>14</v>
      </c>
      <c r="H39" s="10" t="s">
        <v>15</v>
      </c>
      <c r="I39" s="10" t="s">
        <v>16</v>
      </c>
      <c r="J39" s="9" t="s">
        <v>5</v>
      </c>
    </row>
    <row r="40" spans="1:10" s="5" customFormat="1" ht="20.25" customHeight="1" x14ac:dyDescent="0.2">
      <c r="A40" s="42">
        <f>A28+1</f>
        <v>42965</v>
      </c>
      <c r="B40" s="17"/>
      <c r="C40" s="23"/>
      <c r="D40" s="34"/>
      <c r="E40" s="35" t="str">
        <f>IFERROR(IF($C40="","",VLOOKUP($C40,food_table,2,FALSE))," - ")</f>
        <v/>
      </c>
      <c r="F40" s="35" t="str">
        <f>IFERROR(IF($C40="","",VLOOKUP($C40,food_table,3,FALSE)*IF($D40="",1,$D40))," - ")</f>
        <v/>
      </c>
      <c r="G40" s="35" t="str">
        <f>IFERROR(IF($C40="","",VLOOKUP($C40,food_table,4,FALSE)*IF($D40="",1,$D40))," - ")</f>
        <v/>
      </c>
      <c r="H40" s="35" t="str">
        <f>IFERROR(IF($C40="","",VLOOKUP($C40,food_table,5,FALSE)*IF($D40="",1,$D40))," - ")</f>
        <v/>
      </c>
      <c r="I40" s="35" t="str">
        <f>IFERROR(IF($C40="","",VLOOKUP($C40,food_table,6,FALSE)*IF($D40="",1,$D40))," - ")</f>
        <v/>
      </c>
      <c r="J40" s="35" t="str">
        <f>IFERROR(IF($C40="","",VLOOKUP($C40,food_table,7,FALSE)*IF($D40="",1,$D40))," - ")</f>
        <v/>
      </c>
    </row>
    <row r="41" spans="1:10" s="5" customFormat="1" ht="20.25" customHeight="1" x14ac:dyDescent="0.2">
      <c r="A41" s="43"/>
      <c r="B41" s="17"/>
      <c r="C41" s="23"/>
      <c r="D41" s="34"/>
      <c r="E41" s="35" t="str">
        <f>IFERROR(IF($C41="","",VLOOKUP($C41,food_table,2,FALSE))," - ")</f>
        <v/>
      </c>
      <c r="F41" s="35" t="str">
        <f>IFERROR(IF($C41="","",VLOOKUP($C41,food_table,3,FALSE)*IF($D41="",1,$D41))," - ")</f>
        <v/>
      </c>
      <c r="G41" s="35" t="str">
        <f>IFERROR(IF($C41="","",VLOOKUP($C41,food_table,4,FALSE)*IF($D41="",1,$D41))," - ")</f>
        <v/>
      </c>
      <c r="H41" s="35" t="str">
        <f>IFERROR(IF($C41="","",VLOOKUP($C41,food_table,5,FALSE)*IF($D41="",1,$D41))," - ")</f>
        <v/>
      </c>
      <c r="I41" s="35" t="str">
        <f>IFERROR(IF($C41="","",VLOOKUP($C41,food_table,6,FALSE)*IF($D41="",1,$D41))," - ")</f>
        <v/>
      </c>
      <c r="J41" s="35" t="str">
        <f>IFERROR(IF($C41="","",VLOOKUP($C41,food_table,7,FALSE)*IF($D41="",1,$D41))," - ")</f>
        <v/>
      </c>
    </row>
    <row r="42" spans="1:10" s="5" customFormat="1" ht="20.25" customHeight="1" x14ac:dyDescent="0.2">
      <c r="A42" s="43"/>
      <c r="B42" s="17"/>
      <c r="C42" s="23"/>
      <c r="D42" s="34"/>
      <c r="E42" s="35" t="str">
        <f>IFERROR(IF($C42="","",VLOOKUP($C42,food_table,2,FALSE))," - ")</f>
        <v/>
      </c>
      <c r="F42" s="35" t="str">
        <f>IFERROR(IF($C42="","",VLOOKUP($C42,food_table,3,FALSE)*IF($D42="",1,$D42))," - ")</f>
        <v/>
      </c>
      <c r="G42" s="35" t="str">
        <f>IFERROR(IF($C42="","",VLOOKUP($C42,food_table,4,FALSE)*IF($D42="",1,$D42))," - ")</f>
        <v/>
      </c>
      <c r="H42" s="35" t="str">
        <f>IFERROR(IF($C42="","",VLOOKUP($C42,food_table,5,FALSE)*IF($D42="",1,$D42))," - ")</f>
        <v/>
      </c>
      <c r="I42" s="35" t="str">
        <f>IFERROR(IF($C42="","",VLOOKUP($C42,food_table,6,FALSE)*IF($D42="",1,$D42))," - ")</f>
        <v/>
      </c>
      <c r="J42" s="35" t="str">
        <f>IFERROR(IF($C42="","",VLOOKUP($C42,food_table,7,FALSE)*IF($D42="",1,$D42))," - ")</f>
        <v/>
      </c>
    </row>
    <row r="43" spans="1:10" s="5" customFormat="1" ht="20.25" customHeight="1" x14ac:dyDescent="0.2">
      <c r="A43" s="43"/>
      <c r="B43" s="17"/>
      <c r="C43" s="23"/>
      <c r="D43" s="34"/>
      <c r="E43" s="35" t="str">
        <f>IFERROR(IF($C43="","",VLOOKUP($C43,food_table,2,FALSE))," - ")</f>
        <v/>
      </c>
      <c r="F43" s="35" t="str">
        <f>IFERROR(IF($C43="","",VLOOKUP($C43,food_table,3,FALSE)*IF($D43="",1,$D43))," - ")</f>
        <v/>
      </c>
      <c r="G43" s="35" t="str">
        <f>IFERROR(IF($C43="","",VLOOKUP($C43,food_table,4,FALSE)*IF($D43="",1,$D43))," - ")</f>
        <v/>
      </c>
      <c r="H43" s="35" t="str">
        <f>IFERROR(IF($C43="","",VLOOKUP($C43,food_table,5,FALSE)*IF($D43="",1,$D43))," - ")</f>
        <v/>
      </c>
      <c r="I43" s="35" t="str">
        <f>IFERROR(IF($C43="","",VLOOKUP($C43,food_table,6,FALSE)*IF($D43="",1,$D43))," - ")</f>
        <v/>
      </c>
      <c r="J43" s="35" t="str">
        <f>IFERROR(IF($C43="","",VLOOKUP($C43,food_table,7,FALSE)*IF($D43="",1,$D43))," - ")</f>
        <v/>
      </c>
    </row>
    <row r="44" spans="1:10" s="5" customFormat="1" ht="20.25" customHeight="1" x14ac:dyDescent="0.2">
      <c r="A44" s="43"/>
      <c r="B44" s="17"/>
      <c r="C44" s="23"/>
      <c r="D44" s="34"/>
      <c r="E44" s="35" t="str">
        <f>IFERROR(IF($C44="","",VLOOKUP($C44,food_table,2,FALSE))," - ")</f>
        <v/>
      </c>
      <c r="F44" s="35" t="str">
        <f>IFERROR(IF($C44="","",VLOOKUP($C44,food_table,3,FALSE)*IF($D44="",1,$D44))," - ")</f>
        <v/>
      </c>
      <c r="G44" s="35" t="str">
        <f>IFERROR(IF($C44="","",VLOOKUP($C44,food_table,4,FALSE)*IF($D44="",1,$D44))," - ")</f>
        <v/>
      </c>
      <c r="H44" s="35" t="str">
        <f>IFERROR(IF($C44="","",VLOOKUP($C44,food_table,5,FALSE)*IF($D44="",1,$D44))," - ")</f>
        <v/>
      </c>
      <c r="I44" s="35" t="str">
        <f>IFERROR(IF($C44="","",VLOOKUP($C44,food_table,6,FALSE)*IF($D44="",1,$D44))," - ")</f>
        <v/>
      </c>
      <c r="J44" s="35" t="str">
        <f>IFERROR(IF($C44="","",VLOOKUP($C44,food_table,7,FALSE)*IF($D44="",1,$D44))," - ")</f>
        <v/>
      </c>
    </row>
    <row r="45" spans="1:10" s="5" customFormat="1" ht="20.25" customHeight="1" x14ac:dyDescent="0.2">
      <c r="A45" s="43"/>
      <c r="B45" s="17"/>
      <c r="C45" s="23"/>
      <c r="D45" s="34"/>
      <c r="E45" s="35" t="str">
        <f>IFERROR(IF($C45="","",VLOOKUP($C45,food_table,2,FALSE))," - ")</f>
        <v/>
      </c>
      <c r="F45" s="35" t="str">
        <f>IFERROR(IF($C45="","",VLOOKUP($C45,food_table,3,FALSE)*IF($D45="",1,$D45))," - ")</f>
        <v/>
      </c>
      <c r="G45" s="35" t="str">
        <f>IFERROR(IF($C45="","",VLOOKUP($C45,food_table,4,FALSE)*IF($D45="",1,$D45))," - ")</f>
        <v/>
      </c>
      <c r="H45" s="35" t="str">
        <f>IFERROR(IF($C45="","",VLOOKUP($C45,food_table,5,FALSE)*IF($D45="",1,$D45))," - ")</f>
        <v/>
      </c>
      <c r="I45" s="35" t="str">
        <f>IFERROR(IF($C45="","",VLOOKUP($C45,food_table,6,FALSE)*IF($D45="",1,$D45))," - ")</f>
        <v/>
      </c>
      <c r="J45" s="35" t="str">
        <f>IFERROR(IF($C45="","",VLOOKUP($C45,food_table,7,FALSE)*IF($D45="",1,$D45))," - ")</f>
        <v/>
      </c>
    </row>
    <row r="46" spans="1:10" s="5" customFormat="1" ht="20.25" customHeight="1" x14ac:dyDescent="0.2">
      <c r="A46" s="43"/>
      <c r="B46" s="17"/>
      <c r="C46" s="23"/>
      <c r="D46" s="34"/>
      <c r="E46" s="35" t="str">
        <f>IFERROR(IF($C46="","",VLOOKUP($C46,food_table,2,FALSE))," - ")</f>
        <v/>
      </c>
      <c r="F46" s="35" t="str">
        <f>IFERROR(IF($C46="","",VLOOKUP($C46,food_table,3,FALSE)*IF($D46="",1,$D46))," - ")</f>
        <v/>
      </c>
      <c r="G46" s="35" t="str">
        <f>IFERROR(IF($C46="","",VLOOKUP($C46,food_table,4,FALSE)*IF($D46="",1,$D46))," - ")</f>
        <v/>
      </c>
      <c r="H46" s="35" t="str">
        <f>IFERROR(IF($C46="","",VLOOKUP($C46,food_table,5,FALSE)*IF($D46="",1,$D46))," - ")</f>
        <v/>
      </c>
      <c r="I46" s="35" t="str">
        <f>IFERROR(IF($C46="","",VLOOKUP($C46,food_table,6,FALSE)*IF($D46="",1,$D46))," - ")</f>
        <v/>
      </c>
      <c r="J46" s="35" t="str">
        <f>IFERROR(IF($C46="","",VLOOKUP($C46,food_table,7,FALSE)*IF($D46="",1,$D46))," - ")</f>
        <v/>
      </c>
    </row>
    <row r="47" spans="1:10" s="5" customFormat="1" ht="20.25" customHeight="1" x14ac:dyDescent="0.2">
      <c r="A47" s="43"/>
      <c r="B47" s="17"/>
      <c r="C47" s="23"/>
      <c r="D47" s="34"/>
      <c r="E47" s="35" t="str">
        <f>IFERROR(IF($C47="","",VLOOKUP($C47,food_table,2,FALSE))," - ")</f>
        <v/>
      </c>
      <c r="F47" s="35" t="str">
        <f>IFERROR(IF($C47="","",VLOOKUP($C47,food_table,3,FALSE)*IF($D47="",1,$D47))," - ")</f>
        <v/>
      </c>
      <c r="G47" s="35" t="str">
        <f>IFERROR(IF($C47="","",VLOOKUP($C47,food_table,4,FALSE)*IF($D47="",1,$D47))," - ")</f>
        <v/>
      </c>
      <c r="H47" s="35" t="str">
        <f>IFERROR(IF($C47="","",VLOOKUP($C47,food_table,5,FALSE)*IF($D47="",1,$D47))," - ")</f>
        <v/>
      </c>
      <c r="I47" s="35" t="str">
        <f>IFERROR(IF($C47="","",VLOOKUP($C47,food_table,6,FALSE)*IF($D47="",1,$D47))," - ")</f>
        <v/>
      </c>
      <c r="J47" s="35" t="str">
        <f>IFERROR(IF($C47="","",VLOOKUP($C47,food_table,7,FALSE)*IF($D47="",1,$D47))," - ")</f>
        <v/>
      </c>
    </row>
    <row r="48" spans="1:10" s="5" customFormat="1" ht="20.25" customHeight="1" x14ac:dyDescent="0.2">
      <c r="A48" s="44"/>
      <c r="B48" s="17"/>
      <c r="C48" s="23"/>
      <c r="D48" s="34"/>
      <c r="E48" s="35" t="str">
        <f>IFERROR(IF($C48="","",VLOOKUP($C48,food_table,2,FALSE))," - ")</f>
        <v/>
      </c>
      <c r="F48" s="35" t="str">
        <f>IFERROR(IF($C48="","",VLOOKUP($C48,food_table,3,FALSE)*IF($D48="",1,$D48))," - ")</f>
        <v/>
      </c>
      <c r="G48" s="35" t="str">
        <f>IFERROR(IF($C48="","",VLOOKUP($C48,food_table,4,FALSE)*IF($D48="",1,$D48))," - ")</f>
        <v/>
      </c>
      <c r="H48" s="35" t="str">
        <f>IFERROR(IF($C48="","",VLOOKUP($C48,food_table,5,FALSE)*IF($D48="",1,$D48))," - ")</f>
        <v/>
      </c>
      <c r="I48" s="35" t="str">
        <f>IFERROR(IF($C48="","",VLOOKUP($C48,food_table,6,FALSE)*IF($D48="",1,$D48))," - ")</f>
        <v/>
      </c>
      <c r="J48" s="35" t="str">
        <f>IFERROR(IF($C48="","",VLOOKUP($C48,food_table,7,FALSE)*IF($D48="",1,$D48))," - ")</f>
        <v/>
      </c>
    </row>
    <row r="49" spans="1:10" s="5" customFormat="1" ht="20.25" customHeight="1" x14ac:dyDescent="0.2">
      <c r="A49" s="40"/>
      <c r="B49" s="41"/>
      <c r="C49" s="3"/>
      <c r="E49" s="14" t="str">
        <f>"DAILY TOTALS"&amp;IF(J49="",""," (Calories Remaining: "&amp;ROUND($J$1-J49,0)&amp;")")</f>
        <v>DAILY TOTALS</v>
      </c>
      <c r="F49" s="33" t="str">
        <f>IF(SUM(F40:F48)=0,"",SUM(F40:F48))</f>
        <v/>
      </c>
      <c r="G49" s="33" t="str">
        <f t="shared" ref="G49" si="9">IF(SUM(G40:G48)=0,"",SUM(G40:G48))</f>
        <v/>
      </c>
      <c r="H49" s="33" t="str">
        <f t="shared" ref="H49" si="10">IF(SUM(H40:H48)=0,"",SUM(H40:H48))</f>
        <v/>
      </c>
      <c r="I49" s="33" t="str">
        <f t="shared" ref="I49" si="11">IF(SUM(I40:I48)=0,"",SUM(I40:I48))</f>
        <v/>
      </c>
      <c r="J49" s="33" t="str">
        <f t="shared" ref="J49" si="12">IF(SUM(J40:J48)=0,"",SUM(J40:J48))</f>
        <v/>
      </c>
    </row>
    <row r="51" spans="1:10" ht="24" x14ac:dyDescent="0.2">
      <c r="A51" s="8"/>
      <c r="B51" s="9" t="s">
        <v>6</v>
      </c>
      <c r="C51" s="9" t="s">
        <v>7</v>
      </c>
      <c r="D51" s="10" t="s">
        <v>20</v>
      </c>
      <c r="E51" s="10" t="s">
        <v>18</v>
      </c>
      <c r="F51" s="10" t="s">
        <v>9</v>
      </c>
      <c r="G51" s="10" t="s">
        <v>10</v>
      </c>
      <c r="H51" s="10" t="s">
        <v>11</v>
      </c>
      <c r="I51" s="10" t="s">
        <v>12</v>
      </c>
      <c r="J51" s="9" t="s">
        <v>5</v>
      </c>
    </row>
    <row r="52" spans="1:10" s="5" customFormat="1" ht="20.25" customHeight="1" x14ac:dyDescent="0.2">
      <c r="A52" s="42">
        <f>A40+1</f>
        <v>42966</v>
      </c>
      <c r="B52" s="17"/>
      <c r="C52" s="23"/>
      <c r="D52" s="34"/>
      <c r="E52" s="35" t="str">
        <f>IFERROR(IF($C52="","",VLOOKUP($C52,food_table,2,FALSE))," - ")</f>
        <v/>
      </c>
      <c r="F52" s="35" t="str">
        <f>IFERROR(IF($C52="","",VLOOKUP($C52,food_table,3,FALSE)*IF($D52="",1,$D52))," - ")</f>
        <v/>
      </c>
      <c r="G52" s="35" t="str">
        <f>IFERROR(IF($C52="","",VLOOKUP($C52,food_table,4,FALSE)*IF($D52="",1,$D52))," - ")</f>
        <v/>
      </c>
      <c r="H52" s="35" t="str">
        <f>IFERROR(IF($C52="","",VLOOKUP($C52,food_table,5,FALSE)*IF($D52="",1,$D52))," - ")</f>
        <v/>
      </c>
      <c r="I52" s="35" t="str">
        <f>IFERROR(IF($C52="","",VLOOKUP($C52,food_table,6,FALSE)*IF($D52="",1,$D52))," - ")</f>
        <v/>
      </c>
      <c r="J52" s="35" t="str">
        <f>IFERROR(IF($C52="","",VLOOKUP($C52,food_table,7,FALSE)*IF($D52="",1,$D52))," - ")</f>
        <v/>
      </c>
    </row>
    <row r="53" spans="1:10" s="5" customFormat="1" ht="20.25" customHeight="1" x14ac:dyDescent="0.2">
      <c r="A53" s="43"/>
      <c r="B53" s="17"/>
      <c r="C53" s="23"/>
      <c r="D53" s="34"/>
      <c r="E53" s="35" t="str">
        <f>IFERROR(IF($C53="","",VLOOKUP($C53,food_table,2,FALSE))," - ")</f>
        <v/>
      </c>
      <c r="F53" s="35" t="str">
        <f>IFERROR(IF($C53="","",VLOOKUP($C53,food_table,3,FALSE)*IF($D53="",1,$D53))," - ")</f>
        <v/>
      </c>
      <c r="G53" s="35" t="str">
        <f>IFERROR(IF($C53="","",VLOOKUP($C53,food_table,4,FALSE)*IF($D53="",1,$D53))," - ")</f>
        <v/>
      </c>
      <c r="H53" s="35" t="str">
        <f>IFERROR(IF($C53="","",VLOOKUP($C53,food_table,5,FALSE)*IF($D53="",1,$D53))," - ")</f>
        <v/>
      </c>
      <c r="I53" s="35" t="str">
        <f>IFERROR(IF($C53="","",VLOOKUP($C53,food_table,6,FALSE)*IF($D53="",1,$D53))," - ")</f>
        <v/>
      </c>
      <c r="J53" s="35" t="str">
        <f>IFERROR(IF($C53="","",VLOOKUP($C53,food_table,7,FALSE)*IF($D53="",1,$D53))," - ")</f>
        <v/>
      </c>
    </row>
    <row r="54" spans="1:10" s="5" customFormat="1" ht="20.25" customHeight="1" x14ac:dyDescent="0.2">
      <c r="A54" s="43"/>
      <c r="B54" s="17"/>
      <c r="C54" s="23"/>
      <c r="D54" s="34"/>
      <c r="E54" s="35" t="str">
        <f>IFERROR(IF($C54="","",VLOOKUP($C54,food_table,2,FALSE))," - ")</f>
        <v/>
      </c>
      <c r="F54" s="35" t="str">
        <f>IFERROR(IF($C54="","",VLOOKUP($C54,food_table,3,FALSE)*IF($D54="",1,$D54))," - ")</f>
        <v/>
      </c>
      <c r="G54" s="35" t="str">
        <f>IFERROR(IF($C54="","",VLOOKUP($C54,food_table,4,FALSE)*IF($D54="",1,$D54))," - ")</f>
        <v/>
      </c>
      <c r="H54" s="35" t="str">
        <f>IFERROR(IF($C54="","",VLOOKUP($C54,food_table,5,FALSE)*IF($D54="",1,$D54))," - ")</f>
        <v/>
      </c>
      <c r="I54" s="35" t="str">
        <f>IFERROR(IF($C54="","",VLOOKUP($C54,food_table,6,FALSE)*IF($D54="",1,$D54))," - ")</f>
        <v/>
      </c>
      <c r="J54" s="35" t="str">
        <f>IFERROR(IF($C54="","",VLOOKUP($C54,food_table,7,FALSE)*IF($D54="",1,$D54))," - ")</f>
        <v/>
      </c>
    </row>
    <row r="55" spans="1:10" s="5" customFormat="1" ht="20.25" customHeight="1" x14ac:dyDescent="0.2">
      <c r="A55" s="43"/>
      <c r="B55" s="17"/>
      <c r="C55" s="23"/>
      <c r="D55" s="34"/>
      <c r="E55" s="35" t="str">
        <f>IFERROR(IF($C55="","",VLOOKUP($C55,food_table,2,FALSE))," - ")</f>
        <v/>
      </c>
      <c r="F55" s="35" t="str">
        <f>IFERROR(IF($C55="","",VLOOKUP($C55,food_table,3,FALSE)*IF($D55="",1,$D55))," - ")</f>
        <v/>
      </c>
      <c r="G55" s="35" t="str">
        <f>IFERROR(IF($C55="","",VLOOKUP($C55,food_table,4,FALSE)*IF($D55="",1,$D55))," - ")</f>
        <v/>
      </c>
      <c r="H55" s="35" t="str">
        <f>IFERROR(IF($C55="","",VLOOKUP($C55,food_table,5,FALSE)*IF($D55="",1,$D55))," - ")</f>
        <v/>
      </c>
      <c r="I55" s="35" t="str">
        <f>IFERROR(IF($C55="","",VLOOKUP($C55,food_table,6,FALSE)*IF($D55="",1,$D55))," - ")</f>
        <v/>
      </c>
      <c r="J55" s="35" t="str">
        <f>IFERROR(IF($C55="","",VLOOKUP($C55,food_table,7,FALSE)*IF($D55="",1,$D55))," - ")</f>
        <v/>
      </c>
    </row>
    <row r="56" spans="1:10" s="5" customFormat="1" ht="20.25" customHeight="1" x14ac:dyDescent="0.2">
      <c r="A56" s="43"/>
      <c r="B56" s="17"/>
      <c r="C56" s="23"/>
      <c r="D56" s="34"/>
      <c r="E56" s="35" t="str">
        <f>IFERROR(IF($C56="","",VLOOKUP($C56,food_table,2,FALSE))," - ")</f>
        <v/>
      </c>
      <c r="F56" s="35" t="str">
        <f>IFERROR(IF($C56="","",VLOOKUP($C56,food_table,3,FALSE)*IF($D56="",1,$D56))," - ")</f>
        <v/>
      </c>
      <c r="G56" s="35" t="str">
        <f>IFERROR(IF($C56="","",VLOOKUP($C56,food_table,4,FALSE)*IF($D56="",1,$D56))," - ")</f>
        <v/>
      </c>
      <c r="H56" s="35" t="str">
        <f>IFERROR(IF($C56="","",VLOOKUP($C56,food_table,5,FALSE)*IF($D56="",1,$D56))," - ")</f>
        <v/>
      </c>
      <c r="I56" s="35" t="str">
        <f>IFERROR(IF($C56="","",VLOOKUP($C56,food_table,6,FALSE)*IF($D56="",1,$D56))," - ")</f>
        <v/>
      </c>
      <c r="J56" s="35" t="str">
        <f>IFERROR(IF($C56="","",VLOOKUP($C56,food_table,7,FALSE)*IF($D56="",1,$D56))," - ")</f>
        <v/>
      </c>
    </row>
    <row r="57" spans="1:10" s="5" customFormat="1" ht="20.25" customHeight="1" x14ac:dyDescent="0.2">
      <c r="A57" s="43"/>
      <c r="B57" s="17"/>
      <c r="C57" s="23"/>
      <c r="D57" s="34"/>
      <c r="E57" s="35" t="str">
        <f>IFERROR(IF($C57="","",VLOOKUP($C57,food_table,2,FALSE))," - ")</f>
        <v/>
      </c>
      <c r="F57" s="35" t="str">
        <f>IFERROR(IF($C57="","",VLOOKUP($C57,food_table,3,FALSE)*IF($D57="",1,$D57))," - ")</f>
        <v/>
      </c>
      <c r="G57" s="35" t="str">
        <f>IFERROR(IF($C57="","",VLOOKUP($C57,food_table,4,FALSE)*IF($D57="",1,$D57))," - ")</f>
        <v/>
      </c>
      <c r="H57" s="35" t="str">
        <f>IFERROR(IF($C57="","",VLOOKUP($C57,food_table,5,FALSE)*IF($D57="",1,$D57))," - ")</f>
        <v/>
      </c>
      <c r="I57" s="35" t="str">
        <f>IFERROR(IF($C57="","",VLOOKUP($C57,food_table,6,FALSE)*IF($D57="",1,$D57))," - ")</f>
        <v/>
      </c>
      <c r="J57" s="35" t="str">
        <f>IFERROR(IF($C57="","",VLOOKUP($C57,food_table,7,FALSE)*IF($D57="",1,$D57))," - ")</f>
        <v/>
      </c>
    </row>
    <row r="58" spans="1:10" s="5" customFormat="1" ht="20.25" customHeight="1" x14ac:dyDescent="0.2">
      <c r="A58" s="43"/>
      <c r="B58" s="17"/>
      <c r="C58" s="23"/>
      <c r="D58" s="34"/>
      <c r="E58" s="35" t="str">
        <f>IFERROR(IF($C58="","",VLOOKUP($C58,food_table,2,FALSE))," - ")</f>
        <v/>
      </c>
      <c r="F58" s="35" t="str">
        <f>IFERROR(IF($C58="","",VLOOKUP($C58,food_table,3,FALSE)*IF($D58="",1,$D58))," - ")</f>
        <v/>
      </c>
      <c r="G58" s="35" t="str">
        <f>IFERROR(IF($C58="","",VLOOKUP($C58,food_table,4,FALSE)*IF($D58="",1,$D58))," - ")</f>
        <v/>
      </c>
      <c r="H58" s="35" t="str">
        <f>IFERROR(IF($C58="","",VLOOKUP($C58,food_table,5,FALSE)*IF($D58="",1,$D58))," - ")</f>
        <v/>
      </c>
      <c r="I58" s="35" t="str">
        <f>IFERROR(IF($C58="","",VLOOKUP($C58,food_table,6,FALSE)*IF($D58="",1,$D58))," - ")</f>
        <v/>
      </c>
      <c r="J58" s="35" t="str">
        <f>IFERROR(IF($C58="","",VLOOKUP($C58,food_table,7,FALSE)*IF($D58="",1,$D58))," - ")</f>
        <v/>
      </c>
    </row>
    <row r="59" spans="1:10" s="5" customFormat="1" ht="20.25" customHeight="1" x14ac:dyDescent="0.2">
      <c r="A59" s="43"/>
      <c r="B59" s="17"/>
      <c r="C59" s="23"/>
      <c r="D59" s="34"/>
      <c r="E59" s="35" t="str">
        <f>IFERROR(IF($C59="","",VLOOKUP($C59,food_table,2,FALSE))," - ")</f>
        <v/>
      </c>
      <c r="F59" s="35" t="str">
        <f>IFERROR(IF($C59="","",VLOOKUP($C59,food_table,3,FALSE)*IF($D59="",1,$D59))," - ")</f>
        <v/>
      </c>
      <c r="G59" s="35" t="str">
        <f>IFERROR(IF($C59="","",VLOOKUP($C59,food_table,4,FALSE)*IF($D59="",1,$D59))," - ")</f>
        <v/>
      </c>
      <c r="H59" s="35" t="str">
        <f>IFERROR(IF($C59="","",VLOOKUP($C59,food_table,5,FALSE)*IF($D59="",1,$D59))," - ")</f>
        <v/>
      </c>
      <c r="I59" s="35" t="str">
        <f>IFERROR(IF($C59="","",VLOOKUP($C59,food_table,6,FALSE)*IF($D59="",1,$D59))," - ")</f>
        <v/>
      </c>
      <c r="J59" s="35" t="str">
        <f>IFERROR(IF($C59="","",VLOOKUP($C59,food_table,7,FALSE)*IF($D59="",1,$D59))," - ")</f>
        <v/>
      </c>
    </row>
    <row r="60" spans="1:10" s="5" customFormat="1" ht="20.25" customHeight="1" x14ac:dyDescent="0.2">
      <c r="A60" s="44"/>
      <c r="B60" s="17"/>
      <c r="C60" s="23"/>
      <c r="D60" s="34"/>
      <c r="E60" s="35" t="str">
        <f>IFERROR(IF($C60="","",VLOOKUP($C60,food_table,2,FALSE))," - ")</f>
        <v/>
      </c>
      <c r="F60" s="35" t="str">
        <f>IFERROR(IF($C60="","",VLOOKUP($C60,food_table,3,FALSE)*IF($D60="",1,$D60))," - ")</f>
        <v/>
      </c>
      <c r="G60" s="35" t="str">
        <f>IFERROR(IF($C60="","",VLOOKUP($C60,food_table,4,FALSE)*IF($D60="",1,$D60))," - ")</f>
        <v/>
      </c>
      <c r="H60" s="35" t="str">
        <f>IFERROR(IF($C60="","",VLOOKUP($C60,food_table,5,FALSE)*IF($D60="",1,$D60))," - ")</f>
        <v/>
      </c>
      <c r="I60" s="35" t="str">
        <f>IFERROR(IF($C60="","",VLOOKUP($C60,food_table,6,FALSE)*IF($D60="",1,$D60))," - ")</f>
        <v/>
      </c>
      <c r="J60" s="35" t="str">
        <f>IFERROR(IF($C60="","",VLOOKUP($C60,food_table,7,FALSE)*IF($D60="",1,$D60))," - ")</f>
        <v/>
      </c>
    </row>
    <row r="61" spans="1:10" s="5" customFormat="1" ht="20.25" customHeight="1" x14ac:dyDescent="0.2">
      <c r="A61" s="40"/>
      <c r="B61" s="41"/>
      <c r="C61" s="3"/>
      <c r="E61" s="14" t="str">
        <f>"DAILY TOTALS"&amp;IF(J61="",""," (Calories Remaining: "&amp;ROUND($J$1-J61,0)&amp;")")</f>
        <v>DAILY TOTALS</v>
      </c>
      <c r="F61" s="33" t="str">
        <f>IF(SUM(F52:F60)=0,"",SUM(F52:F60))</f>
        <v/>
      </c>
      <c r="G61" s="33" t="str">
        <f t="shared" ref="G61" si="13">IF(SUM(G52:G60)=0,"",SUM(G52:G60))</f>
        <v/>
      </c>
      <c r="H61" s="33" t="str">
        <f t="shared" ref="H61" si="14">IF(SUM(H52:H60)=0,"",SUM(H52:H60))</f>
        <v/>
      </c>
      <c r="I61" s="33" t="str">
        <f t="shared" ref="I61" si="15">IF(SUM(I52:I60)=0,"",SUM(I52:I60))</f>
        <v/>
      </c>
      <c r="J61" s="33" t="str">
        <f t="shared" ref="J61" si="16">IF(SUM(J52:J60)=0,"",SUM(J52:J60))</f>
        <v/>
      </c>
    </row>
    <row r="63" spans="1:10" ht="24" x14ac:dyDescent="0.2">
      <c r="A63" s="8"/>
      <c r="B63" s="9" t="s">
        <v>6</v>
      </c>
      <c r="C63" s="9" t="s">
        <v>7</v>
      </c>
      <c r="D63" s="10" t="s">
        <v>20</v>
      </c>
      <c r="E63" s="10" t="s">
        <v>18</v>
      </c>
      <c r="F63" s="10" t="s">
        <v>9</v>
      </c>
      <c r="G63" s="10" t="s">
        <v>10</v>
      </c>
      <c r="H63" s="10" t="s">
        <v>11</v>
      </c>
      <c r="I63" s="10" t="s">
        <v>12</v>
      </c>
      <c r="J63" s="9" t="s">
        <v>5</v>
      </c>
    </row>
    <row r="64" spans="1:10" s="5" customFormat="1" ht="20.25" customHeight="1" x14ac:dyDescent="0.2">
      <c r="A64" s="42">
        <f>A52+1</f>
        <v>42967</v>
      </c>
      <c r="B64" s="17"/>
      <c r="C64" s="23"/>
      <c r="D64" s="34"/>
      <c r="E64" s="35" t="str">
        <f>IFERROR(IF($C64="","",VLOOKUP($C64,food_table,2,FALSE))," - ")</f>
        <v/>
      </c>
      <c r="F64" s="35" t="str">
        <f>IFERROR(IF($C64="","",VLOOKUP($C64,food_table,3,FALSE)*IF($D64="",1,$D64))," - ")</f>
        <v/>
      </c>
      <c r="G64" s="35" t="str">
        <f>IFERROR(IF($C64="","",VLOOKUP($C64,food_table,4,FALSE)*IF($D64="",1,$D64))," - ")</f>
        <v/>
      </c>
      <c r="H64" s="35" t="str">
        <f>IFERROR(IF($C64="","",VLOOKUP($C64,food_table,5,FALSE)*IF($D64="",1,$D64))," - ")</f>
        <v/>
      </c>
      <c r="I64" s="35" t="str">
        <f>IFERROR(IF($C64="","",VLOOKUP($C64,food_table,6,FALSE)*IF($D64="",1,$D64))," - ")</f>
        <v/>
      </c>
      <c r="J64" s="35" t="str">
        <f>IFERROR(IF($C64="","",VLOOKUP($C64,food_table,7,FALSE)*IF($D64="",1,$D64))," - ")</f>
        <v/>
      </c>
    </row>
    <row r="65" spans="1:10" s="5" customFormat="1" ht="20.25" customHeight="1" x14ac:dyDescent="0.2">
      <c r="A65" s="43"/>
      <c r="B65" s="17"/>
      <c r="C65" s="23"/>
      <c r="D65" s="34"/>
      <c r="E65" s="35" t="str">
        <f>IFERROR(IF($C65="","",VLOOKUP($C65,food_table,2,FALSE))," - ")</f>
        <v/>
      </c>
      <c r="F65" s="35" t="str">
        <f>IFERROR(IF($C65="","",VLOOKUP($C65,food_table,3,FALSE)*IF($D65="",1,$D65))," - ")</f>
        <v/>
      </c>
      <c r="G65" s="35" t="str">
        <f>IFERROR(IF($C65="","",VLOOKUP($C65,food_table,4,FALSE)*IF($D65="",1,$D65))," - ")</f>
        <v/>
      </c>
      <c r="H65" s="35" t="str">
        <f>IFERROR(IF($C65="","",VLOOKUP($C65,food_table,5,FALSE)*IF($D65="",1,$D65))," - ")</f>
        <v/>
      </c>
      <c r="I65" s="35" t="str">
        <f>IFERROR(IF($C65="","",VLOOKUP($C65,food_table,6,FALSE)*IF($D65="",1,$D65))," - ")</f>
        <v/>
      </c>
      <c r="J65" s="35" t="str">
        <f>IFERROR(IF($C65="","",VLOOKUP($C65,food_table,7,FALSE)*IF($D65="",1,$D65))," - ")</f>
        <v/>
      </c>
    </row>
    <row r="66" spans="1:10" s="5" customFormat="1" ht="20.25" customHeight="1" x14ac:dyDescent="0.2">
      <c r="A66" s="43"/>
      <c r="B66" s="17"/>
      <c r="C66" s="23"/>
      <c r="D66" s="34"/>
      <c r="E66" s="35" t="str">
        <f>IFERROR(IF($C66="","",VLOOKUP($C66,food_table,2,FALSE))," - ")</f>
        <v/>
      </c>
      <c r="F66" s="35" t="str">
        <f>IFERROR(IF($C66="","",VLOOKUP($C66,food_table,3,FALSE)*IF($D66="",1,$D66))," - ")</f>
        <v/>
      </c>
      <c r="G66" s="35" t="str">
        <f>IFERROR(IF($C66="","",VLOOKUP($C66,food_table,4,FALSE)*IF($D66="",1,$D66))," - ")</f>
        <v/>
      </c>
      <c r="H66" s="35" t="str">
        <f>IFERROR(IF($C66="","",VLOOKUP($C66,food_table,5,FALSE)*IF($D66="",1,$D66))," - ")</f>
        <v/>
      </c>
      <c r="I66" s="35" t="str">
        <f>IFERROR(IF($C66="","",VLOOKUP($C66,food_table,6,FALSE)*IF($D66="",1,$D66))," - ")</f>
        <v/>
      </c>
      <c r="J66" s="35" t="str">
        <f>IFERROR(IF($C66="","",VLOOKUP($C66,food_table,7,FALSE)*IF($D66="",1,$D66))," - ")</f>
        <v/>
      </c>
    </row>
    <row r="67" spans="1:10" s="5" customFormat="1" ht="20.25" customHeight="1" x14ac:dyDescent="0.2">
      <c r="A67" s="43"/>
      <c r="B67" s="17"/>
      <c r="C67" s="23"/>
      <c r="D67" s="34"/>
      <c r="E67" s="35" t="str">
        <f>IFERROR(IF($C67="","",VLOOKUP($C67,food_table,2,FALSE))," - ")</f>
        <v/>
      </c>
      <c r="F67" s="35" t="str">
        <f>IFERROR(IF($C67="","",VLOOKUP($C67,food_table,3,FALSE)*IF($D67="",1,$D67))," - ")</f>
        <v/>
      </c>
      <c r="G67" s="35" t="str">
        <f>IFERROR(IF($C67="","",VLOOKUP($C67,food_table,4,FALSE)*IF($D67="",1,$D67))," - ")</f>
        <v/>
      </c>
      <c r="H67" s="35" t="str">
        <f>IFERROR(IF($C67="","",VLOOKUP($C67,food_table,5,FALSE)*IF($D67="",1,$D67))," - ")</f>
        <v/>
      </c>
      <c r="I67" s="35" t="str">
        <f>IFERROR(IF($C67="","",VLOOKUP($C67,food_table,6,FALSE)*IF($D67="",1,$D67))," - ")</f>
        <v/>
      </c>
      <c r="J67" s="35" t="str">
        <f>IFERROR(IF($C67="","",VLOOKUP($C67,food_table,7,FALSE)*IF($D67="",1,$D67))," - ")</f>
        <v/>
      </c>
    </row>
    <row r="68" spans="1:10" s="5" customFormat="1" ht="20.25" customHeight="1" x14ac:dyDescent="0.2">
      <c r="A68" s="43"/>
      <c r="B68" s="17"/>
      <c r="C68" s="23"/>
      <c r="D68" s="34"/>
      <c r="E68" s="35" t="str">
        <f>IFERROR(IF($C68="","",VLOOKUP($C68,food_table,2,FALSE))," - ")</f>
        <v/>
      </c>
      <c r="F68" s="35" t="str">
        <f>IFERROR(IF($C68="","",VLOOKUP($C68,food_table,3,FALSE)*IF($D68="",1,$D68))," - ")</f>
        <v/>
      </c>
      <c r="G68" s="35" t="str">
        <f>IFERROR(IF($C68="","",VLOOKUP($C68,food_table,4,FALSE)*IF($D68="",1,$D68))," - ")</f>
        <v/>
      </c>
      <c r="H68" s="35" t="str">
        <f>IFERROR(IF($C68="","",VLOOKUP($C68,food_table,5,FALSE)*IF($D68="",1,$D68))," - ")</f>
        <v/>
      </c>
      <c r="I68" s="35" t="str">
        <f>IFERROR(IF($C68="","",VLOOKUP($C68,food_table,6,FALSE)*IF($D68="",1,$D68))," - ")</f>
        <v/>
      </c>
      <c r="J68" s="35" t="str">
        <f>IFERROR(IF($C68="","",VLOOKUP($C68,food_table,7,FALSE)*IF($D68="",1,$D68))," - ")</f>
        <v/>
      </c>
    </row>
    <row r="69" spans="1:10" s="5" customFormat="1" ht="20.25" customHeight="1" x14ac:dyDescent="0.2">
      <c r="A69" s="43"/>
      <c r="B69" s="17"/>
      <c r="C69" s="23"/>
      <c r="D69" s="34"/>
      <c r="E69" s="35" t="str">
        <f>IFERROR(IF($C69="","",VLOOKUP($C69,food_table,2,FALSE))," - ")</f>
        <v/>
      </c>
      <c r="F69" s="35" t="str">
        <f>IFERROR(IF($C69="","",VLOOKUP($C69,food_table,3,FALSE)*IF($D69="",1,$D69))," - ")</f>
        <v/>
      </c>
      <c r="G69" s="35" t="str">
        <f>IFERROR(IF($C69="","",VLOOKUP($C69,food_table,4,FALSE)*IF($D69="",1,$D69))," - ")</f>
        <v/>
      </c>
      <c r="H69" s="35" t="str">
        <f>IFERROR(IF($C69="","",VLOOKUP($C69,food_table,5,FALSE)*IF($D69="",1,$D69))," - ")</f>
        <v/>
      </c>
      <c r="I69" s="35" t="str">
        <f>IFERROR(IF($C69="","",VLOOKUP($C69,food_table,6,FALSE)*IF($D69="",1,$D69))," - ")</f>
        <v/>
      </c>
      <c r="J69" s="35" t="str">
        <f>IFERROR(IF($C69="","",VLOOKUP($C69,food_table,7,FALSE)*IF($D69="",1,$D69))," - ")</f>
        <v/>
      </c>
    </row>
    <row r="70" spans="1:10" s="5" customFormat="1" ht="20.25" customHeight="1" x14ac:dyDescent="0.2">
      <c r="A70" s="43"/>
      <c r="B70" s="17"/>
      <c r="C70" s="23"/>
      <c r="D70" s="34"/>
      <c r="E70" s="35" t="str">
        <f>IFERROR(IF($C70="","",VLOOKUP($C70,food_table,2,FALSE))," - ")</f>
        <v/>
      </c>
      <c r="F70" s="35" t="str">
        <f>IFERROR(IF($C70="","",VLOOKUP($C70,food_table,3,FALSE)*IF($D70="",1,$D70))," - ")</f>
        <v/>
      </c>
      <c r="G70" s="35" t="str">
        <f>IFERROR(IF($C70="","",VLOOKUP($C70,food_table,4,FALSE)*IF($D70="",1,$D70))," - ")</f>
        <v/>
      </c>
      <c r="H70" s="35" t="str">
        <f>IFERROR(IF($C70="","",VLOOKUP($C70,food_table,5,FALSE)*IF($D70="",1,$D70))," - ")</f>
        <v/>
      </c>
      <c r="I70" s="35" t="str">
        <f>IFERROR(IF($C70="","",VLOOKUP($C70,food_table,6,FALSE)*IF($D70="",1,$D70))," - ")</f>
        <v/>
      </c>
      <c r="J70" s="35" t="str">
        <f>IFERROR(IF($C70="","",VLOOKUP($C70,food_table,7,FALSE)*IF($D70="",1,$D70))," - ")</f>
        <v/>
      </c>
    </row>
    <row r="71" spans="1:10" s="5" customFormat="1" ht="20.25" customHeight="1" x14ac:dyDescent="0.2">
      <c r="A71" s="43"/>
      <c r="B71" s="17"/>
      <c r="C71" s="23"/>
      <c r="D71" s="34"/>
      <c r="E71" s="35" t="str">
        <f>IFERROR(IF($C71="","",VLOOKUP($C71,food_table,2,FALSE))," - ")</f>
        <v/>
      </c>
      <c r="F71" s="35" t="str">
        <f>IFERROR(IF($C71="","",VLOOKUP($C71,food_table,3,FALSE)*IF($D71="",1,$D71))," - ")</f>
        <v/>
      </c>
      <c r="G71" s="35" t="str">
        <f>IFERROR(IF($C71="","",VLOOKUP($C71,food_table,4,FALSE)*IF($D71="",1,$D71))," - ")</f>
        <v/>
      </c>
      <c r="H71" s="35" t="str">
        <f>IFERROR(IF($C71="","",VLOOKUP($C71,food_table,5,FALSE)*IF($D71="",1,$D71))," - ")</f>
        <v/>
      </c>
      <c r="I71" s="35" t="str">
        <f>IFERROR(IF($C71="","",VLOOKUP($C71,food_table,6,FALSE)*IF($D71="",1,$D71))," - ")</f>
        <v/>
      </c>
      <c r="J71" s="35" t="str">
        <f>IFERROR(IF($C71="","",VLOOKUP($C71,food_table,7,FALSE)*IF($D71="",1,$D71))," - ")</f>
        <v/>
      </c>
    </row>
    <row r="72" spans="1:10" s="5" customFormat="1" ht="20.25" customHeight="1" x14ac:dyDescent="0.2">
      <c r="A72" s="44"/>
      <c r="B72" s="17"/>
      <c r="C72" s="23"/>
      <c r="D72" s="34"/>
      <c r="E72" s="35" t="str">
        <f>IFERROR(IF($C72="","",VLOOKUP($C72,food_table,2,FALSE))," - ")</f>
        <v/>
      </c>
      <c r="F72" s="35" t="str">
        <f>IFERROR(IF($C72="","",VLOOKUP($C72,food_table,3,FALSE)*IF($D72="",1,$D72))," - ")</f>
        <v/>
      </c>
      <c r="G72" s="35" t="str">
        <f>IFERROR(IF($C72="","",VLOOKUP($C72,food_table,4,FALSE)*IF($D72="",1,$D72))," - ")</f>
        <v/>
      </c>
      <c r="H72" s="35" t="str">
        <f>IFERROR(IF($C72="","",VLOOKUP($C72,food_table,5,FALSE)*IF($D72="",1,$D72))," - ")</f>
        <v/>
      </c>
      <c r="I72" s="35" t="str">
        <f>IFERROR(IF($C72="","",VLOOKUP($C72,food_table,6,FALSE)*IF($D72="",1,$D72))," - ")</f>
        <v/>
      </c>
      <c r="J72" s="35" t="str">
        <f>IFERROR(IF($C72="","",VLOOKUP($C72,food_table,7,FALSE)*IF($D72="",1,$D72))," - ")</f>
        <v/>
      </c>
    </row>
    <row r="73" spans="1:10" s="5" customFormat="1" ht="20.25" customHeight="1" x14ac:dyDescent="0.2">
      <c r="A73" s="40"/>
      <c r="B73" s="41"/>
      <c r="C73" s="3"/>
      <c r="E73" s="14" t="str">
        <f>"DAILY TOTALS"&amp;IF(J73="",""," (Calories Remaining: "&amp;ROUND($J$1-J73,0)&amp;")")</f>
        <v>DAILY TOTALS</v>
      </c>
      <c r="F73" s="33" t="str">
        <f>IF(SUM(F64:F72)=0,"",SUM(F64:F72))</f>
        <v/>
      </c>
      <c r="G73" s="33" t="str">
        <f t="shared" ref="G73" si="17">IF(SUM(G64:G72)=0,"",SUM(G64:G72))</f>
        <v/>
      </c>
      <c r="H73" s="33" t="str">
        <f t="shared" ref="H73" si="18">IF(SUM(H64:H72)=0,"",SUM(H64:H72))</f>
        <v/>
      </c>
      <c r="I73" s="33" t="str">
        <f t="shared" ref="I73" si="19">IF(SUM(I64:I72)=0,"",SUM(I64:I72))</f>
        <v/>
      </c>
      <c r="J73" s="33" t="str">
        <f t="shared" ref="J73" si="20">IF(SUM(J64:J72)=0,"",SUM(J64:J72))</f>
        <v/>
      </c>
    </row>
    <row r="75" spans="1:10" ht="24" x14ac:dyDescent="0.2">
      <c r="A75" s="8"/>
      <c r="B75" s="9" t="s">
        <v>6</v>
      </c>
      <c r="C75" s="9" t="s">
        <v>7</v>
      </c>
      <c r="D75" s="10" t="s">
        <v>20</v>
      </c>
      <c r="E75" s="10" t="s">
        <v>18</v>
      </c>
      <c r="F75" s="10" t="s">
        <v>13</v>
      </c>
      <c r="G75" s="10" t="s">
        <v>14</v>
      </c>
      <c r="H75" s="10" t="s">
        <v>15</v>
      </c>
      <c r="I75" s="10" t="s">
        <v>16</v>
      </c>
      <c r="J75" s="9" t="s">
        <v>5</v>
      </c>
    </row>
    <row r="76" spans="1:10" s="5" customFormat="1" ht="20.25" customHeight="1" x14ac:dyDescent="0.2">
      <c r="A76" s="42">
        <f>A64+1</f>
        <v>42968</v>
      </c>
      <c r="B76" s="17"/>
      <c r="C76" s="23"/>
      <c r="D76" s="34"/>
      <c r="E76" s="35" t="str">
        <f>IFERROR(IF($C76="","",VLOOKUP($C76,food_table,2,FALSE))," - ")</f>
        <v/>
      </c>
      <c r="F76" s="35" t="str">
        <f>IFERROR(IF($C76="","",VLOOKUP($C76,food_table,3,FALSE)*IF($D76="",1,$D76))," - ")</f>
        <v/>
      </c>
      <c r="G76" s="35" t="str">
        <f>IFERROR(IF($C76="","",VLOOKUP($C76,food_table,4,FALSE)*IF($D76="",1,$D76))," - ")</f>
        <v/>
      </c>
      <c r="H76" s="35" t="str">
        <f>IFERROR(IF($C76="","",VLOOKUP($C76,food_table,5,FALSE)*IF($D76="",1,$D76))," - ")</f>
        <v/>
      </c>
      <c r="I76" s="35" t="str">
        <f>IFERROR(IF($C76="","",VLOOKUP($C76,food_table,6,FALSE)*IF($D76="",1,$D76))," - ")</f>
        <v/>
      </c>
      <c r="J76" s="35" t="str">
        <f>IFERROR(IF($C76="","",VLOOKUP($C76,food_table,7,FALSE)*IF($D76="",1,$D76))," - ")</f>
        <v/>
      </c>
    </row>
    <row r="77" spans="1:10" s="5" customFormat="1" ht="20.25" customHeight="1" x14ac:dyDescent="0.2">
      <c r="A77" s="43"/>
      <c r="B77" s="17"/>
      <c r="C77" s="23"/>
      <c r="D77" s="34"/>
      <c r="E77" s="35" t="str">
        <f>IFERROR(IF($C77="","",VLOOKUP($C77,food_table,2,FALSE))," - ")</f>
        <v/>
      </c>
      <c r="F77" s="35" t="str">
        <f>IFERROR(IF($C77="","",VLOOKUP($C77,food_table,3,FALSE)*IF($D77="",1,$D77))," - ")</f>
        <v/>
      </c>
      <c r="G77" s="35" t="str">
        <f>IFERROR(IF($C77="","",VLOOKUP($C77,food_table,4,FALSE)*IF($D77="",1,$D77))," - ")</f>
        <v/>
      </c>
      <c r="H77" s="35" t="str">
        <f>IFERROR(IF($C77="","",VLOOKUP($C77,food_table,5,FALSE)*IF($D77="",1,$D77))," - ")</f>
        <v/>
      </c>
      <c r="I77" s="35" t="str">
        <f>IFERROR(IF($C77="","",VLOOKUP($C77,food_table,6,FALSE)*IF($D77="",1,$D77))," - ")</f>
        <v/>
      </c>
      <c r="J77" s="35" t="str">
        <f>IFERROR(IF($C77="","",VLOOKUP($C77,food_table,7,FALSE)*IF($D77="",1,$D77))," - ")</f>
        <v/>
      </c>
    </row>
    <row r="78" spans="1:10" s="5" customFormat="1" ht="20.25" customHeight="1" x14ac:dyDescent="0.2">
      <c r="A78" s="43"/>
      <c r="B78" s="17"/>
      <c r="C78" s="23"/>
      <c r="D78" s="34"/>
      <c r="E78" s="35" t="str">
        <f>IFERROR(IF($C78="","",VLOOKUP($C78,food_table,2,FALSE))," - ")</f>
        <v/>
      </c>
      <c r="F78" s="35" t="str">
        <f>IFERROR(IF($C78="","",VLOOKUP($C78,food_table,3,FALSE)*IF($D78="",1,$D78))," - ")</f>
        <v/>
      </c>
      <c r="G78" s="35" t="str">
        <f>IFERROR(IF($C78="","",VLOOKUP($C78,food_table,4,FALSE)*IF($D78="",1,$D78))," - ")</f>
        <v/>
      </c>
      <c r="H78" s="35" t="str">
        <f>IFERROR(IF($C78="","",VLOOKUP($C78,food_table,5,FALSE)*IF($D78="",1,$D78))," - ")</f>
        <v/>
      </c>
      <c r="I78" s="35" t="str">
        <f>IFERROR(IF($C78="","",VLOOKUP($C78,food_table,6,FALSE)*IF($D78="",1,$D78))," - ")</f>
        <v/>
      </c>
      <c r="J78" s="35" t="str">
        <f>IFERROR(IF($C78="","",VLOOKUP($C78,food_table,7,FALSE)*IF($D78="",1,$D78))," - ")</f>
        <v/>
      </c>
    </row>
    <row r="79" spans="1:10" s="5" customFormat="1" ht="20.25" customHeight="1" x14ac:dyDescent="0.2">
      <c r="A79" s="43"/>
      <c r="B79" s="17"/>
      <c r="C79" s="23"/>
      <c r="D79" s="34"/>
      <c r="E79" s="35" t="str">
        <f>IFERROR(IF($C79="","",VLOOKUP($C79,food_table,2,FALSE))," - ")</f>
        <v/>
      </c>
      <c r="F79" s="35" t="str">
        <f>IFERROR(IF($C79="","",VLOOKUP($C79,food_table,3,FALSE)*IF($D79="",1,$D79))," - ")</f>
        <v/>
      </c>
      <c r="G79" s="35" t="str">
        <f>IFERROR(IF($C79="","",VLOOKUP($C79,food_table,4,FALSE)*IF($D79="",1,$D79))," - ")</f>
        <v/>
      </c>
      <c r="H79" s="35" t="str">
        <f>IFERROR(IF($C79="","",VLOOKUP($C79,food_table,5,FALSE)*IF($D79="",1,$D79))," - ")</f>
        <v/>
      </c>
      <c r="I79" s="35" t="str">
        <f>IFERROR(IF($C79="","",VLOOKUP($C79,food_table,6,FALSE)*IF($D79="",1,$D79))," - ")</f>
        <v/>
      </c>
      <c r="J79" s="35" t="str">
        <f>IFERROR(IF($C79="","",VLOOKUP($C79,food_table,7,FALSE)*IF($D79="",1,$D79))," - ")</f>
        <v/>
      </c>
    </row>
    <row r="80" spans="1:10" s="5" customFormat="1" ht="20.25" customHeight="1" x14ac:dyDescent="0.2">
      <c r="A80" s="43"/>
      <c r="B80" s="17"/>
      <c r="C80" s="23"/>
      <c r="D80" s="34"/>
      <c r="E80" s="35" t="str">
        <f>IFERROR(IF($C80="","",VLOOKUP($C80,food_table,2,FALSE))," - ")</f>
        <v/>
      </c>
      <c r="F80" s="35" t="str">
        <f>IFERROR(IF($C80="","",VLOOKUP($C80,food_table,3,FALSE)*IF($D80="",1,$D80))," - ")</f>
        <v/>
      </c>
      <c r="G80" s="35" t="str">
        <f>IFERROR(IF($C80="","",VLOOKUP($C80,food_table,4,FALSE)*IF($D80="",1,$D80))," - ")</f>
        <v/>
      </c>
      <c r="H80" s="35" t="str">
        <f>IFERROR(IF($C80="","",VLOOKUP($C80,food_table,5,FALSE)*IF($D80="",1,$D80))," - ")</f>
        <v/>
      </c>
      <c r="I80" s="35" t="str">
        <f>IFERROR(IF($C80="","",VLOOKUP($C80,food_table,6,FALSE)*IF($D80="",1,$D80))," - ")</f>
        <v/>
      </c>
      <c r="J80" s="35" t="str">
        <f>IFERROR(IF($C80="","",VLOOKUP($C80,food_table,7,FALSE)*IF($D80="",1,$D80))," - ")</f>
        <v/>
      </c>
    </row>
    <row r="81" spans="1:10" s="5" customFormat="1" ht="20.25" customHeight="1" x14ac:dyDescent="0.2">
      <c r="A81" s="43"/>
      <c r="B81" s="17"/>
      <c r="C81" s="23"/>
      <c r="D81" s="34"/>
      <c r="E81" s="35" t="str">
        <f>IFERROR(IF($C81="","",VLOOKUP($C81,food_table,2,FALSE))," - ")</f>
        <v/>
      </c>
      <c r="F81" s="35" t="str">
        <f>IFERROR(IF($C81="","",VLOOKUP($C81,food_table,3,FALSE)*IF($D81="",1,$D81))," - ")</f>
        <v/>
      </c>
      <c r="G81" s="35" t="str">
        <f>IFERROR(IF($C81="","",VLOOKUP($C81,food_table,4,FALSE)*IF($D81="",1,$D81))," - ")</f>
        <v/>
      </c>
      <c r="H81" s="35" t="str">
        <f>IFERROR(IF($C81="","",VLOOKUP($C81,food_table,5,FALSE)*IF($D81="",1,$D81))," - ")</f>
        <v/>
      </c>
      <c r="I81" s="35" t="str">
        <f>IFERROR(IF($C81="","",VLOOKUP($C81,food_table,6,FALSE)*IF($D81="",1,$D81))," - ")</f>
        <v/>
      </c>
      <c r="J81" s="35" t="str">
        <f>IFERROR(IF($C81="","",VLOOKUP($C81,food_table,7,FALSE)*IF($D81="",1,$D81))," - ")</f>
        <v/>
      </c>
    </row>
    <row r="82" spans="1:10" s="5" customFormat="1" ht="20.25" customHeight="1" x14ac:dyDescent="0.2">
      <c r="A82" s="43"/>
      <c r="B82" s="17"/>
      <c r="C82" s="23"/>
      <c r="D82" s="34"/>
      <c r="E82" s="35" t="str">
        <f>IFERROR(IF($C82="","",VLOOKUP($C82,food_table,2,FALSE))," - ")</f>
        <v/>
      </c>
      <c r="F82" s="35" t="str">
        <f>IFERROR(IF($C82="","",VLOOKUP($C82,food_table,3,FALSE)*IF($D82="",1,$D82))," - ")</f>
        <v/>
      </c>
      <c r="G82" s="35" t="str">
        <f>IFERROR(IF($C82="","",VLOOKUP($C82,food_table,4,FALSE)*IF($D82="",1,$D82))," - ")</f>
        <v/>
      </c>
      <c r="H82" s="35" t="str">
        <f>IFERROR(IF($C82="","",VLOOKUP($C82,food_table,5,FALSE)*IF($D82="",1,$D82))," - ")</f>
        <v/>
      </c>
      <c r="I82" s="35" t="str">
        <f>IFERROR(IF($C82="","",VLOOKUP($C82,food_table,6,FALSE)*IF($D82="",1,$D82))," - ")</f>
        <v/>
      </c>
      <c r="J82" s="35" t="str">
        <f>IFERROR(IF($C82="","",VLOOKUP($C82,food_table,7,FALSE)*IF($D82="",1,$D82))," - ")</f>
        <v/>
      </c>
    </row>
    <row r="83" spans="1:10" s="5" customFormat="1" ht="20.25" customHeight="1" x14ac:dyDescent="0.2">
      <c r="A83" s="43"/>
      <c r="B83" s="17"/>
      <c r="C83" s="23"/>
      <c r="D83" s="34"/>
      <c r="E83" s="35" t="str">
        <f>IFERROR(IF($C83="","",VLOOKUP($C83,food_table,2,FALSE))," - ")</f>
        <v/>
      </c>
      <c r="F83" s="35" t="str">
        <f>IFERROR(IF($C83="","",VLOOKUP($C83,food_table,3,FALSE)*IF($D83="",1,$D83))," - ")</f>
        <v/>
      </c>
      <c r="G83" s="35" t="str">
        <f>IFERROR(IF($C83="","",VLOOKUP($C83,food_table,4,FALSE)*IF($D83="",1,$D83))," - ")</f>
        <v/>
      </c>
      <c r="H83" s="35" t="str">
        <f>IFERROR(IF($C83="","",VLOOKUP($C83,food_table,5,FALSE)*IF($D83="",1,$D83))," - ")</f>
        <v/>
      </c>
      <c r="I83" s="35" t="str">
        <f>IFERROR(IF($C83="","",VLOOKUP($C83,food_table,6,FALSE)*IF($D83="",1,$D83))," - ")</f>
        <v/>
      </c>
      <c r="J83" s="35" t="str">
        <f>IFERROR(IF($C83="","",VLOOKUP($C83,food_table,7,FALSE)*IF($D83="",1,$D83))," - ")</f>
        <v/>
      </c>
    </row>
    <row r="84" spans="1:10" s="5" customFormat="1" ht="20.25" customHeight="1" x14ac:dyDescent="0.2">
      <c r="A84" s="44"/>
      <c r="B84" s="17"/>
      <c r="C84" s="23"/>
      <c r="D84" s="34"/>
      <c r="E84" s="35" t="str">
        <f>IFERROR(IF($C84="","",VLOOKUP($C84,food_table,2,FALSE))," - ")</f>
        <v/>
      </c>
      <c r="F84" s="35" t="str">
        <f>IFERROR(IF($C84="","",VLOOKUP($C84,food_table,3,FALSE)*IF($D84="",1,$D84))," - ")</f>
        <v/>
      </c>
      <c r="G84" s="35" t="str">
        <f>IFERROR(IF($C84="","",VLOOKUP($C84,food_table,4,FALSE)*IF($D84="",1,$D84))," - ")</f>
        <v/>
      </c>
      <c r="H84" s="35" t="str">
        <f>IFERROR(IF($C84="","",VLOOKUP($C84,food_table,5,FALSE)*IF($D84="",1,$D84))," - ")</f>
        <v/>
      </c>
      <c r="I84" s="35" t="str">
        <f>IFERROR(IF($C84="","",VLOOKUP($C84,food_table,6,FALSE)*IF($D84="",1,$D84))," - ")</f>
        <v/>
      </c>
      <c r="J84" s="35" t="str">
        <f>IFERROR(IF($C84="","",VLOOKUP($C84,food_table,7,FALSE)*IF($D84="",1,$D84))," - ")</f>
        <v/>
      </c>
    </row>
    <row r="85" spans="1:10" s="5" customFormat="1" ht="20.25" customHeight="1" x14ac:dyDescent="0.2">
      <c r="A85" s="40"/>
      <c r="B85" s="41"/>
      <c r="C85" s="3"/>
      <c r="E85" s="14" t="str">
        <f>"DAILY TOTALS"&amp;IF(J85="",""," (Calories Remaining: "&amp;ROUND($J$1-J85,0)&amp;")")</f>
        <v>DAILY TOTALS</v>
      </c>
      <c r="F85" s="33" t="str">
        <f>IF(SUM(F76:F84)=0,"",SUM(F76:F84))</f>
        <v/>
      </c>
      <c r="G85" s="33" t="str">
        <f t="shared" ref="G85" si="21">IF(SUM(G76:G84)=0,"",SUM(G76:G84))</f>
        <v/>
      </c>
      <c r="H85" s="33" t="str">
        <f t="shared" ref="H85" si="22">IF(SUM(H76:H84)=0,"",SUM(H76:H84))</f>
        <v/>
      </c>
      <c r="I85" s="33" t="str">
        <f t="shared" ref="I85" si="23">IF(SUM(I76:I84)=0,"",SUM(I76:I84))</f>
        <v/>
      </c>
      <c r="J85" s="33" t="str">
        <f t="shared" ref="J85" si="24">IF(SUM(J76:J84)=0,"",SUM(J76:J84))</f>
        <v/>
      </c>
    </row>
    <row r="87" spans="1:10" ht="24" x14ac:dyDescent="0.2">
      <c r="A87" s="8"/>
      <c r="B87" s="9" t="s">
        <v>6</v>
      </c>
      <c r="C87" s="9" t="s">
        <v>7</v>
      </c>
      <c r="D87" s="10" t="s">
        <v>20</v>
      </c>
      <c r="E87" s="10" t="s">
        <v>18</v>
      </c>
      <c r="F87" s="10" t="s">
        <v>9</v>
      </c>
      <c r="G87" s="10" t="s">
        <v>10</v>
      </c>
      <c r="H87" s="10" t="s">
        <v>11</v>
      </c>
      <c r="I87" s="10" t="s">
        <v>12</v>
      </c>
      <c r="J87" s="9" t="s">
        <v>5</v>
      </c>
    </row>
    <row r="88" spans="1:10" s="5" customFormat="1" ht="20.25" customHeight="1" x14ac:dyDescent="0.2">
      <c r="A88" s="42">
        <f>A76+1</f>
        <v>42969</v>
      </c>
      <c r="B88" s="17"/>
      <c r="C88" s="23"/>
      <c r="D88" s="34"/>
      <c r="E88" s="35" t="str">
        <f>IFERROR(IF($C88="","",VLOOKUP($C88,food_table,2,FALSE))," - ")</f>
        <v/>
      </c>
      <c r="F88" s="35" t="str">
        <f>IFERROR(IF($C88="","",VLOOKUP($C88,food_table,3,FALSE)*IF($D88="",1,$D88))," - ")</f>
        <v/>
      </c>
      <c r="G88" s="35" t="str">
        <f>IFERROR(IF($C88="","",VLOOKUP($C88,food_table,4,FALSE)*IF($D88="",1,$D88))," - ")</f>
        <v/>
      </c>
      <c r="H88" s="35" t="str">
        <f>IFERROR(IF($C88="","",VLOOKUP($C88,food_table,5,FALSE)*IF($D88="",1,$D88))," - ")</f>
        <v/>
      </c>
      <c r="I88" s="35" t="str">
        <f>IFERROR(IF($C88="","",VLOOKUP($C88,food_table,6,FALSE)*IF($D88="",1,$D88))," - ")</f>
        <v/>
      </c>
      <c r="J88" s="35" t="str">
        <f>IFERROR(IF($C88="","",VLOOKUP($C88,food_table,7,FALSE)*IF($D88="",1,$D88))," - ")</f>
        <v/>
      </c>
    </row>
    <row r="89" spans="1:10" s="5" customFormat="1" ht="20.25" customHeight="1" x14ac:dyDescent="0.2">
      <c r="A89" s="43"/>
      <c r="B89" s="17"/>
      <c r="C89" s="23"/>
      <c r="D89" s="34"/>
      <c r="E89" s="35" t="str">
        <f>IFERROR(IF($C89="","",VLOOKUP($C89,food_table,2,FALSE))," - ")</f>
        <v/>
      </c>
      <c r="F89" s="35" t="str">
        <f>IFERROR(IF($C89="","",VLOOKUP($C89,food_table,3,FALSE)*IF($D89="",1,$D89))," - ")</f>
        <v/>
      </c>
      <c r="G89" s="35" t="str">
        <f>IFERROR(IF($C89="","",VLOOKUP($C89,food_table,4,FALSE)*IF($D89="",1,$D89))," - ")</f>
        <v/>
      </c>
      <c r="H89" s="35" t="str">
        <f>IFERROR(IF($C89="","",VLOOKUP($C89,food_table,5,FALSE)*IF($D89="",1,$D89))," - ")</f>
        <v/>
      </c>
      <c r="I89" s="35" t="str">
        <f>IFERROR(IF($C89="","",VLOOKUP($C89,food_table,6,FALSE)*IF($D89="",1,$D89))," - ")</f>
        <v/>
      </c>
      <c r="J89" s="35" t="str">
        <f>IFERROR(IF($C89="","",VLOOKUP($C89,food_table,7,FALSE)*IF($D89="",1,$D89))," - ")</f>
        <v/>
      </c>
    </row>
    <row r="90" spans="1:10" s="5" customFormat="1" ht="20.25" customHeight="1" x14ac:dyDescent="0.2">
      <c r="A90" s="43"/>
      <c r="B90" s="17"/>
      <c r="C90" s="23"/>
      <c r="D90" s="34"/>
      <c r="E90" s="35" t="str">
        <f>IFERROR(IF($C90="","",VLOOKUP($C90,food_table,2,FALSE))," - ")</f>
        <v/>
      </c>
      <c r="F90" s="35" t="str">
        <f>IFERROR(IF($C90="","",VLOOKUP($C90,food_table,3,FALSE)*IF($D90="",1,$D90))," - ")</f>
        <v/>
      </c>
      <c r="G90" s="35" t="str">
        <f>IFERROR(IF($C90="","",VLOOKUP($C90,food_table,4,FALSE)*IF($D90="",1,$D90))," - ")</f>
        <v/>
      </c>
      <c r="H90" s="35" t="str">
        <f>IFERROR(IF($C90="","",VLOOKUP($C90,food_table,5,FALSE)*IF($D90="",1,$D90))," - ")</f>
        <v/>
      </c>
      <c r="I90" s="35" t="str">
        <f>IFERROR(IF($C90="","",VLOOKUP($C90,food_table,6,FALSE)*IF($D90="",1,$D90))," - ")</f>
        <v/>
      </c>
      <c r="J90" s="35" t="str">
        <f>IFERROR(IF($C90="","",VLOOKUP($C90,food_table,7,FALSE)*IF($D90="",1,$D90))," - ")</f>
        <v/>
      </c>
    </row>
    <row r="91" spans="1:10" s="5" customFormat="1" ht="20.25" customHeight="1" x14ac:dyDescent="0.2">
      <c r="A91" s="43"/>
      <c r="B91" s="17"/>
      <c r="C91" s="23"/>
      <c r="D91" s="34"/>
      <c r="E91" s="35" t="str">
        <f>IFERROR(IF($C91="","",VLOOKUP($C91,food_table,2,FALSE))," - ")</f>
        <v/>
      </c>
      <c r="F91" s="35" t="str">
        <f>IFERROR(IF($C91="","",VLOOKUP($C91,food_table,3,FALSE)*IF($D91="",1,$D91))," - ")</f>
        <v/>
      </c>
      <c r="G91" s="35" t="str">
        <f>IFERROR(IF($C91="","",VLOOKUP($C91,food_table,4,FALSE)*IF($D91="",1,$D91))," - ")</f>
        <v/>
      </c>
      <c r="H91" s="35" t="str">
        <f>IFERROR(IF($C91="","",VLOOKUP($C91,food_table,5,FALSE)*IF($D91="",1,$D91))," - ")</f>
        <v/>
      </c>
      <c r="I91" s="35" t="str">
        <f>IFERROR(IF($C91="","",VLOOKUP($C91,food_table,6,FALSE)*IF($D91="",1,$D91))," - ")</f>
        <v/>
      </c>
      <c r="J91" s="35" t="str">
        <f>IFERROR(IF($C91="","",VLOOKUP($C91,food_table,7,FALSE)*IF($D91="",1,$D91))," - ")</f>
        <v/>
      </c>
    </row>
    <row r="92" spans="1:10" s="5" customFormat="1" ht="20.25" customHeight="1" x14ac:dyDescent="0.2">
      <c r="A92" s="43"/>
      <c r="B92" s="17"/>
      <c r="C92" s="23"/>
      <c r="D92" s="34"/>
      <c r="E92" s="35" t="str">
        <f>IFERROR(IF($C92="","",VLOOKUP($C92,food_table,2,FALSE))," - ")</f>
        <v/>
      </c>
      <c r="F92" s="35" t="str">
        <f>IFERROR(IF($C92="","",VLOOKUP($C92,food_table,3,FALSE)*IF($D92="",1,$D92))," - ")</f>
        <v/>
      </c>
      <c r="G92" s="35" t="str">
        <f>IFERROR(IF($C92="","",VLOOKUP($C92,food_table,4,FALSE)*IF($D92="",1,$D92))," - ")</f>
        <v/>
      </c>
      <c r="H92" s="35" t="str">
        <f>IFERROR(IF($C92="","",VLOOKUP($C92,food_table,5,FALSE)*IF($D92="",1,$D92))," - ")</f>
        <v/>
      </c>
      <c r="I92" s="35" t="str">
        <f>IFERROR(IF($C92="","",VLOOKUP($C92,food_table,6,FALSE)*IF($D92="",1,$D92))," - ")</f>
        <v/>
      </c>
      <c r="J92" s="35" t="str">
        <f>IFERROR(IF($C92="","",VLOOKUP($C92,food_table,7,FALSE)*IF($D92="",1,$D92))," - ")</f>
        <v/>
      </c>
    </row>
    <row r="93" spans="1:10" s="5" customFormat="1" ht="20.25" customHeight="1" x14ac:dyDescent="0.2">
      <c r="A93" s="43"/>
      <c r="B93" s="17"/>
      <c r="C93" s="23"/>
      <c r="D93" s="34"/>
      <c r="E93" s="35" t="str">
        <f>IFERROR(IF($C93="","",VLOOKUP($C93,food_table,2,FALSE))," - ")</f>
        <v/>
      </c>
      <c r="F93" s="35" t="str">
        <f>IFERROR(IF($C93="","",VLOOKUP($C93,food_table,3,FALSE)*IF($D93="",1,$D93))," - ")</f>
        <v/>
      </c>
      <c r="G93" s="35" t="str">
        <f>IFERROR(IF($C93="","",VLOOKUP($C93,food_table,4,FALSE)*IF($D93="",1,$D93))," - ")</f>
        <v/>
      </c>
      <c r="H93" s="35" t="str">
        <f>IFERROR(IF($C93="","",VLOOKUP($C93,food_table,5,FALSE)*IF($D93="",1,$D93))," - ")</f>
        <v/>
      </c>
      <c r="I93" s="35" t="str">
        <f>IFERROR(IF($C93="","",VLOOKUP($C93,food_table,6,FALSE)*IF($D93="",1,$D93))," - ")</f>
        <v/>
      </c>
      <c r="J93" s="35" t="str">
        <f>IFERROR(IF($C93="","",VLOOKUP($C93,food_table,7,FALSE)*IF($D93="",1,$D93))," - ")</f>
        <v/>
      </c>
    </row>
    <row r="94" spans="1:10" s="5" customFormat="1" ht="20.25" customHeight="1" x14ac:dyDescent="0.2">
      <c r="A94" s="43"/>
      <c r="B94" s="17"/>
      <c r="C94" s="23"/>
      <c r="D94" s="34"/>
      <c r="E94" s="35" t="str">
        <f>IFERROR(IF($C94="","",VLOOKUP($C94,food_table,2,FALSE))," - ")</f>
        <v/>
      </c>
      <c r="F94" s="35" t="str">
        <f>IFERROR(IF($C94="","",VLOOKUP($C94,food_table,3,FALSE)*IF($D94="",1,$D94))," - ")</f>
        <v/>
      </c>
      <c r="G94" s="35" t="str">
        <f>IFERROR(IF($C94="","",VLOOKUP($C94,food_table,4,FALSE)*IF($D94="",1,$D94))," - ")</f>
        <v/>
      </c>
      <c r="H94" s="35" t="str">
        <f>IFERROR(IF($C94="","",VLOOKUP($C94,food_table,5,FALSE)*IF($D94="",1,$D94))," - ")</f>
        <v/>
      </c>
      <c r="I94" s="35" t="str">
        <f>IFERROR(IF($C94="","",VLOOKUP($C94,food_table,6,FALSE)*IF($D94="",1,$D94))," - ")</f>
        <v/>
      </c>
      <c r="J94" s="35" t="str">
        <f>IFERROR(IF($C94="","",VLOOKUP($C94,food_table,7,FALSE)*IF($D94="",1,$D94))," - ")</f>
        <v/>
      </c>
    </row>
    <row r="95" spans="1:10" s="5" customFormat="1" ht="20.25" customHeight="1" x14ac:dyDescent="0.2">
      <c r="A95" s="43"/>
      <c r="B95" s="17"/>
      <c r="C95" s="23"/>
      <c r="D95" s="34"/>
      <c r="E95" s="35" t="str">
        <f>IFERROR(IF($C95="","",VLOOKUP($C95,food_table,2,FALSE))," - ")</f>
        <v/>
      </c>
      <c r="F95" s="35" t="str">
        <f>IFERROR(IF($C95="","",VLOOKUP($C95,food_table,3,FALSE)*IF($D95="",1,$D95))," - ")</f>
        <v/>
      </c>
      <c r="G95" s="35" t="str">
        <f>IFERROR(IF($C95="","",VLOOKUP($C95,food_table,4,FALSE)*IF($D95="",1,$D95))," - ")</f>
        <v/>
      </c>
      <c r="H95" s="35" t="str">
        <f>IFERROR(IF($C95="","",VLOOKUP($C95,food_table,5,FALSE)*IF($D95="",1,$D95))," - ")</f>
        <v/>
      </c>
      <c r="I95" s="35" t="str">
        <f>IFERROR(IF($C95="","",VLOOKUP($C95,food_table,6,FALSE)*IF($D95="",1,$D95))," - ")</f>
        <v/>
      </c>
      <c r="J95" s="35" t="str">
        <f>IFERROR(IF($C95="","",VLOOKUP($C95,food_table,7,FALSE)*IF($D95="",1,$D95))," - ")</f>
        <v/>
      </c>
    </row>
    <row r="96" spans="1:10" s="5" customFormat="1" ht="20.25" customHeight="1" x14ac:dyDescent="0.2">
      <c r="A96" s="44"/>
      <c r="B96" s="17"/>
      <c r="C96" s="23"/>
      <c r="D96" s="34"/>
      <c r="E96" s="35" t="str">
        <f>IFERROR(IF($C96="","",VLOOKUP($C96,food_table,2,FALSE))," - ")</f>
        <v/>
      </c>
      <c r="F96" s="35" t="str">
        <f>IFERROR(IF($C96="","",VLOOKUP($C96,food_table,3,FALSE)*IF($D96="",1,$D96))," - ")</f>
        <v/>
      </c>
      <c r="G96" s="35" t="str">
        <f>IFERROR(IF($C96="","",VLOOKUP($C96,food_table,4,FALSE)*IF($D96="",1,$D96))," - ")</f>
        <v/>
      </c>
      <c r="H96" s="35" t="str">
        <f>IFERROR(IF($C96="","",VLOOKUP($C96,food_table,5,FALSE)*IF($D96="",1,$D96))," - ")</f>
        <v/>
      </c>
      <c r="I96" s="35" t="str">
        <f>IFERROR(IF($C96="","",VLOOKUP($C96,food_table,6,FALSE)*IF($D96="",1,$D96))," - ")</f>
        <v/>
      </c>
      <c r="J96" s="35" t="str">
        <f>IFERROR(IF($C96="","",VLOOKUP($C96,food_table,7,FALSE)*IF($D96="",1,$D96))," - ")</f>
        <v/>
      </c>
    </row>
    <row r="97" spans="1:10" s="5" customFormat="1" ht="20.25" customHeight="1" x14ac:dyDescent="0.2">
      <c r="A97" s="40"/>
      <c r="B97" s="41"/>
      <c r="C97" s="3"/>
      <c r="E97" s="14" t="str">
        <f>"DAILY TOTALS"&amp;IF(J97="",""," (Calories Remaining: "&amp;ROUND($J$1-J97,0)&amp;")")</f>
        <v>DAILY TOTALS</v>
      </c>
      <c r="F97" s="33" t="str">
        <f>IF(SUM(F88:F96)=0,"",SUM(F88:F96))</f>
        <v/>
      </c>
      <c r="G97" s="33" t="str">
        <f t="shared" ref="G97" si="25">IF(SUM(G88:G96)=0,"",SUM(G88:G96))</f>
        <v/>
      </c>
      <c r="H97" s="33" t="str">
        <f t="shared" ref="H97" si="26">IF(SUM(H88:H96)=0,"",SUM(H88:H96))</f>
        <v/>
      </c>
      <c r="I97" s="33" t="str">
        <f t="shared" ref="I97" si="27">IF(SUM(I88:I96)=0,"",SUM(I88:I96))</f>
        <v/>
      </c>
      <c r="J97" s="33" t="str">
        <f t="shared" ref="J97" si="28">IF(SUM(J88:J96)=0,"",SUM(J88:J96))</f>
        <v/>
      </c>
    </row>
    <row r="99" spans="1:10" ht="24" x14ac:dyDescent="0.2">
      <c r="A99" s="8"/>
      <c r="B99" s="9" t="s">
        <v>6</v>
      </c>
      <c r="C99" s="9" t="s">
        <v>7</v>
      </c>
      <c r="D99" s="10" t="s">
        <v>20</v>
      </c>
      <c r="E99" s="10" t="s">
        <v>18</v>
      </c>
      <c r="F99" s="10" t="s">
        <v>9</v>
      </c>
      <c r="G99" s="10" t="s">
        <v>10</v>
      </c>
      <c r="H99" s="10" t="s">
        <v>11</v>
      </c>
      <c r="I99" s="10" t="s">
        <v>12</v>
      </c>
      <c r="J99" s="9" t="s">
        <v>5</v>
      </c>
    </row>
    <row r="100" spans="1:10" s="5" customFormat="1" ht="20.25" customHeight="1" x14ac:dyDescent="0.2">
      <c r="A100" s="42">
        <f>A88+1</f>
        <v>42970</v>
      </c>
      <c r="B100" s="17"/>
      <c r="C100" s="23"/>
      <c r="D100" s="34"/>
      <c r="E100" s="35" t="str">
        <f>IFERROR(IF($C100="","",VLOOKUP($C100,food_table,2,FALSE))," - ")</f>
        <v/>
      </c>
      <c r="F100" s="35" t="str">
        <f>IFERROR(IF($C100="","",VLOOKUP($C100,food_table,3,FALSE)*IF($D100="",1,$D100))," - ")</f>
        <v/>
      </c>
      <c r="G100" s="35" t="str">
        <f>IFERROR(IF($C100="","",VLOOKUP($C100,food_table,4,FALSE)*IF($D100="",1,$D100))," - ")</f>
        <v/>
      </c>
      <c r="H100" s="35" t="str">
        <f>IFERROR(IF($C100="","",VLOOKUP($C100,food_table,5,FALSE)*IF($D100="",1,$D100))," - ")</f>
        <v/>
      </c>
      <c r="I100" s="35" t="str">
        <f>IFERROR(IF($C100="","",VLOOKUP($C100,food_table,6,FALSE)*IF($D100="",1,$D100))," - ")</f>
        <v/>
      </c>
      <c r="J100" s="35" t="str">
        <f>IFERROR(IF($C100="","",VLOOKUP($C100,food_table,7,FALSE)*IF($D100="",1,$D100))," - ")</f>
        <v/>
      </c>
    </row>
    <row r="101" spans="1:10" s="5" customFormat="1" ht="20.25" customHeight="1" x14ac:dyDescent="0.2">
      <c r="A101" s="43"/>
      <c r="B101" s="17"/>
      <c r="C101" s="23"/>
      <c r="D101" s="34"/>
      <c r="E101" s="35" t="str">
        <f>IFERROR(IF($C101="","",VLOOKUP($C101,food_table,2,FALSE))," - ")</f>
        <v/>
      </c>
      <c r="F101" s="35" t="str">
        <f>IFERROR(IF($C101="","",VLOOKUP($C101,food_table,3,FALSE)*IF($D101="",1,$D101))," - ")</f>
        <v/>
      </c>
      <c r="G101" s="35" t="str">
        <f>IFERROR(IF($C101="","",VLOOKUP($C101,food_table,4,FALSE)*IF($D101="",1,$D101))," - ")</f>
        <v/>
      </c>
      <c r="H101" s="35" t="str">
        <f>IFERROR(IF($C101="","",VLOOKUP($C101,food_table,5,FALSE)*IF($D101="",1,$D101))," - ")</f>
        <v/>
      </c>
      <c r="I101" s="35" t="str">
        <f>IFERROR(IF($C101="","",VLOOKUP($C101,food_table,6,FALSE)*IF($D101="",1,$D101))," - ")</f>
        <v/>
      </c>
      <c r="J101" s="35" t="str">
        <f>IFERROR(IF($C101="","",VLOOKUP($C101,food_table,7,FALSE)*IF($D101="",1,$D101))," - ")</f>
        <v/>
      </c>
    </row>
    <row r="102" spans="1:10" s="5" customFormat="1" ht="20.25" customHeight="1" x14ac:dyDescent="0.2">
      <c r="A102" s="43"/>
      <c r="B102" s="17"/>
      <c r="C102" s="23"/>
      <c r="D102" s="34"/>
      <c r="E102" s="35" t="str">
        <f>IFERROR(IF($C102="","",VLOOKUP($C102,food_table,2,FALSE))," - ")</f>
        <v/>
      </c>
      <c r="F102" s="35" t="str">
        <f>IFERROR(IF($C102="","",VLOOKUP($C102,food_table,3,FALSE)*IF($D102="",1,$D102))," - ")</f>
        <v/>
      </c>
      <c r="G102" s="35" t="str">
        <f>IFERROR(IF($C102="","",VLOOKUP($C102,food_table,4,FALSE)*IF($D102="",1,$D102))," - ")</f>
        <v/>
      </c>
      <c r="H102" s="35" t="str">
        <f>IFERROR(IF($C102="","",VLOOKUP($C102,food_table,5,FALSE)*IF($D102="",1,$D102))," - ")</f>
        <v/>
      </c>
      <c r="I102" s="35" t="str">
        <f>IFERROR(IF($C102="","",VLOOKUP($C102,food_table,6,FALSE)*IF($D102="",1,$D102))," - ")</f>
        <v/>
      </c>
      <c r="J102" s="35" t="str">
        <f>IFERROR(IF($C102="","",VLOOKUP($C102,food_table,7,FALSE)*IF($D102="",1,$D102))," - ")</f>
        <v/>
      </c>
    </row>
    <row r="103" spans="1:10" s="5" customFormat="1" ht="20.25" customHeight="1" x14ac:dyDescent="0.2">
      <c r="A103" s="43"/>
      <c r="B103" s="17"/>
      <c r="C103" s="23"/>
      <c r="D103" s="34"/>
      <c r="E103" s="35" t="str">
        <f>IFERROR(IF($C103="","",VLOOKUP($C103,food_table,2,FALSE))," - ")</f>
        <v/>
      </c>
      <c r="F103" s="35" t="str">
        <f>IFERROR(IF($C103="","",VLOOKUP($C103,food_table,3,FALSE)*IF($D103="",1,$D103))," - ")</f>
        <v/>
      </c>
      <c r="G103" s="35" t="str">
        <f>IFERROR(IF($C103="","",VLOOKUP($C103,food_table,4,FALSE)*IF($D103="",1,$D103))," - ")</f>
        <v/>
      </c>
      <c r="H103" s="35" t="str">
        <f>IFERROR(IF($C103="","",VLOOKUP($C103,food_table,5,FALSE)*IF($D103="",1,$D103))," - ")</f>
        <v/>
      </c>
      <c r="I103" s="35" t="str">
        <f>IFERROR(IF($C103="","",VLOOKUP($C103,food_table,6,FALSE)*IF($D103="",1,$D103))," - ")</f>
        <v/>
      </c>
      <c r="J103" s="35" t="str">
        <f>IFERROR(IF($C103="","",VLOOKUP($C103,food_table,7,FALSE)*IF($D103="",1,$D103))," - ")</f>
        <v/>
      </c>
    </row>
    <row r="104" spans="1:10" s="5" customFormat="1" ht="20.25" customHeight="1" x14ac:dyDescent="0.2">
      <c r="A104" s="43"/>
      <c r="B104" s="17"/>
      <c r="C104" s="23"/>
      <c r="D104" s="34"/>
      <c r="E104" s="35" t="str">
        <f>IFERROR(IF($C104="","",VLOOKUP($C104,food_table,2,FALSE))," - ")</f>
        <v/>
      </c>
      <c r="F104" s="35" t="str">
        <f>IFERROR(IF($C104="","",VLOOKUP($C104,food_table,3,FALSE)*IF($D104="",1,$D104))," - ")</f>
        <v/>
      </c>
      <c r="G104" s="35" t="str">
        <f>IFERROR(IF($C104="","",VLOOKUP($C104,food_table,4,FALSE)*IF($D104="",1,$D104))," - ")</f>
        <v/>
      </c>
      <c r="H104" s="35" t="str">
        <f>IFERROR(IF($C104="","",VLOOKUP($C104,food_table,5,FALSE)*IF($D104="",1,$D104))," - ")</f>
        <v/>
      </c>
      <c r="I104" s="35" t="str">
        <f>IFERROR(IF($C104="","",VLOOKUP($C104,food_table,6,FALSE)*IF($D104="",1,$D104))," - ")</f>
        <v/>
      </c>
      <c r="J104" s="35" t="str">
        <f>IFERROR(IF($C104="","",VLOOKUP($C104,food_table,7,FALSE)*IF($D104="",1,$D104))," - ")</f>
        <v/>
      </c>
    </row>
    <row r="105" spans="1:10" s="5" customFormat="1" ht="20.25" customHeight="1" x14ac:dyDescent="0.2">
      <c r="A105" s="43"/>
      <c r="B105" s="17"/>
      <c r="C105" s="23"/>
      <c r="D105" s="34"/>
      <c r="E105" s="35" t="str">
        <f>IFERROR(IF($C105="","",VLOOKUP($C105,food_table,2,FALSE))," - ")</f>
        <v/>
      </c>
      <c r="F105" s="35" t="str">
        <f>IFERROR(IF($C105="","",VLOOKUP($C105,food_table,3,FALSE)*IF($D105="",1,$D105))," - ")</f>
        <v/>
      </c>
      <c r="G105" s="35" t="str">
        <f>IFERROR(IF($C105="","",VLOOKUP($C105,food_table,4,FALSE)*IF($D105="",1,$D105))," - ")</f>
        <v/>
      </c>
      <c r="H105" s="35" t="str">
        <f>IFERROR(IF($C105="","",VLOOKUP($C105,food_table,5,FALSE)*IF($D105="",1,$D105))," - ")</f>
        <v/>
      </c>
      <c r="I105" s="35" t="str">
        <f>IFERROR(IF($C105="","",VLOOKUP($C105,food_table,6,FALSE)*IF($D105="",1,$D105))," - ")</f>
        <v/>
      </c>
      <c r="J105" s="35" t="str">
        <f>IFERROR(IF($C105="","",VLOOKUP($C105,food_table,7,FALSE)*IF($D105="",1,$D105))," - ")</f>
        <v/>
      </c>
    </row>
    <row r="106" spans="1:10" s="5" customFormat="1" ht="20.25" customHeight="1" x14ac:dyDescent="0.2">
      <c r="A106" s="43"/>
      <c r="B106" s="17"/>
      <c r="C106" s="23"/>
      <c r="D106" s="34"/>
      <c r="E106" s="35" t="str">
        <f>IFERROR(IF($C106="","",VLOOKUP($C106,food_table,2,FALSE))," - ")</f>
        <v/>
      </c>
      <c r="F106" s="35" t="str">
        <f>IFERROR(IF($C106="","",VLOOKUP($C106,food_table,3,FALSE)*IF($D106="",1,$D106))," - ")</f>
        <v/>
      </c>
      <c r="G106" s="35" t="str">
        <f>IFERROR(IF($C106="","",VLOOKUP($C106,food_table,4,FALSE)*IF($D106="",1,$D106))," - ")</f>
        <v/>
      </c>
      <c r="H106" s="35" t="str">
        <f>IFERROR(IF($C106="","",VLOOKUP($C106,food_table,5,FALSE)*IF($D106="",1,$D106))," - ")</f>
        <v/>
      </c>
      <c r="I106" s="35" t="str">
        <f>IFERROR(IF($C106="","",VLOOKUP($C106,food_table,6,FALSE)*IF($D106="",1,$D106))," - ")</f>
        <v/>
      </c>
      <c r="J106" s="35" t="str">
        <f>IFERROR(IF($C106="","",VLOOKUP($C106,food_table,7,FALSE)*IF($D106="",1,$D106))," - ")</f>
        <v/>
      </c>
    </row>
    <row r="107" spans="1:10" s="5" customFormat="1" ht="20.25" customHeight="1" x14ac:dyDescent="0.2">
      <c r="A107" s="43"/>
      <c r="B107" s="17"/>
      <c r="C107" s="23"/>
      <c r="D107" s="34"/>
      <c r="E107" s="35" t="str">
        <f>IFERROR(IF($C107="","",VLOOKUP($C107,food_table,2,FALSE))," - ")</f>
        <v/>
      </c>
      <c r="F107" s="35" t="str">
        <f>IFERROR(IF($C107="","",VLOOKUP($C107,food_table,3,FALSE)*IF($D107="",1,$D107))," - ")</f>
        <v/>
      </c>
      <c r="G107" s="35" t="str">
        <f>IFERROR(IF($C107="","",VLOOKUP($C107,food_table,4,FALSE)*IF($D107="",1,$D107))," - ")</f>
        <v/>
      </c>
      <c r="H107" s="35" t="str">
        <f>IFERROR(IF($C107="","",VLOOKUP($C107,food_table,5,FALSE)*IF($D107="",1,$D107))," - ")</f>
        <v/>
      </c>
      <c r="I107" s="35" t="str">
        <f>IFERROR(IF($C107="","",VLOOKUP($C107,food_table,6,FALSE)*IF($D107="",1,$D107))," - ")</f>
        <v/>
      </c>
      <c r="J107" s="35" t="str">
        <f>IFERROR(IF($C107="","",VLOOKUP($C107,food_table,7,FALSE)*IF($D107="",1,$D107))," - ")</f>
        <v/>
      </c>
    </row>
    <row r="108" spans="1:10" s="5" customFormat="1" ht="20.25" customHeight="1" x14ac:dyDescent="0.2">
      <c r="A108" s="44"/>
      <c r="B108" s="17"/>
      <c r="C108" s="23"/>
      <c r="D108" s="34"/>
      <c r="E108" s="35" t="str">
        <f>IFERROR(IF($C108="","",VLOOKUP($C108,food_table,2,FALSE))," - ")</f>
        <v/>
      </c>
      <c r="F108" s="35" t="str">
        <f>IFERROR(IF($C108="","",VLOOKUP($C108,food_table,3,FALSE)*IF($D108="",1,$D108))," - ")</f>
        <v/>
      </c>
      <c r="G108" s="35" t="str">
        <f>IFERROR(IF($C108="","",VLOOKUP($C108,food_table,4,FALSE)*IF($D108="",1,$D108))," - ")</f>
        <v/>
      </c>
      <c r="H108" s="35" t="str">
        <f>IFERROR(IF($C108="","",VLOOKUP($C108,food_table,5,FALSE)*IF($D108="",1,$D108))," - ")</f>
        <v/>
      </c>
      <c r="I108" s="35" t="str">
        <f>IFERROR(IF($C108="","",VLOOKUP($C108,food_table,6,FALSE)*IF($D108="",1,$D108))," - ")</f>
        <v/>
      </c>
      <c r="J108" s="35" t="str">
        <f>IFERROR(IF($C108="","",VLOOKUP($C108,food_table,7,FALSE)*IF($D108="",1,$D108))," - ")</f>
        <v/>
      </c>
    </row>
    <row r="109" spans="1:10" s="5" customFormat="1" ht="20.25" customHeight="1" x14ac:dyDescent="0.2">
      <c r="A109" s="40"/>
      <c r="B109" s="41"/>
      <c r="C109" s="3"/>
      <c r="E109" s="14" t="str">
        <f>"DAILY TOTALS"&amp;IF(J109="",""," (Calories Remaining: "&amp;ROUND($J$1-J109,0)&amp;")")</f>
        <v>DAILY TOTALS</v>
      </c>
      <c r="F109" s="33" t="str">
        <f>IF(SUM(F100:F108)=0,"",SUM(F100:F108))</f>
        <v/>
      </c>
      <c r="G109" s="33" t="str">
        <f t="shared" ref="G109" si="29">IF(SUM(G100:G108)=0,"",SUM(G100:G108))</f>
        <v/>
      </c>
      <c r="H109" s="33" t="str">
        <f t="shared" ref="H109" si="30">IF(SUM(H100:H108)=0,"",SUM(H100:H108))</f>
        <v/>
      </c>
      <c r="I109" s="33" t="str">
        <f t="shared" ref="I109" si="31">IF(SUM(I100:I108)=0,"",SUM(I100:I108))</f>
        <v/>
      </c>
      <c r="J109" s="33" t="str">
        <f t="shared" ref="J109" si="32">IF(SUM(J100:J108)=0,"",SUM(J100:J108))</f>
        <v/>
      </c>
    </row>
    <row r="111" spans="1:10" ht="24" x14ac:dyDescent="0.2">
      <c r="A111" s="8"/>
      <c r="B111" s="9" t="s">
        <v>6</v>
      </c>
      <c r="C111" s="9" t="s">
        <v>7</v>
      </c>
      <c r="D111" s="10" t="s">
        <v>20</v>
      </c>
      <c r="E111" s="10" t="s">
        <v>18</v>
      </c>
      <c r="F111" s="10" t="s">
        <v>13</v>
      </c>
      <c r="G111" s="10" t="s">
        <v>14</v>
      </c>
      <c r="H111" s="10" t="s">
        <v>15</v>
      </c>
      <c r="I111" s="10" t="s">
        <v>16</v>
      </c>
      <c r="J111" s="9" t="s">
        <v>5</v>
      </c>
    </row>
    <row r="112" spans="1:10" s="5" customFormat="1" ht="20.25" customHeight="1" x14ac:dyDescent="0.2">
      <c r="A112" s="42">
        <f>A100+1</f>
        <v>42971</v>
      </c>
      <c r="B112" s="17"/>
      <c r="C112" s="23"/>
      <c r="D112" s="34"/>
      <c r="E112" s="35" t="str">
        <f>IFERROR(IF($C112="","",VLOOKUP($C112,food_table,2,FALSE))," - ")</f>
        <v/>
      </c>
      <c r="F112" s="35" t="str">
        <f>IFERROR(IF($C112="","",VLOOKUP($C112,food_table,3,FALSE)*IF($D112="",1,$D112))," - ")</f>
        <v/>
      </c>
      <c r="G112" s="35" t="str">
        <f>IFERROR(IF($C112="","",VLOOKUP($C112,food_table,4,FALSE)*IF($D112="",1,$D112))," - ")</f>
        <v/>
      </c>
      <c r="H112" s="35" t="str">
        <f>IFERROR(IF($C112="","",VLOOKUP($C112,food_table,5,FALSE)*IF($D112="",1,$D112))," - ")</f>
        <v/>
      </c>
      <c r="I112" s="35" t="str">
        <f>IFERROR(IF($C112="","",VLOOKUP($C112,food_table,6,FALSE)*IF($D112="",1,$D112))," - ")</f>
        <v/>
      </c>
      <c r="J112" s="35" t="str">
        <f>IFERROR(IF($C112="","",VLOOKUP($C112,food_table,7,FALSE)*IF($D112="",1,$D112))," - ")</f>
        <v/>
      </c>
    </row>
    <row r="113" spans="1:10" s="5" customFormat="1" ht="20.25" customHeight="1" x14ac:dyDescent="0.2">
      <c r="A113" s="43"/>
      <c r="B113" s="17"/>
      <c r="C113" s="23"/>
      <c r="D113" s="34"/>
      <c r="E113" s="35" t="str">
        <f>IFERROR(IF($C113="","",VLOOKUP($C113,food_table,2,FALSE))," - ")</f>
        <v/>
      </c>
      <c r="F113" s="35" t="str">
        <f>IFERROR(IF($C113="","",VLOOKUP($C113,food_table,3,FALSE)*IF($D113="",1,$D113))," - ")</f>
        <v/>
      </c>
      <c r="G113" s="35" t="str">
        <f>IFERROR(IF($C113="","",VLOOKUP($C113,food_table,4,FALSE)*IF($D113="",1,$D113))," - ")</f>
        <v/>
      </c>
      <c r="H113" s="35" t="str">
        <f>IFERROR(IF($C113="","",VLOOKUP($C113,food_table,5,FALSE)*IF($D113="",1,$D113))," - ")</f>
        <v/>
      </c>
      <c r="I113" s="35" t="str">
        <f>IFERROR(IF($C113="","",VLOOKUP($C113,food_table,6,FALSE)*IF($D113="",1,$D113))," - ")</f>
        <v/>
      </c>
      <c r="J113" s="35" t="str">
        <f>IFERROR(IF($C113="","",VLOOKUP($C113,food_table,7,FALSE)*IF($D113="",1,$D113))," - ")</f>
        <v/>
      </c>
    </row>
    <row r="114" spans="1:10" s="5" customFormat="1" ht="20.25" customHeight="1" x14ac:dyDescent="0.2">
      <c r="A114" s="43"/>
      <c r="B114" s="17"/>
      <c r="C114" s="23"/>
      <c r="D114" s="34"/>
      <c r="E114" s="35" t="str">
        <f>IFERROR(IF($C114="","",VLOOKUP($C114,food_table,2,FALSE))," - ")</f>
        <v/>
      </c>
      <c r="F114" s="35" t="str">
        <f>IFERROR(IF($C114="","",VLOOKUP($C114,food_table,3,FALSE)*IF($D114="",1,$D114))," - ")</f>
        <v/>
      </c>
      <c r="G114" s="35" t="str">
        <f>IFERROR(IF($C114="","",VLOOKUP($C114,food_table,4,FALSE)*IF($D114="",1,$D114))," - ")</f>
        <v/>
      </c>
      <c r="H114" s="35" t="str">
        <f>IFERROR(IF($C114="","",VLOOKUP($C114,food_table,5,FALSE)*IF($D114="",1,$D114))," - ")</f>
        <v/>
      </c>
      <c r="I114" s="35" t="str">
        <f>IFERROR(IF($C114="","",VLOOKUP($C114,food_table,6,FALSE)*IF($D114="",1,$D114))," - ")</f>
        <v/>
      </c>
      <c r="J114" s="35" t="str">
        <f>IFERROR(IF($C114="","",VLOOKUP($C114,food_table,7,FALSE)*IF($D114="",1,$D114))," - ")</f>
        <v/>
      </c>
    </row>
    <row r="115" spans="1:10" s="5" customFormat="1" ht="20.25" customHeight="1" x14ac:dyDescent="0.2">
      <c r="A115" s="43"/>
      <c r="B115" s="17"/>
      <c r="C115" s="23"/>
      <c r="D115" s="34"/>
      <c r="E115" s="35" t="str">
        <f>IFERROR(IF($C115="","",VLOOKUP($C115,food_table,2,FALSE))," - ")</f>
        <v/>
      </c>
      <c r="F115" s="35" t="str">
        <f>IFERROR(IF($C115="","",VLOOKUP($C115,food_table,3,FALSE)*IF($D115="",1,$D115))," - ")</f>
        <v/>
      </c>
      <c r="G115" s="35" t="str">
        <f>IFERROR(IF($C115="","",VLOOKUP($C115,food_table,4,FALSE)*IF($D115="",1,$D115))," - ")</f>
        <v/>
      </c>
      <c r="H115" s="35" t="str">
        <f>IFERROR(IF($C115="","",VLOOKUP($C115,food_table,5,FALSE)*IF($D115="",1,$D115))," - ")</f>
        <v/>
      </c>
      <c r="I115" s="35" t="str">
        <f>IFERROR(IF($C115="","",VLOOKUP($C115,food_table,6,FALSE)*IF($D115="",1,$D115))," - ")</f>
        <v/>
      </c>
      <c r="J115" s="35" t="str">
        <f>IFERROR(IF($C115="","",VLOOKUP($C115,food_table,7,FALSE)*IF($D115="",1,$D115))," - ")</f>
        <v/>
      </c>
    </row>
    <row r="116" spans="1:10" s="5" customFormat="1" ht="20.25" customHeight="1" x14ac:dyDescent="0.2">
      <c r="A116" s="43"/>
      <c r="B116" s="17"/>
      <c r="C116" s="23"/>
      <c r="D116" s="34"/>
      <c r="E116" s="35" t="str">
        <f>IFERROR(IF($C116="","",VLOOKUP($C116,food_table,2,FALSE))," - ")</f>
        <v/>
      </c>
      <c r="F116" s="35" t="str">
        <f>IFERROR(IF($C116="","",VLOOKUP($C116,food_table,3,FALSE)*IF($D116="",1,$D116))," - ")</f>
        <v/>
      </c>
      <c r="G116" s="35" t="str">
        <f>IFERROR(IF($C116="","",VLOOKUP($C116,food_table,4,FALSE)*IF($D116="",1,$D116))," - ")</f>
        <v/>
      </c>
      <c r="H116" s="35" t="str">
        <f>IFERROR(IF($C116="","",VLOOKUP($C116,food_table,5,FALSE)*IF($D116="",1,$D116))," - ")</f>
        <v/>
      </c>
      <c r="I116" s="35" t="str">
        <f>IFERROR(IF($C116="","",VLOOKUP($C116,food_table,6,FALSE)*IF($D116="",1,$D116))," - ")</f>
        <v/>
      </c>
      <c r="J116" s="35" t="str">
        <f>IFERROR(IF($C116="","",VLOOKUP($C116,food_table,7,FALSE)*IF($D116="",1,$D116))," - ")</f>
        <v/>
      </c>
    </row>
    <row r="117" spans="1:10" s="5" customFormat="1" ht="20.25" customHeight="1" x14ac:dyDescent="0.2">
      <c r="A117" s="43"/>
      <c r="B117" s="17"/>
      <c r="C117" s="23"/>
      <c r="D117" s="34"/>
      <c r="E117" s="35" t="str">
        <f>IFERROR(IF($C117="","",VLOOKUP($C117,food_table,2,FALSE))," - ")</f>
        <v/>
      </c>
      <c r="F117" s="35" t="str">
        <f>IFERROR(IF($C117="","",VLOOKUP($C117,food_table,3,FALSE)*IF($D117="",1,$D117))," - ")</f>
        <v/>
      </c>
      <c r="G117" s="35" t="str">
        <f>IFERROR(IF($C117="","",VLOOKUP($C117,food_table,4,FALSE)*IF($D117="",1,$D117))," - ")</f>
        <v/>
      </c>
      <c r="H117" s="35" t="str">
        <f>IFERROR(IF($C117="","",VLOOKUP($C117,food_table,5,FALSE)*IF($D117="",1,$D117))," - ")</f>
        <v/>
      </c>
      <c r="I117" s="35" t="str">
        <f>IFERROR(IF($C117="","",VLOOKUP($C117,food_table,6,FALSE)*IF($D117="",1,$D117))," - ")</f>
        <v/>
      </c>
      <c r="J117" s="35" t="str">
        <f>IFERROR(IF($C117="","",VLOOKUP($C117,food_table,7,FALSE)*IF($D117="",1,$D117))," - ")</f>
        <v/>
      </c>
    </row>
    <row r="118" spans="1:10" s="5" customFormat="1" ht="20.25" customHeight="1" x14ac:dyDescent="0.2">
      <c r="A118" s="43"/>
      <c r="B118" s="17"/>
      <c r="C118" s="23"/>
      <c r="D118" s="34"/>
      <c r="E118" s="35" t="str">
        <f>IFERROR(IF($C118="","",VLOOKUP($C118,food_table,2,FALSE))," - ")</f>
        <v/>
      </c>
      <c r="F118" s="35" t="str">
        <f>IFERROR(IF($C118="","",VLOOKUP($C118,food_table,3,FALSE)*IF($D118="",1,$D118))," - ")</f>
        <v/>
      </c>
      <c r="G118" s="35" t="str">
        <f>IFERROR(IF($C118="","",VLOOKUP($C118,food_table,4,FALSE)*IF($D118="",1,$D118))," - ")</f>
        <v/>
      </c>
      <c r="H118" s="35" t="str">
        <f>IFERROR(IF($C118="","",VLOOKUP($C118,food_table,5,FALSE)*IF($D118="",1,$D118))," - ")</f>
        <v/>
      </c>
      <c r="I118" s="35" t="str">
        <f>IFERROR(IF($C118="","",VLOOKUP($C118,food_table,6,FALSE)*IF($D118="",1,$D118))," - ")</f>
        <v/>
      </c>
      <c r="J118" s="35" t="str">
        <f>IFERROR(IF($C118="","",VLOOKUP($C118,food_table,7,FALSE)*IF($D118="",1,$D118))," - ")</f>
        <v/>
      </c>
    </row>
    <row r="119" spans="1:10" s="5" customFormat="1" ht="20.25" customHeight="1" x14ac:dyDescent="0.2">
      <c r="A119" s="43"/>
      <c r="B119" s="17"/>
      <c r="C119" s="23"/>
      <c r="D119" s="34"/>
      <c r="E119" s="35" t="str">
        <f>IFERROR(IF($C119="","",VLOOKUP($C119,food_table,2,FALSE))," - ")</f>
        <v/>
      </c>
      <c r="F119" s="35" t="str">
        <f>IFERROR(IF($C119="","",VLOOKUP($C119,food_table,3,FALSE)*IF($D119="",1,$D119))," - ")</f>
        <v/>
      </c>
      <c r="G119" s="35" t="str">
        <f>IFERROR(IF($C119="","",VLOOKUP($C119,food_table,4,FALSE)*IF($D119="",1,$D119))," - ")</f>
        <v/>
      </c>
      <c r="H119" s="35" t="str">
        <f>IFERROR(IF($C119="","",VLOOKUP($C119,food_table,5,FALSE)*IF($D119="",1,$D119))," - ")</f>
        <v/>
      </c>
      <c r="I119" s="35" t="str">
        <f>IFERROR(IF($C119="","",VLOOKUP($C119,food_table,6,FALSE)*IF($D119="",1,$D119))," - ")</f>
        <v/>
      </c>
      <c r="J119" s="35" t="str">
        <f>IFERROR(IF($C119="","",VLOOKUP($C119,food_table,7,FALSE)*IF($D119="",1,$D119))," - ")</f>
        <v/>
      </c>
    </row>
    <row r="120" spans="1:10" s="5" customFormat="1" ht="20.25" customHeight="1" x14ac:dyDescent="0.2">
      <c r="A120" s="44"/>
      <c r="B120" s="17"/>
      <c r="C120" s="23"/>
      <c r="D120" s="34"/>
      <c r="E120" s="35" t="str">
        <f>IFERROR(IF($C120="","",VLOOKUP($C120,food_table,2,FALSE))," - ")</f>
        <v/>
      </c>
      <c r="F120" s="35" t="str">
        <f>IFERROR(IF($C120="","",VLOOKUP($C120,food_table,3,FALSE)*IF($D120="",1,$D120))," - ")</f>
        <v/>
      </c>
      <c r="G120" s="35" t="str">
        <f>IFERROR(IF($C120="","",VLOOKUP($C120,food_table,4,FALSE)*IF($D120="",1,$D120))," - ")</f>
        <v/>
      </c>
      <c r="H120" s="35" t="str">
        <f>IFERROR(IF($C120="","",VLOOKUP($C120,food_table,5,FALSE)*IF($D120="",1,$D120))," - ")</f>
        <v/>
      </c>
      <c r="I120" s="35" t="str">
        <f>IFERROR(IF($C120="","",VLOOKUP($C120,food_table,6,FALSE)*IF($D120="",1,$D120))," - ")</f>
        <v/>
      </c>
      <c r="J120" s="35" t="str">
        <f>IFERROR(IF($C120="","",VLOOKUP($C120,food_table,7,FALSE)*IF($D120="",1,$D120))," - ")</f>
        <v/>
      </c>
    </row>
    <row r="121" spans="1:10" s="5" customFormat="1" ht="20.25" customHeight="1" x14ac:dyDescent="0.2">
      <c r="A121" s="40"/>
      <c r="B121" s="41"/>
      <c r="C121" s="3"/>
      <c r="E121" s="14" t="str">
        <f>"DAILY TOTALS"&amp;IF(J121="",""," (Calories Remaining: "&amp;ROUND($J$1-J121,0)&amp;")")</f>
        <v>DAILY TOTALS</v>
      </c>
      <c r="F121" s="33" t="str">
        <f>IF(SUM(F112:F120)=0,"",SUM(F112:F120))</f>
        <v/>
      </c>
      <c r="G121" s="33" t="str">
        <f t="shared" ref="G121" si="33">IF(SUM(G112:G120)=0,"",SUM(G112:G120))</f>
        <v/>
      </c>
      <c r="H121" s="33" t="str">
        <f t="shared" ref="H121" si="34">IF(SUM(H112:H120)=0,"",SUM(H112:H120))</f>
        <v/>
      </c>
      <c r="I121" s="33" t="str">
        <f t="shared" ref="I121" si="35">IF(SUM(I112:I120)=0,"",SUM(I112:I120))</f>
        <v/>
      </c>
      <c r="J121" s="33" t="str">
        <f t="shared" ref="J121" si="36">IF(SUM(J112:J120)=0,"",SUM(J112:J120))</f>
        <v/>
      </c>
    </row>
    <row r="123" spans="1:10" ht="24" x14ac:dyDescent="0.2">
      <c r="A123" s="8"/>
      <c r="B123" s="9" t="s">
        <v>6</v>
      </c>
      <c r="C123" s="9" t="s">
        <v>7</v>
      </c>
      <c r="D123" s="10" t="s">
        <v>20</v>
      </c>
      <c r="E123" s="10" t="s">
        <v>18</v>
      </c>
      <c r="F123" s="10" t="s">
        <v>9</v>
      </c>
      <c r="G123" s="10" t="s">
        <v>10</v>
      </c>
      <c r="H123" s="10" t="s">
        <v>11</v>
      </c>
      <c r="I123" s="10" t="s">
        <v>12</v>
      </c>
      <c r="J123" s="9" t="s">
        <v>5</v>
      </c>
    </row>
    <row r="124" spans="1:10" s="5" customFormat="1" ht="20.25" customHeight="1" x14ac:dyDescent="0.2">
      <c r="A124" s="42">
        <f>A112+1</f>
        <v>42972</v>
      </c>
      <c r="B124" s="17"/>
      <c r="C124" s="23"/>
      <c r="D124" s="34"/>
      <c r="E124" s="35" t="str">
        <f>IFERROR(IF($C124="","",VLOOKUP($C124,food_table,2,FALSE))," - ")</f>
        <v/>
      </c>
      <c r="F124" s="35" t="str">
        <f>IFERROR(IF($C124="","",VLOOKUP($C124,food_table,3,FALSE)*IF($D124="",1,$D124))," - ")</f>
        <v/>
      </c>
      <c r="G124" s="35" t="str">
        <f>IFERROR(IF($C124="","",VLOOKUP($C124,food_table,4,FALSE)*IF($D124="",1,$D124))," - ")</f>
        <v/>
      </c>
      <c r="H124" s="35" t="str">
        <f>IFERROR(IF($C124="","",VLOOKUP($C124,food_table,5,FALSE)*IF($D124="",1,$D124))," - ")</f>
        <v/>
      </c>
      <c r="I124" s="35" t="str">
        <f>IFERROR(IF($C124="","",VLOOKUP($C124,food_table,6,FALSE)*IF($D124="",1,$D124))," - ")</f>
        <v/>
      </c>
      <c r="J124" s="35" t="str">
        <f>IFERROR(IF($C124="","",VLOOKUP($C124,food_table,7,FALSE)*IF($D124="",1,$D124))," - ")</f>
        <v/>
      </c>
    </row>
    <row r="125" spans="1:10" s="5" customFormat="1" ht="20.25" customHeight="1" x14ac:dyDescent="0.2">
      <c r="A125" s="43"/>
      <c r="B125" s="17"/>
      <c r="C125" s="23"/>
      <c r="D125" s="34"/>
      <c r="E125" s="35" t="str">
        <f>IFERROR(IF($C125="","",VLOOKUP($C125,food_table,2,FALSE))," - ")</f>
        <v/>
      </c>
      <c r="F125" s="35" t="str">
        <f>IFERROR(IF($C125="","",VLOOKUP($C125,food_table,3,FALSE)*IF($D125="",1,$D125))," - ")</f>
        <v/>
      </c>
      <c r="G125" s="35" t="str">
        <f>IFERROR(IF($C125="","",VLOOKUP($C125,food_table,4,FALSE)*IF($D125="",1,$D125))," - ")</f>
        <v/>
      </c>
      <c r="H125" s="35" t="str">
        <f>IFERROR(IF($C125="","",VLOOKUP($C125,food_table,5,FALSE)*IF($D125="",1,$D125))," - ")</f>
        <v/>
      </c>
      <c r="I125" s="35" t="str">
        <f>IFERROR(IF($C125="","",VLOOKUP($C125,food_table,6,FALSE)*IF($D125="",1,$D125))," - ")</f>
        <v/>
      </c>
      <c r="J125" s="35" t="str">
        <f>IFERROR(IF($C125="","",VLOOKUP($C125,food_table,7,FALSE)*IF($D125="",1,$D125))," - ")</f>
        <v/>
      </c>
    </row>
    <row r="126" spans="1:10" s="5" customFormat="1" ht="20.25" customHeight="1" x14ac:dyDescent="0.2">
      <c r="A126" s="43"/>
      <c r="B126" s="17"/>
      <c r="C126" s="23"/>
      <c r="D126" s="34"/>
      <c r="E126" s="35" t="str">
        <f>IFERROR(IF($C126="","",VLOOKUP($C126,food_table,2,FALSE))," - ")</f>
        <v/>
      </c>
      <c r="F126" s="35" t="str">
        <f>IFERROR(IF($C126="","",VLOOKUP($C126,food_table,3,FALSE)*IF($D126="",1,$D126))," - ")</f>
        <v/>
      </c>
      <c r="G126" s="35" t="str">
        <f>IFERROR(IF($C126="","",VLOOKUP($C126,food_table,4,FALSE)*IF($D126="",1,$D126))," - ")</f>
        <v/>
      </c>
      <c r="H126" s="35" t="str">
        <f>IFERROR(IF($C126="","",VLOOKUP($C126,food_table,5,FALSE)*IF($D126="",1,$D126))," - ")</f>
        <v/>
      </c>
      <c r="I126" s="35" t="str">
        <f>IFERROR(IF($C126="","",VLOOKUP($C126,food_table,6,FALSE)*IF($D126="",1,$D126))," - ")</f>
        <v/>
      </c>
      <c r="J126" s="35" t="str">
        <f>IFERROR(IF($C126="","",VLOOKUP($C126,food_table,7,FALSE)*IF($D126="",1,$D126))," - ")</f>
        <v/>
      </c>
    </row>
    <row r="127" spans="1:10" s="5" customFormat="1" ht="20.25" customHeight="1" x14ac:dyDescent="0.2">
      <c r="A127" s="43"/>
      <c r="B127" s="17"/>
      <c r="C127" s="23"/>
      <c r="D127" s="34"/>
      <c r="E127" s="35" t="str">
        <f>IFERROR(IF($C127="","",VLOOKUP($C127,food_table,2,FALSE))," - ")</f>
        <v/>
      </c>
      <c r="F127" s="35" t="str">
        <f>IFERROR(IF($C127="","",VLOOKUP($C127,food_table,3,FALSE)*IF($D127="",1,$D127))," - ")</f>
        <v/>
      </c>
      <c r="G127" s="35" t="str">
        <f>IFERROR(IF($C127="","",VLOOKUP($C127,food_table,4,FALSE)*IF($D127="",1,$D127))," - ")</f>
        <v/>
      </c>
      <c r="H127" s="35" t="str">
        <f>IFERROR(IF($C127="","",VLOOKUP($C127,food_table,5,FALSE)*IF($D127="",1,$D127))," - ")</f>
        <v/>
      </c>
      <c r="I127" s="35" t="str">
        <f>IFERROR(IF($C127="","",VLOOKUP($C127,food_table,6,FALSE)*IF($D127="",1,$D127))," - ")</f>
        <v/>
      </c>
      <c r="J127" s="35" t="str">
        <f>IFERROR(IF($C127="","",VLOOKUP($C127,food_table,7,FALSE)*IF($D127="",1,$D127))," - ")</f>
        <v/>
      </c>
    </row>
    <row r="128" spans="1:10" s="5" customFormat="1" ht="20.25" customHeight="1" x14ac:dyDescent="0.2">
      <c r="A128" s="43"/>
      <c r="B128" s="17"/>
      <c r="C128" s="23"/>
      <c r="D128" s="34"/>
      <c r="E128" s="35" t="str">
        <f>IFERROR(IF($C128="","",VLOOKUP($C128,food_table,2,FALSE))," - ")</f>
        <v/>
      </c>
      <c r="F128" s="35" t="str">
        <f>IFERROR(IF($C128="","",VLOOKUP($C128,food_table,3,FALSE)*IF($D128="",1,$D128))," - ")</f>
        <v/>
      </c>
      <c r="G128" s="35" t="str">
        <f>IFERROR(IF($C128="","",VLOOKUP($C128,food_table,4,FALSE)*IF($D128="",1,$D128))," - ")</f>
        <v/>
      </c>
      <c r="H128" s="35" t="str">
        <f>IFERROR(IF($C128="","",VLOOKUP($C128,food_table,5,FALSE)*IF($D128="",1,$D128))," - ")</f>
        <v/>
      </c>
      <c r="I128" s="35" t="str">
        <f>IFERROR(IF($C128="","",VLOOKUP($C128,food_table,6,FALSE)*IF($D128="",1,$D128))," - ")</f>
        <v/>
      </c>
      <c r="J128" s="35" t="str">
        <f>IFERROR(IF($C128="","",VLOOKUP($C128,food_table,7,FALSE)*IF($D128="",1,$D128))," - ")</f>
        <v/>
      </c>
    </row>
    <row r="129" spans="1:10" s="5" customFormat="1" ht="20.25" customHeight="1" x14ac:dyDescent="0.2">
      <c r="A129" s="43"/>
      <c r="B129" s="17"/>
      <c r="C129" s="23"/>
      <c r="D129" s="34"/>
      <c r="E129" s="35" t="str">
        <f>IFERROR(IF($C129="","",VLOOKUP($C129,food_table,2,FALSE))," - ")</f>
        <v/>
      </c>
      <c r="F129" s="35" t="str">
        <f>IFERROR(IF($C129="","",VLOOKUP($C129,food_table,3,FALSE)*IF($D129="",1,$D129))," - ")</f>
        <v/>
      </c>
      <c r="G129" s="35" t="str">
        <f>IFERROR(IF($C129="","",VLOOKUP($C129,food_table,4,FALSE)*IF($D129="",1,$D129))," - ")</f>
        <v/>
      </c>
      <c r="H129" s="35" t="str">
        <f>IFERROR(IF($C129="","",VLOOKUP($C129,food_table,5,FALSE)*IF($D129="",1,$D129))," - ")</f>
        <v/>
      </c>
      <c r="I129" s="35" t="str">
        <f>IFERROR(IF($C129="","",VLOOKUP($C129,food_table,6,FALSE)*IF($D129="",1,$D129))," - ")</f>
        <v/>
      </c>
      <c r="J129" s="35" t="str">
        <f>IFERROR(IF($C129="","",VLOOKUP($C129,food_table,7,FALSE)*IF($D129="",1,$D129))," - ")</f>
        <v/>
      </c>
    </row>
    <row r="130" spans="1:10" s="5" customFormat="1" ht="20.25" customHeight="1" x14ac:dyDescent="0.2">
      <c r="A130" s="43"/>
      <c r="B130" s="17"/>
      <c r="C130" s="23"/>
      <c r="D130" s="34"/>
      <c r="E130" s="35" t="str">
        <f>IFERROR(IF($C130="","",VLOOKUP($C130,food_table,2,FALSE))," - ")</f>
        <v/>
      </c>
      <c r="F130" s="35" t="str">
        <f>IFERROR(IF($C130="","",VLOOKUP($C130,food_table,3,FALSE)*IF($D130="",1,$D130))," - ")</f>
        <v/>
      </c>
      <c r="G130" s="35" t="str">
        <f>IFERROR(IF($C130="","",VLOOKUP($C130,food_table,4,FALSE)*IF($D130="",1,$D130))," - ")</f>
        <v/>
      </c>
      <c r="H130" s="35" t="str">
        <f>IFERROR(IF($C130="","",VLOOKUP($C130,food_table,5,FALSE)*IF($D130="",1,$D130))," - ")</f>
        <v/>
      </c>
      <c r="I130" s="35" t="str">
        <f>IFERROR(IF($C130="","",VLOOKUP($C130,food_table,6,FALSE)*IF($D130="",1,$D130))," - ")</f>
        <v/>
      </c>
      <c r="J130" s="35" t="str">
        <f>IFERROR(IF($C130="","",VLOOKUP($C130,food_table,7,FALSE)*IF($D130="",1,$D130))," - ")</f>
        <v/>
      </c>
    </row>
    <row r="131" spans="1:10" s="5" customFormat="1" ht="20.25" customHeight="1" x14ac:dyDescent="0.2">
      <c r="A131" s="43"/>
      <c r="B131" s="17"/>
      <c r="C131" s="23"/>
      <c r="D131" s="34"/>
      <c r="E131" s="35" t="str">
        <f>IFERROR(IF($C131="","",VLOOKUP($C131,food_table,2,FALSE))," - ")</f>
        <v/>
      </c>
      <c r="F131" s="35" t="str">
        <f>IFERROR(IF($C131="","",VLOOKUP($C131,food_table,3,FALSE)*IF($D131="",1,$D131))," - ")</f>
        <v/>
      </c>
      <c r="G131" s="35" t="str">
        <f>IFERROR(IF($C131="","",VLOOKUP($C131,food_table,4,FALSE)*IF($D131="",1,$D131))," - ")</f>
        <v/>
      </c>
      <c r="H131" s="35" t="str">
        <f>IFERROR(IF($C131="","",VLOOKUP($C131,food_table,5,FALSE)*IF($D131="",1,$D131))," - ")</f>
        <v/>
      </c>
      <c r="I131" s="35" t="str">
        <f>IFERROR(IF($C131="","",VLOOKUP($C131,food_table,6,FALSE)*IF($D131="",1,$D131))," - ")</f>
        <v/>
      </c>
      <c r="J131" s="35" t="str">
        <f>IFERROR(IF($C131="","",VLOOKUP($C131,food_table,7,FALSE)*IF($D131="",1,$D131))," - ")</f>
        <v/>
      </c>
    </row>
    <row r="132" spans="1:10" s="5" customFormat="1" ht="20.25" customHeight="1" x14ac:dyDescent="0.2">
      <c r="A132" s="44"/>
      <c r="B132" s="17"/>
      <c r="C132" s="23"/>
      <c r="D132" s="34"/>
      <c r="E132" s="35" t="str">
        <f>IFERROR(IF($C132="","",VLOOKUP($C132,food_table,2,FALSE))," - ")</f>
        <v/>
      </c>
      <c r="F132" s="35" t="str">
        <f>IFERROR(IF($C132="","",VLOOKUP($C132,food_table,3,FALSE)*IF($D132="",1,$D132))," - ")</f>
        <v/>
      </c>
      <c r="G132" s="35" t="str">
        <f>IFERROR(IF($C132="","",VLOOKUP($C132,food_table,4,FALSE)*IF($D132="",1,$D132))," - ")</f>
        <v/>
      </c>
      <c r="H132" s="35" t="str">
        <f>IFERROR(IF($C132="","",VLOOKUP($C132,food_table,5,FALSE)*IF($D132="",1,$D132))," - ")</f>
        <v/>
      </c>
      <c r="I132" s="35" t="str">
        <f>IFERROR(IF($C132="","",VLOOKUP($C132,food_table,6,FALSE)*IF($D132="",1,$D132))," - ")</f>
        <v/>
      </c>
      <c r="J132" s="35" t="str">
        <f>IFERROR(IF($C132="","",VLOOKUP($C132,food_table,7,FALSE)*IF($D132="",1,$D132))," - ")</f>
        <v/>
      </c>
    </row>
    <row r="133" spans="1:10" s="5" customFormat="1" ht="20.25" customHeight="1" x14ac:dyDescent="0.2">
      <c r="A133" s="40"/>
      <c r="B133" s="41"/>
      <c r="C133" s="3"/>
      <c r="E133" s="14" t="str">
        <f>"DAILY TOTALS"&amp;IF(J133="",""," (Calories Remaining: "&amp;ROUND($J$1-J133,0)&amp;")")</f>
        <v>DAILY TOTALS</v>
      </c>
      <c r="F133" s="33" t="str">
        <f>IF(SUM(F124:F132)=0,"",SUM(F124:F132))</f>
        <v/>
      </c>
      <c r="G133" s="33" t="str">
        <f t="shared" ref="G133" si="37">IF(SUM(G124:G132)=0,"",SUM(G124:G132))</f>
        <v/>
      </c>
      <c r="H133" s="33" t="str">
        <f t="shared" ref="H133" si="38">IF(SUM(H124:H132)=0,"",SUM(H124:H132))</f>
        <v/>
      </c>
      <c r="I133" s="33" t="str">
        <f t="shared" ref="I133" si="39">IF(SUM(I124:I132)=0,"",SUM(I124:I132))</f>
        <v/>
      </c>
      <c r="J133" s="33" t="str">
        <f t="shared" ref="J133" si="40">IF(SUM(J124:J132)=0,"",SUM(J124:J132))</f>
        <v/>
      </c>
    </row>
    <row r="135" spans="1:10" ht="24" x14ac:dyDescent="0.2">
      <c r="A135" s="8"/>
      <c r="B135" s="9" t="s">
        <v>6</v>
      </c>
      <c r="C135" s="9" t="s">
        <v>7</v>
      </c>
      <c r="D135" s="10" t="s">
        <v>20</v>
      </c>
      <c r="E135" s="10" t="s">
        <v>18</v>
      </c>
      <c r="F135" s="10" t="s">
        <v>9</v>
      </c>
      <c r="G135" s="10" t="s">
        <v>10</v>
      </c>
      <c r="H135" s="10" t="s">
        <v>11</v>
      </c>
      <c r="I135" s="10" t="s">
        <v>12</v>
      </c>
      <c r="J135" s="9" t="s">
        <v>5</v>
      </c>
    </row>
    <row r="136" spans="1:10" s="5" customFormat="1" ht="20.25" customHeight="1" x14ac:dyDescent="0.2">
      <c r="A136" s="42">
        <f>A124+1</f>
        <v>42973</v>
      </c>
      <c r="B136" s="17"/>
      <c r="C136" s="23"/>
      <c r="D136" s="34"/>
      <c r="E136" s="35" t="str">
        <f>IFERROR(IF($C136="","",VLOOKUP($C136,food_table,2,FALSE))," - ")</f>
        <v/>
      </c>
      <c r="F136" s="35" t="str">
        <f>IFERROR(IF($C136="","",VLOOKUP($C136,food_table,3,FALSE)*IF($D136="",1,$D136))," - ")</f>
        <v/>
      </c>
      <c r="G136" s="35" t="str">
        <f>IFERROR(IF($C136="","",VLOOKUP($C136,food_table,4,FALSE)*IF($D136="",1,$D136))," - ")</f>
        <v/>
      </c>
      <c r="H136" s="35" t="str">
        <f>IFERROR(IF($C136="","",VLOOKUP($C136,food_table,5,FALSE)*IF($D136="",1,$D136))," - ")</f>
        <v/>
      </c>
      <c r="I136" s="35" t="str">
        <f>IFERROR(IF($C136="","",VLOOKUP($C136,food_table,6,FALSE)*IF($D136="",1,$D136))," - ")</f>
        <v/>
      </c>
      <c r="J136" s="35" t="str">
        <f>IFERROR(IF($C136="","",VLOOKUP($C136,food_table,7,FALSE)*IF($D136="",1,$D136))," - ")</f>
        <v/>
      </c>
    </row>
    <row r="137" spans="1:10" s="5" customFormat="1" ht="20.25" customHeight="1" x14ac:dyDescent="0.2">
      <c r="A137" s="43"/>
      <c r="B137" s="17"/>
      <c r="C137" s="23"/>
      <c r="D137" s="34"/>
      <c r="E137" s="35" t="str">
        <f>IFERROR(IF($C137="","",VLOOKUP($C137,food_table,2,FALSE))," - ")</f>
        <v/>
      </c>
      <c r="F137" s="35" t="str">
        <f>IFERROR(IF($C137="","",VLOOKUP($C137,food_table,3,FALSE)*IF($D137="",1,$D137))," - ")</f>
        <v/>
      </c>
      <c r="G137" s="35" t="str">
        <f>IFERROR(IF($C137="","",VLOOKUP($C137,food_table,4,FALSE)*IF($D137="",1,$D137))," - ")</f>
        <v/>
      </c>
      <c r="H137" s="35" t="str">
        <f>IFERROR(IF($C137="","",VLOOKUP($C137,food_table,5,FALSE)*IF($D137="",1,$D137))," - ")</f>
        <v/>
      </c>
      <c r="I137" s="35" t="str">
        <f>IFERROR(IF($C137="","",VLOOKUP($C137,food_table,6,FALSE)*IF($D137="",1,$D137))," - ")</f>
        <v/>
      </c>
      <c r="J137" s="35" t="str">
        <f>IFERROR(IF($C137="","",VLOOKUP($C137,food_table,7,FALSE)*IF($D137="",1,$D137))," - ")</f>
        <v/>
      </c>
    </row>
    <row r="138" spans="1:10" s="5" customFormat="1" ht="20.25" customHeight="1" x14ac:dyDescent="0.2">
      <c r="A138" s="43"/>
      <c r="B138" s="17"/>
      <c r="C138" s="23"/>
      <c r="D138" s="34"/>
      <c r="E138" s="35" t="str">
        <f>IFERROR(IF($C138="","",VLOOKUP($C138,food_table,2,FALSE))," - ")</f>
        <v/>
      </c>
      <c r="F138" s="35" t="str">
        <f>IFERROR(IF($C138="","",VLOOKUP($C138,food_table,3,FALSE)*IF($D138="",1,$D138))," - ")</f>
        <v/>
      </c>
      <c r="G138" s="35" t="str">
        <f>IFERROR(IF($C138="","",VLOOKUP($C138,food_table,4,FALSE)*IF($D138="",1,$D138))," - ")</f>
        <v/>
      </c>
      <c r="H138" s="35" t="str">
        <f>IFERROR(IF($C138="","",VLOOKUP($C138,food_table,5,FALSE)*IF($D138="",1,$D138))," - ")</f>
        <v/>
      </c>
      <c r="I138" s="35" t="str">
        <f>IFERROR(IF($C138="","",VLOOKUP($C138,food_table,6,FALSE)*IF($D138="",1,$D138))," - ")</f>
        <v/>
      </c>
      <c r="J138" s="35" t="str">
        <f>IFERROR(IF($C138="","",VLOOKUP($C138,food_table,7,FALSE)*IF($D138="",1,$D138))," - ")</f>
        <v/>
      </c>
    </row>
    <row r="139" spans="1:10" s="5" customFormat="1" ht="20.25" customHeight="1" x14ac:dyDescent="0.2">
      <c r="A139" s="43"/>
      <c r="B139" s="17"/>
      <c r="C139" s="23"/>
      <c r="D139" s="34"/>
      <c r="E139" s="35" t="str">
        <f>IFERROR(IF($C139="","",VLOOKUP($C139,food_table,2,FALSE))," - ")</f>
        <v/>
      </c>
      <c r="F139" s="35" t="str">
        <f>IFERROR(IF($C139="","",VLOOKUP($C139,food_table,3,FALSE)*IF($D139="",1,$D139))," - ")</f>
        <v/>
      </c>
      <c r="G139" s="35" t="str">
        <f>IFERROR(IF($C139="","",VLOOKUP($C139,food_table,4,FALSE)*IF($D139="",1,$D139))," - ")</f>
        <v/>
      </c>
      <c r="H139" s="35" t="str">
        <f>IFERROR(IF($C139="","",VLOOKUP($C139,food_table,5,FALSE)*IF($D139="",1,$D139))," - ")</f>
        <v/>
      </c>
      <c r="I139" s="35" t="str">
        <f>IFERROR(IF($C139="","",VLOOKUP($C139,food_table,6,FALSE)*IF($D139="",1,$D139))," - ")</f>
        <v/>
      </c>
      <c r="J139" s="35" t="str">
        <f>IFERROR(IF($C139="","",VLOOKUP($C139,food_table,7,FALSE)*IF($D139="",1,$D139))," - ")</f>
        <v/>
      </c>
    </row>
    <row r="140" spans="1:10" s="5" customFormat="1" ht="20.25" customHeight="1" x14ac:dyDescent="0.2">
      <c r="A140" s="43"/>
      <c r="B140" s="17"/>
      <c r="C140" s="23"/>
      <c r="D140" s="34"/>
      <c r="E140" s="35" t="str">
        <f>IFERROR(IF($C140="","",VLOOKUP($C140,food_table,2,FALSE))," - ")</f>
        <v/>
      </c>
      <c r="F140" s="35" t="str">
        <f>IFERROR(IF($C140="","",VLOOKUP($C140,food_table,3,FALSE)*IF($D140="",1,$D140))," - ")</f>
        <v/>
      </c>
      <c r="G140" s="35" t="str">
        <f>IFERROR(IF($C140="","",VLOOKUP($C140,food_table,4,FALSE)*IF($D140="",1,$D140))," - ")</f>
        <v/>
      </c>
      <c r="H140" s="35" t="str">
        <f>IFERROR(IF($C140="","",VLOOKUP($C140,food_table,5,FALSE)*IF($D140="",1,$D140))," - ")</f>
        <v/>
      </c>
      <c r="I140" s="35" t="str">
        <f>IFERROR(IF($C140="","",VLOOKUP($C140,food_table,6,FALSE)*IF($D140="",1,$D140))," - ")</f>
        <v/>
      </c>
      <c r="J140" s="35" t="str">
        <f>IFERROR(IF($C140="","",VLOOKUP($C140,food_table,7,FALSE)*IF($D140="",1,$D140))," - ")</f>
        <v/>
      </c>
    </row>
    <row r="141" spans="1:10" s="5" customFormat="1" ht="20.25" customHeight="1" x14ac:dyDescent="0.2">
      <c r="A141" s="43"/>
      <c r="B141" s="17"/>
      <c r="C141" s="23"/>
      <c r="D141" s="34"/>
      <c r="E141" s="35" t="str">
        <f>IFERROR(IF($C141="","",VLOOKUP($C141,food_table,2,FALSE))," - ")</f>
        <v/>
      </c>
      <c r="F141" s="35" t="str">
        <f>IFERROR(IF($C141="","",VLOOKUP($C141,food_table,3,FALSE)*IF($D141="",1,$D141))," - ")</f>
        <v/>
      </c>
      <c r="G141" s="35" t="str">
        <f>IFERROR(IF($C141="","",VLOOKUP($C141,food_table,4,FALSE)*IF($D141="",1,$D141))," - ")</f>
        <v/>
      </c>
      <c r="H141" s="35" t="str">
        <f>IFERROR(IF($C141="","",VLOOKUP($C141,food_table,5,FALSE)*IF($D141="",1,$D141))," - ")</f>
        <v/>
      </c>
      <c r="I141" s="35" t="str">
        <f>IFERROR(IF($C141="","",VLOOKUP($C141,food_table,6,FALSE)*IF($D141="",1,$D141))," - ")</f>
        <v/>
      </c>
      <c r="J141" s="35" t="str">
        <f>IFERROR(IF($C141="","",VLOOKUP($C141,food_table,7,FALSE)*IF($D141="",1,$D141))," - ")</f>
        <v/>
      </c>
    </row>
    <row r="142" spans="1:10" s="5" customFormat="1" ht="20.25" customHeight="1" x14ac:dyDescent="0.2">
      <c r="A142" s="43"/>
      <c r="B142" s="17"/>
      <c r="C142" s="23"/>
      <c r="D142" s="34"/>
      <c r="E142" s="35" t="str">
        <f>IFERROR(IF($C142="","",VLOOKUP($C142,food_table,2,FALSE))," - ")</f>
        <v/>
      </c>
      <c r="F142" s="35" t="str">
        <f>IFERROR(IF($C142="","",VLOOKUP($C142,food_table,3,FALSE)*IF($D142="",1,$D142))," - ")</f>
        <v/>
      </c>
      <c r="G142" s="35" t="str">
        <f>IFERROR(IF($C142="","",VLOOKUP($C142,food_table,4,FALSE)*IF($D142="",1,$D142))," - ")</f>
        <v/>
      </c>
      <c r="H142" s="35" t="str">
        <f>IFERROR(IF($C142="","",VLOOKUP($C142,food_table,5,FALSE)*IF($D142="",1,$D142))," - ")</f>
        <v/>
      </c>
      <c r="I142" s="35" t="str">
        <f>IFERROR(IF($C142="","",VLOOKUP($C142,food_table,6,FALSE)*IF($D142="",1,$D142))," - ")</f>
        <v/>
      </c>
      <c r="J142" s="35" t="str">
        <f>IFERROR(IF($C142="","",VLOOKUP($C142,food_table,7,FALSE)*IF($D142="",1,$D142))," - ")</f>
        <v/>
      </c>
    </row>
    <row r="143" spans="1:10" s="5" customFormat="1" ht="20.25" customHeight="1" x14ac:dyDescent="0.2">
      <c r="A143" s="43"/>
      <c r="B143" s="17"/>
      <c r="C143" s="23"/>
      <c r="D143" s="34"/>
      <c r="E143" s="35" t="str">
        <f>IFERROR(IF($C143="","",VLOOKUP($C143,food_table,2,FALSE))," - ")</f>
        <v/>
      </c>
      <c r="F143" s="35" t="str">
        <f>IFERROR(IF($C143="","",VLOOKUP($C143,food_table,3,FALSE)*IF($D143="",1,$D143))," - ")</f>
        <v/>
      </c>
      <c r="G143" s="35" t="str">
        <f>IFERROR(IF($C143="","",VLOOKUP($C143,food_table,4,FALSE)*IF($D143="",1,$D143))," - ")</f>
        <v/>
      </c>
      <c r="H143" s="35" t="str">
        <f>IFERROR(IF($C143="","",VLOOKUP($C143,food_table,5,FALSE)*IF($D143="",1,$D143))," - ")</f>
        <v/>
      </c>
      <c r="I143" s="35" t="str">
        <f>IFERROR(IF($C143="","",VLOOKUP($C143,food_table,6,FALSE)*IF($D143="",1,$D143))," - ")</f>
        <v/>
      </c>
      <c r="J143" s="35" t="str">
        <f>IFERROR(IF($C143="","",VLOOKUP($C143,food_table,7,FALSE)*IF($D143="",1,$D143))," - ")</f>
        <v/>
      </c>
    </row>
    <row r="144" spans="1:10" s="5" customFormat="1" ht="20.25" customHeight="1" x14ac:dyDescent="0.2">
      <c r="A144" s="44"/>
      <c r="B144" s="17"/>
      <c r="C144" s="23"/>
      <c r="D144" s="34"/>
      <c r="E144" s="35" t="str">
        <f>IFERROR(IF($C144="","",VLOOKUP($C144,food_table,2,FALSE))," - ")</f>
        <v/>
      </c>
      <c r="F144" s="35" t="str">
        <f>IFERROR(IF($C144="","",VLOOKUP($C144,food_table,3,FALSE)*IF($D144="",1,$D144))," - ")</f>
        <v/>
      </c>
      <c r="G144" s="35" t="str">
        <f>IFERROR(IF($C144="","",VLOOKUP($C144,food_table,4,FALSE)*IF($D144="",1,$D144))," - ")</f>
        <v/>
      </c>
      <c r="H144" s="35" t="str">
        <f>IFERROR(IF($C144="","",VLOOKUP($C144,food_table,5,FALSE)*IF($D144="",1,$D144))," - ")</f>
        <v/>
      </c>
      <c r="I144" s="35" t="str">
        <f>IFERROR(IF($C144="","",VLOOKUP($C144,food_table,6,FALSE)*IF($D144="",1,$D144))," - ")</f>
        <v/>
      </c>
      <c r="J144" s="35" t="str">
        <f>IFERROR(IF($C144="","",VLOOKUP($C144,food_table,7,FALSE)*IF($D144="",1,$D144))," - ")</f>
        <v/>
      </c>
    </row>
    <row r="145" spans="1:10" s="5" customFormat="1" ht="20.25" customHeight="1" x14ac:dyDescent="0.2">
      <c r="A145" s="40"/>
      <c r="B145" s="41"/>
      <c r="C145" s="3"/>
      <c r="E145" s="14" t="str">
        <f>"DAILY TOTALS"&amp;IF(J145="",""," (Calories Remaining: "&amp;ROUND($J$1-J145,0)&amp;")")</f>
        <v>DAILY TOTALS</v>
      </c>
      <c r="F145" s="33" t="str">
        <f>IF(SUM(F136:F144)=0,"",SUM(F136:F144))</f>
        <v/>
      </c>
      <c r="G145" s="33" t="str">
        <f t="shared" ref="G145" si="41">IF(SUM(G136:G144)=0,"",SUM(G136:G144))</f>
        <v/>
      </c>
      <c r="H145" s="33" t="str">
        <f t="shared" ref="H145" si="42">IF(SUM(H136:H144)=0,"",SUM(H136:H144))</f>
        <v/>
      </c>
      <c r="I145" s="33" t="str">
        <f t="shared" ref="I145" si="43">IF(SUM(I136:I144)=0,"",SUM(I136:I144))</f>
        <v/>
      </c>
      <c r="J145" s="33" t="str">
        <f t="shared" ref="J145" si="44">IF(SUM(J136:J144)=0,"",SUM(J136:J144))</f>
        <v/>
      </c>
    </row>
    <row r="147" spans="1:10" ht="24" x14ac:dyDescent="0.2">
      <c r="A147" s="8"/>
      <c r="B147" s="9" t="s">
        <v>6</v>
      </c>
      <c r="C147" s="9" t="s">
        <v>7</v>
      </c>
      <c r="D147" s="10" t="s">
        <v>20</v>
      </c>
      <c r="E147" s="10" t="s">
        <v>18</v>
      </c>
      <c r="F147" s="10" t="s">
        <v>13</v>
      </c>
      <c r="G147" s="10" t="s">
        <v>14</v>
      </c>
      <c r="H147" s="10" t="s">
        <v>15</v>
      </c>
      <c r="I147" s="10" t="s">
        <v>16</v>
      </c>
      <c r="J147" s="9" t="s">
        <v>5</v>
      </c>
    </row>
    <row r="148" spans="1:10" s="5" customFormat="1" ht="20.25" customHeight="1" x14ac:dyDescent="0.2">
      <c r="A148" s="42">
        <f>A136+1</f>
        <v>42974</v>
      </c>
      <c r="B148" s="17"/>
      <c r="C148" s="23"/>
      <c r="D148" s="34"/>
      <c r="E148" s="35" t="str">
        <f>IFERROR(IF($C148="","",VLOOKUP($C148,food_table,2,FALSE))," - ")</f>
        <v/>
      </c>
      <c r="F148" s="35" t="str">
        <f>IFERROR(IF($C148="","",VLOOKUP($C148,food_table,3,FALSE)*IF($D148="",1,$D148))," - ")</f>
        <v/>
      </c>
      <c r="G148" s="35" t="str">
        <f>IFERROR(IF($C148="","",VLOOKUP($C148,food_table,4,FALSE)*IF($D148="",1,$D148))," - ")</f>
        <v/>
      </c>
      <c r="H148" s="35" t="str">
        <f>IFERROR(IF($C148="","",VLOOKUP($C148,food_table,5,FALSE)*IF($D148="",1,$D148))," - ")</f>
        <v/>
      </c>
      <c r="I148" s="35" t="str">
        <f>IFERROR(IF($C148="","",VLOOKUP($C148,food_table,6,FALSE)*IF($D148="",1,$D148))," - ")</f>
        <v/>
      </c>
      <c r="J148" s="35" t="str">
        <f>IFERROR(IF($C148="","",VLOOKUP($C148,food_table,7,FALSE)*IF($D148="",1,$D148))," - ")</f>
        <v/>
      </c>
    </row>
    <row r="149" spans="1:10" s="5" customFormat="1" ht="20.25" customHeight="1" x14ac:dyDescent="0.2">
      <c r="A149" s="43"/>
      <c r="B149" s="17"/>
      <c r="C149" s="23"/>
      <c r="D149" s="34"/>
      <c r="E149" s="35" t="str">
        <f>IFERROR(IF($C149="","",VLOOKUP($C149,food_table,2,FALSE))," - ")</f>
        <v/>
      </c>
      <c r="F149" s="35" t="str">
        <f>IFERROR(IF($C149="","",VLOOKUP($C149,food_table,3,FALSE)*IF($D149="",1,$D149))," - ")</f>
        <v/>
      </c>
      <c r="G149" s="35" t="str">
        <f>IFERROR(IF($C149="","",VLOOKUP($C149,food_table,4,FALSE)*IF($D149="",1,$D149))," - ")</f>
        <v/>
      </c>
      <c r="H149" s="35" t="str">
        <f>IFERROR(IF($C149="","",VLOOKUP($C149,food_table,5,FALSE)*IF($D149="",1,$D149))," - ")</f>
        <v/>
      </c>
      <c r="I149" s="35" t="str">
        <f>IFERROR(IF($C149="","",VLOOKUP($C149,food_table,6,FALSE)*IF($D149="",1,$D149))," - ")</f>
        <v/>
      </c>
      <c r="J149" s="35" t="str">
        <f>IFERROR(IF($C149="","",VLOOKUP($C149,food_table,7,FALSE)*IF($D149="",1,$D149))," - ")</f>
        <v/>
      </c>
    </row>
    <row r="150" spans="1:10" s="5" customFormat="1" ht="20.25" customHeight="1" x14ac:dyDescent="0.2">
      <c r="A150" s="43"/>
      <c r="B150" s="17"/>
      <c r="C150" s="23"/>
      <c r="D150" s="34"/>
      <c r="E150" s="35" t="str">
        <f>IFERROR(IF($C150="","",VLOOKUP($C150,food_table,2,FALSE))," - ")</f>
        <v/>
      </c>
      <c r="F150" s="35" t="str">
        <f>IFERROR(IF($C150="","",VLOOKUP($C150,food_table,3,FALSE)*IF($D150="",1,$D150))," - ")</f>
        <v/>
      </c>
      <c r="G150" s="35" t="str">
        <f>IFERROR(IF($C150="","",VLOOKUP($C150,food_table,4,FALSE)*IF($D150="",1,$D150))," - ")</f>
        <v/>
      </c>
      <c r="H150" s="35" t="str">
        <f>IFERROR(IF($C150="","",VLOOKUP($C150,food_table,5,FALSE)*IF($D150="",1,$D150))," - ")</f>
        <v/>
      </c>
      <c r="I150" s="35" t="str">
        <f>IFERROR(IF($C150="","",VLOOKUP($C150,food_table,6,FALSE)*IF($D150="",1,$D150))," - ")</f>
        <v/>
      </c>
      <c r="J150" s="35" t="str">
        <f>IFERROR(IF($C150="","",VLOOKUP($C150,food_table,7,FALSE)*IF($D150="",1,$D150))," - ")</f>
        <v/>
      </c>
    </row>
    <row r="151" spans="1:10" s="5" customFormat="1" ht="20.25" customHeight="1" x14ac:dyDescent="0.2">
      <c r="A151" s="43"/>
      <c r="B151" s="17"/>
      <c r="C151" s="23"/>
      <c r="D151" s="34"/>
      <c r="E151" s="35" t="str">
        <f>IFERROR(IF($C151="","",VLOOKUP($C151,food_table,2,FALSE))," - ")</f>
        <v/>
      </c>
      <c r="F151" s="35" t="str">
        <f>IFERROR(IF($C151="","",VLOOKUP($C151,food_table,3,FALSE)*IF($D151="",1,$D151))," - ")</f>
        <v/>
      </c>
      <c r="G151" s="35" t="str">
        <f>IFERROR(IF($C151="","",VLOOKUP($C151,food_table,4,FALSE)*IF($D151="",1,$D151))," - ")</f>
        <v/>
      </c>
      <c r="H151" s="35" t="str">
        <f>IFERROR(IF($C151="","",VLOOKUP($C151,food_table,5,FALSE)*IF($D151="",1,$D151))," - ")</f>
        <v/>
      </c>
      <c r="I151" s="35" t="str">
        <f>IFERROR(IF($C151="","",VLOOKUP($C151,food_table,6,FALSE)*IF($D151="",1,$D151))," - ")</f>
        <v/>
      </c>
      <c r="J151" s="35" t="str">
        <f>IFERROR(IF($C151="","",VLOOKUP($C151,food_table,7,FALSE)*IF($D151="",1,$D151))," - ")</f>
        <v/>
      </c>
    </row>
    <row r="152" spans="1:10" s="5" customFormat="1" ht="20.25" customHeight="1" x14ac:dyDescent="0.2">
      <c r="A152" s="43"/>
      <c r="B152" s="17"/>
      <c r="C152" s="23"/>
      <c r="D152" s="34"/>
      <c r="E152" s="35" t="str">
        <f>IFERROR(IF($C152="","",VLOOKUP($C152,food_table,2,FALSE))," - ")</f>
        <v/>
      </c>
      <c r="F152" s="35" t="str">
        <f>IFERROR(IF($C152="","",VLOOKUP($C152,food_table,3,FALSE)*IF($D152="",1,$D152))," - ")</f>
        <v/>
      </c>
      <c r="G152" s="35" t="str">
        <f>IFERROR(IF($C152="","",VLOOKUP($C152,food_table,4,FALSE)*IF($D152="",1,$D152))," - ")</f>
        <v/>
      </c>
      <c r="H152" s="35" t="str">
        <f>IFERROR(IF($C152="","",VLOOKUP($C152,food_table,5,FALSE)*IF($D152="",1,$D152))," - ")</f>
        <v/>
      </c>
      <c r="I152" s="35" t="str">
        <f>IFERROR(IF($C152="","",VLOOKUP($C152,food_table,6,FALSE)*IF($D152="",1,$D152))," - ")</f>
        <v/>
      </c>
      <c r="J152" s="35" t="str">
        <f>IFERROR(IF($C152="","",VLOOKUP($C152,food_table,7,FALSE)*IF($D152="",1,$D152))," - ")</f>
        <v/>
      </c>
    </row>
    <row r="153" spans="1:10" s="5" customFormat="1" ht="20.25" customHeight="1" x14ac:dyDescent="0.2">
      <c r="A153" s="43"/>
      <c r="B153" s="17"/>
      <c r="C153" s="23"/>
      <c r="D153" s="34"/>
      <c r="E153" s="35" t="str">
        <f>IFERROR(IF($C153="","",VLOOKUP($C153,food_table,2,FALSE))," - ")</f>
        <v/>
      </c>
      <c r="F153" s="35" t="str">
        <f>IFERROR(IF($C153="","",VLOOKUP($C153,food_table,3,FALSE)*IF($D153="",1,$D153))," - ")</f>
        <v/>
      </c>
      <c r="G153" s="35" t="str">
        <f>IFERROR(IF($C153="","",VLOOKUP($C153,food_table,4,FALSE)*IF($D153="",1,$D153))," - ")</f>
        <v/>
      </c>
      <c r="H153" s="35" t="str">
        <f>IFERROR(IF($C153="","",VLOOKUP($C153,food_table,5,FALSE)*IF($D153="",1,$D153))," - ")</f>
        <v/>
      </c>
      <c r="I153" s="35" t="str">
        <f>IFERROR(IF($C153="","",VLOOKUP($C153,food_table,6,FALSE)*IF($D153="",1,$D153))," - ")</f>
        <v/>
      </c>
      <c r="J153" s="35" t="str">
        <f>IFERROR(IF($C153="","",VLOOKUP($C153,food_table,7,FALSE)*IF($D153="",1,$D153))," - ")</f>
        <v/>
      </c>
    </row>
    <row r="154" spans="1:10" s="5" customFormat="1" ht="20.25" customHeight="1" x14ac:dyDescent="0.2">
      <c r="A154" s="43"/>
      <c r="B154" s="17"/>
      <c r="C154" s="23"/>
      <c r="D154" s="34"/>
      <c r="E154" s="35" t="str">
        <f>IFERROR(IF($C154="","",VLOOKUP($C154,food_table,2,FALSE))," - ")</f>
        <v/>
      </c>
      <c r="F154" s="35" t="str">
        <f>IFERROR(IF($C154="","",VLOOKUP($C154,food_table,3,FALSE)*IF($D154="",1,$D154))," - ")</f>
        <v/>
      </c>
      <c r="G154" s="35" t="str">
        <f>IFERROR(IF($C154="","",VLOOKUP($C154,food_table,4,FALSE)*IF($D154="",1,$D154))," - ")</f>
        <v/>
      </c>
      <c r="H154" s="35" t="str">
        <f>IFERROR(IF($C154="","",VLOOKUP($C154,food_table,5,FALSE)*IF($D154="",1,$D154))," - ")</f>
        <v/>
      </c>
      <c r="I154" s="35" t="str">
        <f>IFERROR(IF($C154="","",VLOOKUP($C154,food_table,6,FALSE)*IF($D154="",1,$D154))," - ")</f>
        <v/>
      </c>
      <c r="J154" s="35" t="str">
        <f>IFERROR(IF($C154="","",VLOOKUP($C154,food_table,7,FALSE)*IF($D154="",1,$D154))," - ")</f>
        <v/>
      </c>
    </row>
    <row r="155" spans="1:10" s="5" customFormat="1" ht="20.25" customHeight="1" x14ac:dyDescent="0.2">
      <c r="A155" s="43"/>
      <c r="B155" s="17"/>
      <c r="C155" s="23"/>
      <c r="D155" s="34"/>
      <c r="E155" s="35" t="str">
        <f>IFERROR(IF($C155="","",VLOOKUP($C155,food_table,2,FALSE))," - ")</f>
        <v/>
      </c>
      <c r="F155" s="35" t="str">
        <f>IFERROR(IF($C155="","",VLOOKUP($C155,food_table,3,FALSE)*IF($D155="",1,$D155))," - ")</f>
        <v/>
      </c>
      <c r="G155" s="35" t="str">
        <f>IFERROR(IF($C155="","",VLOOKUP($C155,food_table,4,FALSE)*IF($D155="",1,$D155))," - ")</f>
        <v/>
      </c>
      <c r="H155" s="35" t="str">
        <f>IFERROR(IF($C155="","",VLOOKUP($C155,food_table,5,FALSE)*IF($D155="",1,$D155))," - ")</f>
        <v/>
      </c>
      <c r="I155" s="35" t="str">
        <f>IFERROR(IF($C155="","",VLOOKUP($C155,food_table,6,FALSE)*IF($D155="",1,$D155))," - ")</f>
        <v/>
      </c>
      <c r="J155" s="35" t="str">
        <f>IFERROR(IF($C155="","",VLOOKUP($C155,food_table,7,FALSE)*IF($D155="",1,$D155))," - ")</f>
        <v/>
      </c>
    </row>
    <row r="156" spans="1:10" s="5" customFormat="1" ht="20.25" customHeight="1" x14ac:dyDescent="0.2">
      <c r="A156" s="44"/>
      <c r="B156" s="17"/>
      <c r="C156" s="23"/>
      <c r="D156" s="34"/>
      <c r="E156" s="35" t="str">
        <f>IFERROR(IF($C156="","",VLOOKUP($C156,food_table,2,FALSE))," - ")</f>
        <v/>
      </c>
      <c r="F156" s="35" t="str">
        <f>IFERROR(IF($C156="","",VLOOKUP($C156,food_table,3,FALSE)*IF($D156="",1,$D156))," - ")</f>
        <v/>
      </c>
      <c r="G156" s="35" t="str">
        <f>IFERROR(IF($C156="","",VLOOKUP($C156,food_table,4,FALSE)*IF($D156="",1,$D156))," - ")</f>
        <v/>
      </c>
      <c r="H156" s="35" t="str">
        <f>IFERROR(IF($C156="","",VLOOKUP($C156,food_table,5,FALSE)*IF($D156="",1,$D156))," - ")</f>
        <v/>
      </c>
      <c r="I156" s="35" t="str">
        <f>IFERROR(IF($C156="","",VLOOKUP($C156,food_table,6,FALSE)*IF($D156="",1,$D156))," - ")</f>
        <v/>
      </c>
      <c r="J156" s="35" t="str">
        <f>IFERROR(IF($C156="","",VLOOKUP($C156,food_table,7,FALSE)*IF($D156="",1,$D156))," - ")</f>
        <v/>
      </c>
    </row>
    <row r="157" spans="1:10" s="5" customFormat="1" ht="20.25" customHeight="1" x14ac:dyDescent="0.2">
      <c r="A157" s="40"/>
      <c r="B157" s="41"/>
      <c r="C157" s="3"/>
      <c r="E157" s="14" t="str">
        <f>"DAILY TOTALS"&amp;IF(J157="",""," (Calories Remaining: "&amp;ROUND($J$1-J157,0)&amp;")")</f>
        <v>DAILY TOTALS</v>
      </c>
      <c r="F157" s="33" t="str">
        <f>IF(SUM(F148:F156)=0,"",SUM(F148:F156))</f>
        <v/>
      </c>
      <c r="G157" s="33" t="str">
        <f t="shared" ref="G157" si="45">IF(SUM(G148:G156)=0,"",SUM(G148:G156))</f>
        <v/>
      </c>
      <c r="H157" s="33" t="str">
        <f t="shared" ref="H157" si="46">IF(SUM(H148:H156)=0,"",SUM(H148:H156))</f>
        <v/>
      </c>
      <c r="I157" s="33" t="str">
        <f t="shared" ref="I157" si="47">IF(SUM(I148:I156)=0,"",SUM(I148:I156))</f>
        <v/>
      </c>
      <c r="J157" s="33" t="str">
        <f t="shared" ref="J157" si="48">IF(SUM(J148:J156)=0,"",SUM(J148:J156))</f>
        <v/>
      </c>
    </row>
    <row r="159" spans="1:10" ht="24" x14ac:dyDescent="0.2">
      <c r="A159" s="8"/>
      <c r="B159" s="9" t="s">
        <v>6</v>
      </c>
      <c r="C159" s="9" t="s">
        <v>7</v>
      </c>
      <c r="D159" s="10" t="s">
        <v>20</v>
      </c>
      <c r="E159" s="10" t="s">
        <v>18</v>
      </c>
      <c r="F159" s="10" t="s">
        <v>9</v>
      </c>
      <c r="G159" s="10" t="s">
        <v>10</v>
      </c>
      <c r="H159" s="10" t="s">
        <v>11</v>
      </c>
      <c r="I159" s="10" t="s">
        <v>12</v>
      </c>
      <c r="J159" s="9" t="s">
        <v>5</v>
      </c>
    </row>
    <row r="160" spans="1:10" s="5" customFormat="1" ht="20.25" customHeight="1" x14ac:dyDescent="0.2">
      <c r="A160" s="42">
        <f>A148+1</f>
        <v>42975</v>
      </c>
      <c r="B160" s="17"/>
      <c r="C160" s="23"/>
      <c r="D160" s="34"/>
      <c r="E160" s="35" t="str">
        <f>IFERROR(IF($C160="","",VLOOKUP($C160,food_table,2,FALSE))," - ")</f>
        <v/>
      </c>
      <c r="F160" s="35" t="str">
        <f>IFERROR(IF($C160="","",VLOOKUP($C160,food_table,3,FALSE)*IF($D160="",1,$D160))," - ")</f>
        <v/>
      </c>
      <c r="G160" s="35" t="str">
        <f>IFERROR(IF($C160="","",VLOOKUP($C160,food_table,4,FALSE)*IF($D160="",1,$D160))," - ")</f>
        <v/>
      </c>
      <c r="H160" s="35" t="str">
        <f>IFERROR(IF($C160="","",VLOOKUP($C160,food_table,5,FALSE)*IF($D160="",1,$D160))," - ")</f>
        <v/>
      </c>
      <c r="I160" s="35" t="str">
        <f>IFERROR(IF($C160="","",VLOOKUP($C160,food_table,6,FALSE)*IF($D160="",1,$D160))," - ")</f>
        <v/>
      </c>
      <c r="J160" s="35" t="str">
        <f>IFERROR(IF($C160="","",VLOOKUP($C160,food_table,7,FALSE)*IF($D160="",1,$D160))," - ")</f>
        <v/>
      </c>
    </row>
    <row r="161" spans="1:10" s="5" customFormat="1" ht="20.25" customHeight="1" x14ac:dyDescent="0.2">
      <c r="A161" s="43"/>
      <c r="B161" s="17"/>
      <c r="C161" s="23"/>
      <c r="D161" s="34"/>
      <c r="E161" s="35" t="str">
        <f>IFERROR(IF($C161="","",VLOOKUP($C161,food_table,2,FALSE))," - ")</f>
        <v/>
      </c>
      <c r="F161" s="35" t="str">
        <f>IFERROR(IF($C161="","",VLOOKUP($C161,food_table,3,FALSE)*IF($D161="",1,$D161))," - ")</f>
        <v/>
      </c>
      <c r="G161" s="35" t="str">
        <f>IFERROR(IF($C161="","",VLOOKUP($C161,food_table,4,FALSE)*IF($D161="",1,$D161))," - ")</f>
        <v/>
      </c>
      <c r="H161" s="35" t="str">
        <f>IFERROR(IF($C161="","",VLOOKUP($C161,food_table,5,FALSE)*IF($D161="",1,$D161))," - ")</f>
        <v/>
      </c>
      <c r="I161" s="35" t="str">
        <f>IFERROR(IF($C161="","",VLOOKUP($C161,food_table,6,FALSE)*IF($D161="",1,$D161))," - ")</f>
        <v/>
      </c>
      <c r="J161" s="35" t="str">
        <f>IFERROR(IF($C161="","",VLOOKUP($C161,food_table,7,FALSE)*IF($D161="",1,$D161))," - ")</f>
        <v/>
      </c>
    </row>
    <row r="162" spans="1:10" s="5" customFormat="1" ht="20.25" customHeight="1" x14ac:dyDescent="0.2">
      <c r="A162" s="43"/>
      <c r="B162" s="17"/>
      <c r="C162" s="23"/>
      <c r="D162" s="34"/>
      <c r="E162" s="35" t="str">
        <f>IFERROR(IF($C162="","",VLOOKUP($C162,food_table,2,FALSE))," - ")</f>
        <v/>
      </c>
      <c r="F162" s="35" t="str">
        <f>IFERROR(IF($C162="","",VLOOKUP($C162,food_table,3,FALSE)*IF($D162="",1,$D162))," - ")</f>
        <v/>
      </c>
      <c r="G162" s="35" t="str">
        <f>IFERROR(IF($C162="","",VLOOKUP($C162,food_table,4,FALSE)*IF($D162="",1,$D162))," - ")</f>
        <v/>
      </c>
      <c r="H162" s="35" t="str">
        <f>IFERROR(IF($C162="","",VLOOKUP($C162,food_table,5,FALSE)*IF($D162="",1,$D162))," - ")</f>
        <v/>
      </c>
      <c r="I162" s="35" t="str">
        <f>IFERROR(IF($C162="","",VLOOKUP($C162,food_table,6,FALSE)*IF($D162="",1,$D162))," - ")</f>
        <v/>
      </c>
      <c r="J162" s="35" t="str">
        <f>IFERROR(IF($C162="","",VLOOKUP($C162,food_table,7,FALSE)*IF($D162="",1,$D162))," - ")</f>
        <v/>
      </c>
    </row>
    <row r="163" spans="1:10" s="5" customFormat="1" ht="20.25" customHeight="1" x14ac:dyDescent="0.2">
      <c r="A163" s="43"/>
      <c r="B163" s="17"/>
      <c r="C163" s="23"/>
      <c r="D163" s="34"/>
      <c r="E163" s="35" t="str">
        <f>IFERROR(IF($C163="","",VLOOKUP($C163,food_table,2,FALSE))," - ")</f>
        <v/>
      </c>
      <c r="F163" s="35" t="str">
        <f>IFERROR(IF($C163="","",VLOOKUP($C163,food_table,3,FALSE)*IF($D163="",1,$D163))," - ")</f>
        <v/>
      </c>
      <c r="G163" s="35" t="str">
        <f>IFERROR(IF($C163="","",VLOOKUP($C163,food_table,4,FALSE)*IF($D163="",1,$D163))," - ")</f>
        <v/>
      </c>
      <c r="H163" s="35" t="str">
        <f>IFERROR(IF($C163="","",VLOOKUP($C163,food_table,5,FALSE)*IF($D163="",1,$D163))," - ")</f>
        <v/>
      </c>
      <c r="I163" s="35" t="str">
        <f>IFERROR(IF($C163="","",VLOOKUP($C163,food_table,6,FALSE)*IF($D163="",1,$D163))," - ")</f>
        <v/>
      </c>
      <c r="J163" s="35" t="str">
        <f>IFERROR(IF($C163="","",VLOOKUP($C163,food_table,7,FALSE)*IF($D163="",1,$D163))," - ")</f>
        <v/>
      </c>
    </row>
    <row r="164" spans="1:10" s="5" customFormat="1" ht="20.25" customHeight="1" x14ac:dyDescent="0.2">
      <c r="A164" s="43"/>
      <c r="B164" s="17"/>
      <c r="C164" s="23"/>
      <c r="D164" s="34"/>
      <c r="E164" s="35" t="str">
        <f>IFERROR(IF($C164="","",VLOOKUP($C164,food_table,2,FALSE))," - ")</f>
        <v/>
      </c>
      <c r="F164" s="35" t="str">
        <f>IFERROR(IF($C164="","",VLOOKUP($C164,food_table,3,FALSE)*IF($D164="",1,$D164))," - ")</f>
        <v/>
      </c>
      <c r="G164" s="35" t="str">
        <f>IFERROR(IF($C164="","",VLOOKUP($C164,food_table,4,FALSE)*IF($D164="",1,$D164))," - ")</f>
        <v/>
      </c>
      <c r="H164" s="35" t="str">
        <f>IFERROR(IF($C164="","",VLOOKUP($C164,food_table,5,FALSE)*IF($D164="",1,$D164))," - ")</f>
        <v/>
      </c>
      <c r="I164" s="35" t="str">
        <f>IFERROR(IF($C164="","",VLOOKUP($C164,food_table,6,FALSE)*IF($D164="",1,$D164))," - ")</f>
        <v/>
      </c>
      <c r="J164" s="35" t="str">
        <f>IFERROR(IF($C164="","",VLOOKUP($C164,food_table,7,FALSE)*IF($D164="",1,$D164))," - ")</f>
        <v/>
      </c>
    </row>
    <row r="165" spans="1:10" s="5" customFormat="1" ht="20.25" customHeight="1" x14ac:dyDescent="0.2">
      <c r="A165" s="43"/>
      <c r="B165" s="17"/>
      <c r="C165" s="23"/>
      <c r="D165" s="34"/>
      <c r="E165" s="35" t="str">
        <f>IFERROR(IF($C165="","",VLOOKUP($C165,food_table,2,FALSE))," - ")</f>
        <v/>
      </c>
      <c r="F165" s="35" t="str">
        <f>IFERROR(IF($C165="","",VLOOKUP($C165,food_table,3,FALSE)*IF($D165="",1,$D165))," - ")</f>
        <v/>
      </c>
      <c r="G165" s="35" t="str">
        <f>IFERROR(IF($C165="","",VLOOKUP($C165,food_table,4,FALSE)*IF($D165="",1,$D165))," - ")</f>
        <v/>
      </c>
      <c r="H165" s="35" t="str">
        <f>IFERROR(IF($C165="","",VLOOKUP($C165,food_table,5,FALSE)*IF($D165="",1,$D165))," - ")</f>
        <v/>
      </c>
      <c r="I165" s="35" t="str">
        <f>IFERROR(IF($C165="","",VLOOKUP($C165,food_table,6,FALSE)*IF($D165="",1,$D165))," - ")</f>
        <v/>
      </c>
      <c r="J165" s="35" t="str">
        <f>IFERROR(IF($C165="","",VLOOKUP($C165,food_table,7,FALSE)*IF($D165="",1,$D165))," - ")</f>
        <v/>
      </c>
    </row>
    <row r="166" spans="1:10" s="5" customFormat="1" ht="20.25" customHeight="1" x14ac:dyDescent="0.2">
      <c r="A166" s="43"/>
      <c r="B166" s="17"/>
      <c r="C166" s="23"/>
      <c r="D166" s="34"/>
      <c r="E166" s="35" t="str">
        <f>IFERROR(IF($C166="","",VLOOKUP($C166,food_table,2,FALSE))," - ")</f>
        <v/>
      </c>
      <c r="F166" s="35" t="str">
        <f>IFERROR(IF($C166="","",VLOOKUP($C166,food_table,3,FALSE)*IF($D166="",1,$D166))," - ")</f>
        <v/>
      </c>
      <c r="G166" s="35" t="str">
        <f>IFERROR(IF($C166="","",VLOOKUP($C166,food_table,4,FALSE)*IF($D166="",1,$D166))," - ")</f>
        <v/>
      </c>
      <c r="H166" s="35" t="str">
        <f>IFERROR(IF($C166="","",VLOOKUP($C166,food_table,5,FALSE)*IF($D166="",1,$D166))," - ")</f>
        <v/>
      </c>
      <c r="I166" s="35" t="str">
        <f>IFERROR(IF($C166="","",VLOOKUP($C166,food_table,6,FALSE)*IF($D166="",1,$D166))," - ")</f>
        <v/>
      </c>
      <c r="J166" s="35" t="str">
        <f>IFERROR(IF($C166="","",VLOOKUP($C166,food_table,7,FALSE)*IF($D166="",1,$D166))," - ")</f>
        <v/>
      </c>
    </row>
    <row r="167" spans="1:10" s="5" customFormat="1" ht="20.25" customHeight="1" x14ac:dyDescent="0.2">
      <c r="A167" s="43"/>
      <c r="B167" s="17"/>
      <c r="C167" s="23"/>
      <c r="D167" s="34"/>
      <c r="E167" s="35" t="str">
        <f>IFERROR(IF($C167="","",VLOOKUP($C167,food_table,2,FALSE))," - ")</f>
        <v/>
      </c>
      <c r="F167" s="35" t="str">
        <f>IFERROR(IF($C167="","",VLOOKUP($C167,food_table,3,FALSE)*IF($D167="",1,$D167))," - ")</f>
        <v/>
      </c>
      <c r="G167" s="35" t="str">
        <f>IFERROR(IF($C167="","",VLOOKUP($C167,food_table,4,FALSE)*IF($D167="",1,$D167))," - ")</f>
        <v/>
      </c>
      <c r="H167" s="35" t="str">
        <f>IFERROR(IF($C167="","",VLOOKUP($C167,food_table,5,FALSE)*IF($D167="",1,$D167))," - ")</f>
        <v/>
      </c>
      <c r="I167" s="35" t="str">
        <f>IFERROR(IF($C167="","",VLOOKUP($C167,food_table,6,FALSE)*IF($D167="",1,$D167))," - ")</f>
        <v/>
      </c>
      <c r="J167" s="35" t="str">
        <f>IFERROR(IF($C167="","",VLOOKUP($C167,food_table,7,FALSE)*IF($D167="",1,$D167))," - ")</f>
        <v/>
      </c>
    </row>
    <row r="168" spans="1:10" s="5" customFormat="1" ht="20.25" customHeight="1" x14ac:dyDescent="0.2">
      <c r="A168" s="44"/>
      <c r="B168" s="17"/>
      <c r="C168" s="23"/>
      <c r="D168" s="34"/>
      <c r="E168" s="35" t="str">
        <f>IFERROR(IF($C168="","",VLOOKUP($C168,food_table,2,FALSE))," - ")</f>
        <v/>
      </c>
      <c r="F168" s="35" t="str">
        <f>IFERROR(IF($C168="","",VLOOKUP($C168,food_table,3,FALSE)*IF($D168="",1,$D168))," - ")</f>
        <v/>
      </c>
      <c r="G168" s="35" t="str">
        <f>IFERROR(IF($C168="","",VLOOKUP($C168,food_table,4,FALSE)*IF($D168="",1,$D168))," - ")</f>
        <v/>
      </c>
      <c r="H168" s="35" t="str">
        <f>IFERROR(IF($C168="","",VLOOKUP($C168,food_table,5,FALSE)*IF($D168="",1,$D168))," - ")</f>
        <v/>
      </c>
      <c r="I168" s="35" t="str">
        <f>IFERROR(IF($C168="","",VLOOKUP($C168,food_table,6,FALSE)*IF($D168="",1,$D168))," - ")</f>
        <v/>
      </c>
      <c r="J168" s="35" t="str">
        <f>IFERROR(IF($C168="","",VLOOKUP($C168,food_table,7,FALSE)*IF($D168="",1,$D168))," - ")</f>
        <v/>
      </c>
    </row>
    <row r="169" spans="1:10" s="5" customFormat="1" ht="20.25" customHeight="1" x14ac:dyDescent="0.2">
      <c r="A169" s="40"/>
      <c r="B169" s="41"/>
      <c r="C169" s="3"/>
      <c r="E169" s="14" t="str">
        <f>"DAILY TOTALS"&amp;IF(J169="",""," (Calories Remaining: "&amp;ROUND($J$1-J169,0)&amp;")")</f>
        <v>DAILY TOTALS</v>
      </c>
      <c r="F169" s="33" t="str">
        <f>IF(SUM(F160:F168)=0,"",SUM(F160:F168))</f>
        <v/>
      </c>
      <c r="G169" s="33" t="str">
        <f t="shared" ref="G169" si="49">IF(SUM(G160:G168)=0,"",SUM(G160:G168))</f>
        <v/>
      </c>
      <c r="H169" s="33" t="str">
        <f t="shared" ref="H169" si="50">IF(SUM(H160:H168)=0,"",SUM(H160:H168))</f>
        <v/>
      </c>
      <c r="I169" s="33" t="str">
        <f t="shared" ref="I169" si="51">IF(SUM(I160:I168)=0,"",SUM(I160:I168))</f>
        <v/>
      </c>
      <c r="J169" s="33" t="str">
        <f t="shared" ref="J169" si="52">IF(SUM(J160:J168)=0,"",SUM(J160:J168))</f>
        <v/>
      </c>
    </row>
    <row r="171" spans="1:10" ht="24" x14ac:dyDescent="0.2">
      <c r="A171" s="8"/>
      <c r="B171" s="9" t="s">
        <v>6</v>
      </c>
      <c r="C171" s="9" t="s">
        <v>7</v>
      </c>
      <c r="D171" s="10" t="s">
        <v>20</v>
      </c>
      <c r="E171" s="10" t="s">
        <v>18</v>
      </c>
      <c r="F171" s="10" t="s">
        <v>9</v>
      </c>
      <c r="G171" s="10" t="s">
        <v>10</v>
      </c>
      <c r="H171" s="10" t="s">
        <v>11</v>
      </c>
      <c r="I171" s="10" t="s">
        <v>12</v>
      </c>
      <c r="J171" s="9" t="s">
        <v>5</v>
      </c>
    </row>
    <row r="172" spans="1:10" s="5" customFormat="1" ht="20.25" customHeight="1" x14ac:dyDescent="0.2">
      <c r="A172" s="42">
        <f>A160+1</f>
        <v>42976</v>
      </c>
      <c r="B172" s="17"/>
      <c r="C172" s="23"/>
      <c r="D172" s="34"/>
      <c r="E172" s="35" t="str">
        <f>IFERROR(IF($C172="","",VLOOKUP($C172,food_table,2,FALSE))," - ")</f>
        <v/>
      </c>
      <c r="F172" s="35" t="str">
        <f>IFERROR(IF($C172="","",VLOOKUP($C172,food_table,3,FALSE)*IF($D172="",1,$D172))," - ")</f>
        <v/>
      </c>
      <c r="G172" s="35" t="str">
        <f>IFERROR(IF($C172="","",VLOOKUP($C172,food_table,4,FALSE)*IF($D172="",1,$D172))," - ")</f>
        <v/>
      </c>
      <c r="H172" s="35" t="str">
        <f>IFERROR(IF($C172="","",VLOOKUP($C172,food_table,5,FALSE)*IF($D172="",1,$D172))," - ")</f>
        <v/>
      </c>
      <c r="I172" s="35" t="str">
        <f>IFERROR(IF($C172="","",VLOOKUP($C172,food_table,6,FALSE)*IF($D172="",1,$D172))," - ")</f>
        <v/>
      </c>
      <c r="J172" s="35" t="str">
        <f>IFERROR(IF($C172="","",VLOOKUP($C172,food_table,7,FALSE)*IF($D172="",1,$D172))," - ")</f>
        <v/>
      </c>
    </row>
    <row r="173" spans="1:10" s="5" customFormat="1" ht="20.25" customHeight="1" x14ac:dyDescent="0.2">
      <c r="A173" s="43"/>
      <c r="B173" s="17"/>
      <c r="C173" s="23"/>
      <c r="D173" s="34"/>
      <c r="E173" s="35" t="str">
        <f>IFERROR(IF($C173="","",VLOOKUP($C173,food_table,2,FALSE))," - ")</f>
        <v/>
      </c>
      <c r="F173" s="35" t="str">
        <f>IFERROR(IF($C173="","",VLOOKUP($C173,food_table,3,FALSE)*IF($D173="",1,$D173))," - ")</f>
        <v/>
      </c>
      <c r="G173" s="35" t="str">
        <f>IFERROR(IF($C173="","",VLOOKUP($C173,food_table,4,FALSE)*IF($D173="",1,$D173))," - ")</f>
        <v/>
      </c>
      <c r="H173" s="35" t="str">
        <f>IFERROR(IF($C173="","",VLOOKUP($C173,food_table,5,FALSE)*IF($D173="",1,$D173))," - ")</f>
        <v/>
      </c>
      <c r="I173" s="35" t="str">
        <f>IFERROR(IF($C173="","",VLOOKUP($C173,food_table,6,FALSE)*IF($D173="",1,$D173))," - ")</f>
        <v/>
      </c>
      <c r="J173" s="35" t="str">
        <f>IFERROR(IF($C173="","",VLOOKUP($C173,food_table,7,FALSE)*IF($D173="",1,$D173))," - ")</f>
        <v/>
      </c>
    </row>
    <row r="174" spans="1:10" s="5" customFormat="1" ht="20.25" customHeight="1" x14ac:dyDescent="0.2">
      <c r="A174" s="43"/>
      <c r="B174" s="17"/>
      <c r="C174" s="23"/>
      <c r="D174" s="34"/>
      <c r="E174" s="35" t="str">
        <f>IFERROR(IF($C174="","",VLOOKUP($C174,food_table,2,FALSE))," - ")</f>
        <v/>
      </c>
      <c r="F174" s="35" t="str">
        <f>IFERROR(IF($C174="","",VLOOKUP($C174,food_table,3,FALSE)*IF($D174="",1,$D174))," - ")</f>
        <v/>
      </c>
      <c r="G174" s="35" t="str">
        <f>IFERROR(IF($C174="","",VLOOKUP($C174,food_table,4,FALSE)*IF($D174="",1,$D174))," - ")</f>
        <v/>
      </c>
      <c r="H174" s="35" t="str">
        <f>IFERROR(IF($C174="","",VLOOKUP($C174,food_table,5,FALSE)*IF($D174="",1,$D174))," - ")</f>
        <v/>
      </c>
      <c r="I174" s="35" t="str">
        <f>IFERROR(IF($C174="","",VLOOKUP($C174,food_table,6,FALSE)*IF($D174="",1,$D174))," - ")</f>
        <v/>
      </c>
      <c r="J174" s="35" t="str">
        <f>IFERROR(IF($C174="","",VLOOKUP($C174,food_table,7,FALSE)*IF($D174="",1,$D174))," - ")</f>
        <v/>
      </c>
    </row>
    <row r="175" spans="1:10" s="5" customFormat="1" ht="20.25" customHeight="1" x14ac:dyDescent="0.2">
      <c r="A175" s="43"/>
      <c r="B175" s="17"/>
      <c r="C175" s="23"/>
      <c r="D175" s="34"/>
      <c r="E175" s="35" t="str">
        <f>IFERROR(IF($C175="","",VLOOKUP($C175,food_table,2,FALSE))," - ")</f>
        <v/>
      </c>
      <c r="F175" s="35" t="str">
        <f>IFERROR(IF($C175="","",VLOOKUP($C175,food_table,3,FALSE)*IF($D175="",1,$D175))," - ")</f>
        <v/>
      </c>
      <c r="G175" s="35" t="str">
        <f>IFERROR(IF($C175="","",VLOOKUP($C175,food_table,4,FALSE)*IF($D175="",1,$D175))," - ")</f>
        <v/>
      </c>
      <c r="H175" s="35" t="str">
        <f>IFERROR(IF($C175="","",VLOOKUP($C175,food_table,5,FALSE)*IF($D175="",1,$D175))," - ")</f>
        <v/>
      </c>
      <c r="I175" s="35" t="str">
        <f>IFERROR(IF($C175="","",VLOOKUP($C175,food_table,6,FALSE)*IF($D175="",1,$D175))," - ")</f>
        <v/>
      </c>
      <c r="J175" s="35" t="str">
        <f>IFERROR(IF($C175="","",VLOOKUP($C175,food_table,7,FALSE)*IF($D175="",1,$D175))," - ")</f>
        <v/>
      </c>
    </row>
    <row r="176" spans="1:10" s="5" customFormat="1" ht="20.25" customHeight="1" x14ac:dyDescent="0.2">
      <c r="A176" s="43"/>
      <c r="B176" s="17"/>
      <c r="C176" s="23"/>
      <c r="D176" s="34"/>
      <c r="E176" s="35" t="str">
        <f>IFERROR(IF($C176="","",VLOOKUP($C176,food_table,2,FALSE))," - ")</f>
        <v/>
      </c>
      <c r="F176" s="35" t="str">
        <f>IFERROR(IF($C176="","",VLOOKUP($C176,food_table,3,FALSE)*IF($D176="",1,$D176))," - ")</f>
        <v/>
      </c>
      <c r="G176" s="35" t="str">
        <f>IFERROR(IF($C176="","",VLOOKUP($C176,food_table,4,FALSE)*IF($D176="",1,$D176))," - ")</f>
        <v/>
      </c>
      <c r="H176" s="35" t="str">
        <f>IFERROR(IF($C176="","",VLOOKUP($C176,food_table,5,FALSE)*IF($D176="",1,$D176))," - ")</f>
        <v/>
      </c>
      <c r="I176" s="35" t="str">
        <f>IFERROR(IF($C176="","",VLOOKUP($C176,food_table,6,FALSE)*IF($D176="",1,$D176))," - ")</f>
        <v/>
      </c>
      <c r="J176" s="35" t="str">
        <f>IFERROR(IF($C176="","",VLOOKUP($C176,food_table,7,FALSE)*IF($D176="",1,$D176))," - ")</f>
        <v/>
      </c>
    </row>
    <row r="177" spans="1:10" s="5" customFormat="1" ht="20.25" customHeight="1" x14ac:dyDescent="0.2">
      <c r="A177" s="43"/>
      <c r="B177" s="17"/>
      <c r="C177" s="23"/>
      <c r="D177" s="34"/>
      <c r="E177" s="35" t="str">
        <f>IFERROR(IF($C177="","",VLOOKUP($C177,food_table,2,FALSE))," - ")</f>
        <v/>
      </c>
      <c r="F177" s="35" t="str">
        <f>IFERROR(IF($C177="","",VLOOKUP($C177,food_table,3,FALSE)*IF($D177="",1,$D177))," - ")</f>
        <v/>
      </c>
      <c r="G177" s="35" t="str">
        <f>IFERROR(IF($C177="","",VLOOKUP($C177,food_table,4,FALSE)*IF($D177="",1,$D177))," - ")</f>
        <v/>
      </c>
      <c r="H177" s="35" t="str">
        <f>IFERROR(IF($C177="","",VLOOKUP($C177,food_table,5,FALSE)*IF($D177="",1,$D177))," - ")</f>
        <v/>
      </c>
      <c r="I177" s="35" t="str">
        <f>IFERROR(IF($C177="","",VLOOKUP($C177,food_table,6,FALSE)*IF($D177="",1,$D177))," - ")</f>
        <v/>
      </c>
      <c r="J177" s="35" t="str">
        <f>IFERROR(IF($C177="","",VLOOKUP($C177,food_table,7,FALSE)*IF($D177="",1,$D177))," - ")</f>
        <v/>
      </c>
    </row>
    <row r="178" spans="1:10" s="5" customFormat="1" ht="20.25" customHeight="1" x14ac:dyDescent="0.2">
      <c r="A178" s="43"/>
      <c r="B178" s="17"/>
      <c r="C178" s="23"/>
      <c r="D178" s="34"/>
      <c r="E178" s="35" t="str">
        <f>IFERROR(IF($C178="","",VLOOKUP($C178,food_table,2,FALSE))," - ")</f>
        <v/>
      </c>
      <c r="F178" s="35" t="str">
        <f>IFERROR(IF($C178="","",VLOOKUP($C178,food_table,3,FALSE)*IF($D178="",1,$D178))," - ")</f>
        <v/>
      </c>
      <c r="G178" s="35" t="str">
        <f>IFERROR(IF($C178="","",VLOOKUP($C178,food_table,4,FALSE)*IF($D178="",1,$D178))," - ")</f>
        <v/>
      </c>
      <c r="H178" s="35" t="str">
        <f>IFERROR(IF($C178="","",VLOOKUP($C178,food_table,5,FALSE)*IF($D178="",1,$D178))," - ")</f>
        <v/>
      </c>
      <c r="I178" s="35" t="str">
        <f>IFERROR(IF($C178="","",VLOOKUP($C178,food_table,6,FALSE)*IF($D178="",1,$D178))," - ")</f>
        <v/>
      </c>
      <c r="J178" s="35" t="str">
        <f>IFERROR(IF($C178="","",VLOOKUP($C178,food_table,7,FALSE)*IF($D178="",1,$D178))," - ")</f>
        <v/>
      </c>
    </row>
    <row r="179" spans="1:10" s="5" customFormat="1" ht="20.25" customHeight="1" x14ac:dyDescent="0.2">
      <c r="A179" s="43"/>
      <c r="B179" s="17"/>
      <c r="C179" s="23"/>
      <c r="D179" s="34"/>
      <c r="E179" s="35" t="str">
        <f>IFERROR(IF($C179="","",VLOOKUP($C179,food_table,2,FALSE))," - ")</f>
        <v/>
      </c>
      <c r="F179" s="35" t="str">
        <f>IFERROR(IF($C179="","",VLOOKUP($C179,food_table,3,FALSE)*IF($D179="",1,$D179))," - ")</f>
        <v/>
      </c>
      <c r="G179" s="35" t="str">
        <f>IFERROR(IF($C179="","",VLOOKUP($C179,food_table,4,FALSE)*IF($D179="",1,$D179))," - ")</f>
        <v/>
      </c>
      <c r="H179" s="35" t="str">
        <f>IFERROR(IF($C179="","",VLOOKUP($C179,food_table,5,FALSE)*IF($D179="",1,$D179))," - ")</f>
        <v/>
      </c>
      <c r="I179" s="35" t="str">
        <f>IFERROR(IF($C179="","",VLOOKUP($C179,food_table,6,FALSE)*IF($D179="",1,$D179))," - ")</f>
        <v/>
      </c>
      <c r="J179" s="35" t="str">
        <f>IFERROR(IF($C179="","",VLOOKUP($C179,food_table,7,FALSE)*IF($D179="",1,$D179))," - ")</f>
        <v/>
      </c>
    </row>
    <row r="180" spans="1:10" s="5" customFormat="1" ht="20.25" customHeight="1" x14ac:dyDescent="0.2">
      <c r="A180" s="44"/>
      <c r="B180" s="17"/>
      <c r="C180" s="23"/>
      <c r="D180" s="34"/>
      <c r="E180" s="35" t="str">
        <f>IFERROR(IF($C180="","",VLOOKUP($C180,food_table,2,FALSE))," - ")</f>
        <v/>
      </c>
      <c r="F180" s="35" t="str">
        <f>IFERROR(IF($C180="","",VLOOKUP($C180,food_table,3,FALSE)*IF($D180="",1,$D180))," - ")</f>
        <v/>
      </c>
      <c r="G180" s="35" t="str">
        <f>IFERROR(IF($C180="","",VLOOKUP($C180,food_table,4,FALSE)*IF($D180="",1,$D180))," - ")</f>
        <v/>
      </c>
      <c r="H180" s="35" t="str">
        <f>IFERROR(IF($C180="","",VLOOKUP($C180,food_table,5,FALSE)*IF($D180="",1,$D180))," - ")</f>
        <v/>
      </c>
      <c r="I180" s="35" t="str">
        <f>IFERROR(IF($C180="","",VLOOKUP($C180,food_table,6,FALSE)*IF($D180="",1,$D180))," - ")</f>
        <v/>
      </c>
      <c r="J180" s="35" t="str">
        <f>IFERROR(IF($C180="","",VLOOKUP($C180,food_table,7,FALSE)*IF($D180="",1,$D180))," - ")</f>
        <v/>
      </c>
    </row>
    <row r="181" spans="1:10" s="5" customFormat="1" ht="20.25" customHeight="1" x14ac:dyDescent="0.2">
      <c r="A181" s="40"/>
      <c r="B181" s="41"/>
      <c r="C181" s="3"/>
      <c r="E181" s="14" t="str">
        <f>"DAILY TOTALS"&amp;IF(J181="",""," (Calories Remaining: "&amp;ROUND($J$1-J181,0)&amp;")")</f>
        <v>DAILY TOTALS</v>
      </c>
      <c r="F181" s="33" t="str">
        <f>IF(SUM(F172:F180)=0,"",SUM(F172:F180))</f>
        <v/>
      </c>
      <c r="G181" s="33" t="str">
        <f t="shared" ref="G181" si="53">IF(SUM(G172:G180)=0,"",SUM(G172:G180))</f>
        <v/>
      </c>
      <c r="H181" s="33" t="str">
        <f t="shared" ref="H181" si="54">IF(SUM(H172:H180)=0,"",SUM(H172:H180))</f>
        <v/>
      </c>
      <c r="I181" s="33" t="str">
        <f t="shared" ref="I181" si="55">IF(SUM(I172:I180)=0,"",SUM(I172:I180))</f>
        <v/>
      </c>
      <c r="J181" s="33" t="str">
        <f t="shared" ref="J181" si="56">IF(SUM(J172:J180)=0,"",SUM(J172:J180))</f>
        <v/>
      </c>
    </row>
    <row r="183" spans="1:10" ht="24" x14ac:dyDescent="0.2">
      <c r="A183" s="8"/>
      <c r="B183" s="9" t="s">
        <v>6</v>
      </c>
      <c r="C183" s="9" t="s">
        <v>7</v>
      </c>
      <c r="D183" s="10" t="s">
        <v>20</v>
      </c>
      <c r="E183" s="10" t="s">
        <v>18</v>
      </c>
      <c r="F183" s="10" t="s">
        <v>13</v>
      </c>
      <c r="G183" s="10" t="s">
        <v>14</v>
      </c>
      <c r="H183" s="10" t="s">
        <v>15</v>
      </c>
      <c r="I183" s="10" t="s">
        <v>16</v>
      </c>
      <c r="J183" s="9" t="s">
        <v>5</v>
      </c>
    </row>
    <row r="184" spans="1:10" s="5" customFormat="1" ht="20.25" customHeight="1" x14ac:dyDescent="0.2">
      <c r="A184" s="42">
        <f>A172+1</f>
        <v>42977</v>
      </c>
      <c r="B184" s="17"/>
      <c r="C184" s="23"/>
      <c r="D184" s="34"/>
      <c r="E184" s="35" t="str">
        <f>IFERROR(IF($C184="","",VLOOKUP($C184,food_table,2,FALSE))," - ")</f>
        <v/>
      </c>
      <c r="F184" s="35" t="str">
        <f>IFERROR(IF($C184="","",VLOOKUP($C184,food_table,3,FALSE)*IF($D184="",1,$D184))," - ")</f>
        <v/>
      </c>
      <c r="G184" s="35" t="str">
        <f>IFERROR(IF($C184="","",VLOOKUP($C184,food_table,4,FALSE)*IF($D184="",1,$D184))," - ")</f>
        <v/>
      </c>
      <c r="H184" s="35" t="str">
        <f>IFERROR(IF($C184="","",VLOOKUP($C184,food_table,5,FALSE)*IF($D184="",1,$D184))," - ")</f>
        <v/>
      </c>
      <c r="I184" s="35" t="str">
        <f>IFERROR(IF($C184="","",VLOOKUP($C184,food_table,6,FALSE)*IF($D184="",1,$D184))," - ")</f>
        <v/>
      </c>
      <c r="J184" s="35" t="str">
        <f>IFERROR(IF($C184="","",VLOOKUP($C184,food_table,7,FALSE)*IF($D184="",1,$D184))," - ")</f>
        <v/>
      </c>
    </row>
    <row r="185" spans="1:10" s="5" customFormat="1" ht="20.25" customHeight="1" x14ac:dyDescent="0.2">
      <c r="A185" s="43"/>
      <c r="B185" s="17"/>
      <c r="C185" s="23"/>
      <c r="D185" s="34"/>
      <c r="E185" s="35" t="str">
        <f>IFERROR(IF($C185="","",VLOOKUP($C185,food_table,2,FALSE))," - ")</f>
        <v/>
      </c>
      <c r="F185" s="35" t="str">
        <f>IFERROR(IF($C185="","",VLOOKUP($C185,food_table,3,FALSE)*IF($D185="",1,$D185))," - ")</f>
        <v/>
      </c>
      <c r="G185" s="35" t="str">
        <f>IFERROR(IF($C185="","",VLOOKUP($C185,food_table,4,FALSE)*IF($D185="",1,$D185))," - ")</f>
        <v/>
      </c>
      <c r="H185" s="35" t="str">
        <f>IFERROR(IF($C185="","",VLOOKUP($C185,food_table,5,FALSE)*IF($D185="",1,$D185))," - ")</f>
        <v/>
      </c>
      <c r="I185" s="35" t="str">
        <f>IFERROR(IF($C185="","",VLOOKUP($C185,food_table,6,FALSE)*IF($D185="",1,$D185))," - ")</f>
        <v/>
      </c>
      <c r="J185" s="35" t="str">
        <f>IFERROR(IF($C185="","",VLOOKUP($C185,food_table,7,FALSE)*IF($D185="",1,$D185))," - ")</f>
        <v/>
      </c>
    </row>
    <row r="186" spans="1:10" s="5" customFormat="1" ht="20.25" customHeight="1" x14ac:dyDescent="0.2">
      <c r="A186" s="43"/>
      <c r="B186" s="17"/>
      <c r="C186" s="23"/>
      <c r="D186" s="34"/>
      <c r="E186" s="35" t="str">
        <f>IFERROR(IF($C186="","",VLOOKUP($C186,food_table,2,FALSE))," - ")</f>
        <v/>
      </c>
      <c r="F186" s="35" t="str">
        <f>IFERROR(IF($C186="","",VLOOKUP($C186,food_table,3,FALSE)*IF($D186="",1,$D186))," - ")</f>
        <v/>
      </c>
      <c r="G186" s="35" t="str">
        <f>IFERROR(IF($C186="","",VLOOKUP($C186,food_table,4,FALSE)*IF($D186="",1,$D186))," - ")</f>
        <v/>
      </c>
      <c r="H186" s="35" t="str">
        <f>IFERROR(IF($C186="","",VLOOKUP($C186,food_table,5,FALSE)*IF($D186="",1,$D186))," - ")</f>
        <v/>
      </c>
      <c r="I186" s="35" t="str">
        <f>IFERROR(IF($C186="","",VLOOKUP($C186,food_table,6,FALSE)*IF($D186="",1,$D186))," - ")</f>
        <v/>
      </c>
      <c r="J186" s="35" t="str">
        <f>IFERROR(IF($C186="","",VLOOKUP($C186,food_table,7,FALSE)*IF($D186="",1,$D186))," - ")</f>
        <v/>
      </c>
    </row>
    <row r="187" spans="1:10" s="5" customFormat="1" ht="20.25" customHeight="1" x14ac:dyDescent="0.2">
      <c r="A187" s="43"/>
      <c r="B187" s="17"/>
      <c r="C187" s="23"/>
      <c r="D187" s="34"/>
      <c r="E187" s="35" t="str">
        <f>IFERROR(IF($C187="","",VLOOKUP($C187,food_table,2,FALSE))," - ")</f>
        <v/>
      </c>
      <c r="F187" s="35" t="str">
        <f>IFERROR(IF($C187="","",VLOOKUP($C187,food_table,3,FALSE)*IF($D187="",1,$D187))," - ")</f>
        <v/>
      </c>
      <c r="G187" s="35" t="str">
        <f>IFERROR(IF($C187="","",VLOOKUP($C187,food_table,4,FALSE)*IF($D187="",1,$D187))," - ")</f>
        <v/>
      </c>
      <c r="H187" s="35" t="str">
        <f>IFERROR(IF($C187="","",VLOOKUP($C187,food_table,5,FALSE)*IF($D187="",1,$D187))," - ")</f>
        <v/>
      </c>
      <c r="I187" s="35" t="str">
        <f>IFERROR(IF($C187="","",VLOOKUP($C187,food_table,6,FALSE)*IF($D187="",1,$D187))," - ")</f>
        <v/>
      </c>
      <c r="J187" s="35" t="str">
        <f>IFERROR(IF($C187="","",VLOOKUP($C187,food_table,7,FALSE)*IF($D187="",1,$D187))," - ")</f>
        <v/>
      </c>
    </row>
    <row r="188" spans="1:10" s="5" customFormat="1" ht="20.25" customHeight="1" x14ac:dyDescent="0.2">
      <c r="A188" s="43"/>
      <c r="B188" s="17"/>
      <c r="C188" s="23"/>
      <c r="D188" s="34"/>
      <c r="E188" s="35" t="str">
        <f>IFERROR(IF($C188="","",VLOOKUP($C188,food_table,2,FALSE))," - ")</f>
        <v/>
      </c>
      <c r="F188" s="35" t="str">
        <f>IFERROR(IF($C188="","",VLOOKUP($C188,food_table,3,FALSE)*IF($D188="",1,$D188))," - ")</f>
        <v/>
      </c>
      <c r="G188" s="35" t="str">
        <f>IFERROR(IF($C188="","",VLOOKUP($C188,food_table,4,FALSE)*IF($D188="",1,$D188))," - ")</f>
        <v/>
      </c>
      <c r="H188" s="35" t="str">
        <f>IFERROR(IF($C188="","",VLOOKUP($C188,food_table,5,FALSE)*IF($D188="",1,$D188))," - ")</f>
        <v/>
      </c>
      <c r="I188" s="35" t="str">
        <f>IFERROR(IF($C188="","",VLOOKUP($C188,food_table,6,FALSE)*IF($D188="",1,$D188))," - ")</f>
        <v/>
      </c>
      <c r="J188" s="35" t="str">
        <f>IFERROR(IF($C188="","",VLOOKUP($C188,food_table,7,FALSE)*IF($D188="",1,$D188))," - ")</f>
        <v/>
      </c>
    </row>
    <row r="189" spans="1:10" s="5" customFormat="1" ht="20.25" customHeight="1" x14ac:dyDescent="0.2">
      <c r="A189" s="43"/>
      <c r="B189" s="17"/>
      <c r="C189" s="23"/>
      <c r="D189" s="34"/>
      <c r="E189" s="35" t="str">
        <f>IFERROR(IF($C189="","",VLOOKUP($C189,food_table,2,FALSE))," - ")</f>
        <v/>
      </c>
      <c r="F189" s="35" t="str">
        <f>IFERROR(IF($C189="","",VLOOKUP($C189,food_table,3,FALSE)*IF($D189="",1,$D189))," - ")</f>
        <v/>
      </c>
      <c r="G189" s="35" t="str">
        <f>IFERROR(IF($C189="","",VLOOKUP($C189,food_table,4,FALSE)*IF($D189="",1,$D189))," - ")</f>
        <v/>
      </c>
      <c r="H189" s="35" t="str">
        <f>IFERROR(IF($C189="","",VLOOKUP($C189,food_table,5,FALSE)*IF($D189="",1,$D189))," - ")</f>
        <v/>
      </c>
      <c r="I189" s="35" t="str">
        <f>IFERROR(IF($C189="","",VLOOKUP($C189,food_table,6,FALSE)*IF($D189="",1,$D189))," - ")</f>
        <v/>
      </c>
      <c r="J189" s="35" t="str">
        <f>IFERROR(IF($C189="","",VLOOKUP($C189,food_table,7,FALSE)*IF($D189="",1,$D189))," - ")</f>
        <v/>
      </c>
    </row>
    <row r="190" spans="1:10" s="5" customFormat="1" ht="20.25" customHeight="1" x14ac:dyDescent="0.2">
      <c r="A190" s="43"/>
      <c r="B190" s="17"/>
      <c r="C190" s="23"/>
      <c r="D190" s="34"/>
      <c r="E190" s="35" t="str">
        <f>IFERROR(IF($C190="","",VLOOKUP($C190,food_table,2,FALSE))," - ")</f>
        <v/>
      </c>
      <c r="F190" s="35" t="str">
        <f>IFERROR(IF($C190="","",VLOOKUP($C190,food_table,3,FALSE)*IF($D190="",1,$D190))," - ")</f>
        <v/>
      </c>
      <c r="G190" s="35" t="str">
        <f>IFERROR(IF($C190="","",VLOOKUP($C190,food_table,4,FALSE)*IF($D190="",1,$D190))," - ")</f>
        <v/>
      </c>
      <c r="H190" s="35" t="str">
        <f>IFERROR(IF($C190="","",VLOOKUP($C190,food_table,5,FALSE)*IF($D190="",1,$D190))," - ")</f>
        <v/>
      </c>
      <c r="I190" s="35" t="str">
        <f>IFERROR(IF($C190="","",VLOOKUP($C190,food_table,6,FALSE)*IF($D190="",1,$D190))," - ")</f>
        <v/>
      </c>
      <c r="J190" s="35" t="str">
        <f>IFERROR(IF($C190="","",VLOOKUP($C190,food_table,7,FALSE)*IF($D190="",1,$D190))," - ")</f>
        <v/>
      </c>
    </row>
    <row r="191" spans="1:10" s="5" customFormat="1" ht="20.25" customHeight="1" x14ac:dyDescent="0.2">
      <c r="A191" s="43"/>
      <c r="B191" s="17"/>
      <c r="C191" s="23"/>
      <c r="D191" s="34"/>
      <c r="E191" s="35" t="str">
        <f>IFERROR(IF($C191="","",VLOOKUP($C191,food_table,2,FALSE))," - ")</f>
        <v/>
      </c>
      <c r="F191" s="35" t="str">
        <f>IFERROR(IF($C191="","",VLOOKUP($C191,food_table,3,FALSE)*IF($D191="",1,$D191))," - ")</f>
        <v/>
      </c>
      <c r="G191" s="35" t="str">
        <f>IFERROR(IF($C191="","",VLOOKUP($C191,food_table,4,FALSE)*IF($D191="",1,$D191))," - ")</f>
        <v/>
      </c>
      <c r="H191" s="35" t="str">
        <f>IFERROR(IF($C191="","",VLOOKUP($C191,food_table,5,FALSE)*IF($D191="",1,$D191))," - ")</f>
        <v/>
      </c>
      <c r="I191" s="35" t="str">
        <f>IFERROR(IF($C191="","",VLOOKUP($C191,food_table,6,FALSE)*IF($D191="",1,$D191))," - ")</f>
        <v/>
      </c>
      <c r="J191" s="35" t="str">
        <f>IFERROR(IF($C191="","",VLOOKUP($C191,food_table,7,FALSE)*IF($D191="",1,$D191))," - ")</f>
        <v/>
      </c>
    </row>
    <row r="192" spans="1:10" s="5" customFormat="1" ht="20.25" customHeight="1" x14ac:dyDescent="0.2">
      <c r="A192" s="44"/>
      <c r="B192" s="17"/>
      <c r="C192" s="23"/>
      <c r="D192" s="34"/>
      <c r="E192" s="35" t="str">
        <f>IFERROR(IF($C192="","",VLOOKUP($C192,food_table,2,FALSE))," - ")</f>
        <v/>
      </c>
      <c r="F192" s="35" t="str">
        <f>IFERROR(IF($C192="","",VLOOKUP($C192,food_table,3,FALSE)*IF($D192="",1,$D192))," - ")</f>
        <v/>
      </c>
      <c r="G192" s="35" t="str">
        <f>IFERROR(IF($C192="","",VLOOKUP($C192,food_table,4,FALSE)*IF($D192="",1,$D192))," - ")</f>
        <v/>
      </c>
      <c r="H192" s="35" t="str">
        <f>IFERROR(IF($C192="","",VLOOKUP($C192,food_table,5,FALSE)*IF($D192="",1,$D192))," - ")</f>
        <v/>
      </c>
      <c r="I192" s="35" t="str">
        <f>IFERROR(IF($C192="","",VLOOKUP($C192,food_table,6,FALSE)*IF($D192="",1,$D192))," - ")</f>
        <v/>
      </c>
      <c r="J192" s="35" t="str">
        <f>IFERROR(IF($C192="","",VLOOKUP($C192,food_table,7,FALSE)*IF($D192="",1,$D192))," - ")</f>
        <v/>
      </c>
    </row>
    <row r="193" spans="1:10" s="5" customFormat="1" ht="20.25" customHeight="1" x14ac:dyDescent="0.2">
      <c r="A193" s="40"/>
      <c r="B193" s="41"/>
      <c r="C193" s="3"/>
      <c r="E193" s="14" t="str">
        <f>"DAILY TOTALS"&amp;IF(J193="",""," (Calories Remaining: "&amp;ROUND($J$1-J193,0)&amp;")")</f>
        <v>DAILY TOTALS</v>
      </c>
      <c r="F193" s="33" t="str">
        <f>IF(SUM(F184:F192)=0,"",SUM(F184:F192))</f>
        <v/>
      </c>
      <c r="G193" s="33" t="str">
        <f t="shared" ref="G193" si="57">IF(SUM(G184:G192)=0,"",SUM(G184:G192))</f>
        <v/>
      </c>
      <c r="H193" s="33" t="str">
        <f t="shared" ref="H193" si="58">IF(SUM(H184:H192)=0,"",SUM(H184:H192))</f>
        <v/>
      </c>
      <c r="I193" s="33" t="str">
        <f t="shared" ref="I193" si="59">IF(SUM(I184:I192)=0,"",SUM(I184:I192))</f>
        <v/>
      </c>
      <c r="J193" s="33" t="str">
        <f t="shared" ref="J193" si="60">IF(SUM(J184:J192)=0,"",SUM(J184:J192))</f>
        <v/>
      </c>
    </row>
    <row r="195" spans="1:10" ht="24" x14ac:dyDescent="0.2">
      <c r="A195" s="8"/>
      <c r="B195" s="9" t="s">
        <v>6</v>
      </c>
      <c r="C195" s="9" t="s">
        <v>7</v>
      </c>
      <c r="D195" s="10" t="s">
        <v>20</v>
      </c>
      <c r="E195" s="10" t="s">
        <v>18</v>
      </c>
      <c r="F195" s="10" t="s">
        <v>9</v>
      </c>
      <c r="G195" s="10" t="s">
        <v>10</v>
      </c>
      <c r="H195" s="10" t="s">
        <v>11</v>
      </c>
      <c r="I195" s="10" t="s">
        <v>12</v>
      </c>
      <c r="J195" s="9" t="s">
        <v>5</v>
      </c>
    </row>
    <row r="196" spans="1:10" s="5" customFormat="1" ht="20.25" customHeight="1" x14ac:dyDescent="0.2">
      <c r="A196" s="42">
        <f>A184+1</f>
        <v>42978</v>
      </c>
      <c r="B196" s="17"/>
      <c r="C196" s="23"/>
      <c r="D196" s="34"/>
      <c r="E196" s="35" t="str">
        <f>IFERROR(IF($C196="","",VLOOKUP($C196,food_table,2,FALSE))," - ")</f>
        <v/>
      </c>
      <c r="F196" s="35" t="str">
        <f>IFERROR(IF($C196="","",VLOOKUP($C196,food_table,3,FALSE)*IF($D196="",1,$D196))," - ")</f>
        <v/>
      </c>
      <c r="G196" s="35" t="str">
        <f>IFERROR(IF($C196="","",VLOOKUP($C196,food_table,4,FALSE)*IF($D196="",1,$D196))," - ")</f>
        <v/>
      </c>
      <c r="H196" s="35" t="str">
        <f>IFERROR(IF($C196="","",VLOOKUP($C196,food_table,5,FALSE)*IF($D196="",1,$D196))," - ")</f>
        <v/>
      </c>
      <c r="I196" s="35" t="str">
        <f>IFERROR(IF($C196="","",VLOOKUP($C196,food_table,6,FALSE)*IF($D196="",1,$D196))," - ")</f>
        <v/>
      </c>
      <c r="J196" s="35" t="str">
        <f>IFERROR(IF($C196="","",VLOOKUP($C196,food_table,7,FALSE)*IF($D196="",1,$D196))," - ")</f>
        <v/>
      </c>
    </row>
    <row r="197" spans="1:10" s="5" customFormat="1" ht="20.25" customHeight="1" x14ac:dyDescent="0.2">
      <c r="A197" s="43"/>
      <c r="B197" s="17"/>
      <c r="C197" s="23"/>
      <c r="D197" s="34"/>
      <c r="E197" s="35" t="str">
        <f>IFERROR(IF($C197="","",VLOOKUP($C197,food_table,2,FALSE))," - ")</f>
        <v/>
      </c>
      <c r="F197" s="35" t="str">
        <f>IFERROR(IF($C197="","",VLOOKUP($C197,food_table,3,FALSE)*IF($D197="",1,$D197))," - ")</f>
        <v/>
      </c>
      <c r="G197" s="35" t="str">
        <f>IFERROR(IF($C197="","",VLOOKUP($C197,food_table,4,FALSE)*IF($D197="",1,$D197))," - ")</f>
        <v/>
      </c>
      <c r="H197" s="35" t="str">
        <f>IFERROR(IF($C197="","",VLOOKUP($C197,food_table,5,FALSE)*IF($D197="",1,$D197))," - ")</f>
        <v/>
      </c>
      <c r="I197" s="35" t="str">
        <f>IFERROR(IF($C197="","",VLOOKUP($C197,food_table,6,FALSE)*IF($D197="",1,$D197))," - ")</f>
        <v/>
      </c>
      <c r="J197" s="35" t="str">
        <f>IFERROR(IF($C197="","",VLOOKUP($C197,food_table,7,FALSE)*IF($D197="",1,$D197))," - ")</f>
        <v/>
      </c>
    </row>
    <row r="198" spans="1:10" s="5" customFormat="1" ht="20.25" customHeight="1" x14ac:dyDescent="0.2">
      <c r="A198" s="43"/>
      <c r="B198" s="17"/>
      <c r="C198" s="23"/>
      <c r="D198" s="34"/>
      <c r="E198" s="35" t="str">
        <f>IFERROR(IF($C198="","",VLOOKUP($C198,food_table,2,FALSE))," - ")</f>
        <v/>
      </c>
      <c r="F198" s="35" t="str">
        <f>IFERROR(IF($C198="","",VLOOKUP($C198,food_table,3,FALSE)*IF($D198="",1,$D198))," - ")</f>
        <v/>
      </c>
      <c r="G198" s="35" t="str">
        <f>IFERROR(IF($C198="","",VLOOKUP($C198,food_table,4,FALSE)*IF($D198="",1,$D198))," - ")</f>
        <v/>
      </c>
      <c r="H198" s="35" t="str">
        <f>IFERROR(IF($C198="","",VLOOKUP($C198,food_table,5,FALSE)*IF($D198="",1,$D198))," - ")</f>
        <v/>
      </c>
      <c r="I198" s="35" t="str">
        <f>IFERROR(IF($C198="","",VLOOKUP($C198,food_table,6,FALSE)*IF($D198="",1,$D198))," - ")</f>
        <v/>
      </c>
      <c r="J198" s="35" t="str">
        <f>IFERROR(IF($C198="","",VLOOKUP($C198,food_table,7,FALSE)*IF($D198="",1,$D198))," - ")</f>
        <v/>
      </c>
    </row>
    <row r="199" spans="1:10" s="5" customFormat="1" ht="20.25" customHeight="1" x14ac:dyDescent="0.2">
      <c r="A199" s="43"/>
      <c r="B199" s="17"/>
      <c r="C199" s="23"/>
      <c r="D199" s="34"/>
      <c r="E199" s="35" t="str">
        <f>IFERROR(IF($C199="","",VLOOKUP($C199,food_table,2,FALSE))," - ")</f>
        <v/>
      </c>
      <c r="F199" s="35" t="str">
        <f>IFERROR(IF($C199="","",VLOOKUP($C199,food_table,3,FALSE)*IF($D199="",1,$D199))," - ")</f>
        <v/>
      </c>
      <c r="G199" s="35" t="str">
        <f>IFERROR(IF($C199="","",VLOOKUP($C199,food_table,4,FALSE)*IF($D199="",1,$D199))," - ")</f>
        <v/>
      </c>
      <c r="H199" s="35" t="str">
        <f>IFERROR(IF($C199="","",VLOOKUP($C199,food_table,5,FALSE)*IF($D199="",1,$D199))," - ")</f>
        <v/>
      </c>
      <c r="I199" s="35" t="str">
        <f>IFERROR(IF($C199="","",VLOOKUP($C199,food_table,6,FALSE)*IF($D199="",1,$D199))," - ")</f>
        <v/>
      </c>
      <c r="J199" s="35" t="str">
        <f>IFERROR(IF($C199="","",VLOOKUP($C199,food_table,7,FALSE)*IF($D199="",1,$D199))," - ")</f>
        <v/>
      </c>
    </row>
    <row r="200" spans="1:10" s="5" customFormat="1" ht="20.25" customHeight="1" x14ac:dyDescent="0.2">
      <c r="A200" s="43"/>
      <c r="B200" s="17"/>
      <c r="C200" s="23"/>
      <c r="D200" s="34"/>
      <c r="E200" s="35" t="str">
        <f>IFERROR(IF($C200="","",VLOOKUP($C200,food_table,2,FALSE))," - ")</f>
        <v/>
      </c>
      <c r="F200" s="35" t="str">
        <f>IFERROR(IF($C200="","",VLOOKUP($C200,food_table,3,FALSE)*IF($D200="",1,$D200))," - ")</f>
        <v/>
      </c>
      <c r="G200" s="35" t="str">
        <f>IFERROR(IF($C200="","",VLOOKUP($C200,food_table,4,FALSE)*IF($D200="",1,$D200))," - ")</f>
        <v/>
      </c>
      <c r="H200" s="35" t="str">
        <f>IFERROR(IF($C200="","",VLOOKUP($C200,food_table,5,FALSE)*IF($D200="",1,$D200))," - ")</f>
        <v/>
      </c>
      <c r="I200" s="35" t="str">
        <f>IFERROR(IF($C200="","",VLOOKUP($C200,food_table,6,FALSE)*IF($D200="",1,$D200))," - ")</f>
        <v/>
      </c>
      <c r="J200" s="35" t="str">
        <f>IFERROR(IF($C200="","",VLOOKUP($C200,food_table,7,FALSE)*IF($D200="",1,$D200))," - ")</f>
        <v/>
      </c>
    </row>
    <row r="201" spans="1:10" s="5" customFormat="1" ht="20.25" customHeight="1" x14ac:dyDescent="0.2">
      <c r="A201" s="43"/>
      <c r="B201" s="17"/>
      <c r="C201" s="23"/>
      <c r="D201" s="34"/>
      <c r="E201" s="35" t="str">
        <f>IFERROR(IF($C201="","",VLOOKUP($C201,food_table,2,FALSE))," - ")</f>
        <v/>
      </c>
      <c r="F201" s="35" t="str">
        <f>IFERROR(IF($C201="","",VLOOKUP($C201,food_table,3,FALSE)*IF($D201="",1,$D201))," - ")</f>
        <v/>
      </c>
      <c r="G201" s="35" t="str">
        <f>IFERROR(IF($C201="","",VLOOKUP($C201,food_table,4,FALSE)*IF($D201="",1,$D201))," - ")</f>
        <v/>
      </c>
      <c r="H201" s="35" t="str">
        <f>IFERROR(IF($C201="","",VLOOKUP($C201,food_table,5,FALSE)*IF($D201="",1,$D201))," - ")</f>
        <v/>
      </c>
      <c r="I201" s="35" t="str">
        <f>IFERROR(IF($C201="","",VLOOKUP($C201,food_table,6,FALSE)*IF($D201="",1,$D201))," - ")</f>
        <v/>
      </c>
      <c r="J201" s="35" t="str">
        <f>IFERROR(IF($C201="","",VLOOKUP($C201,food_table,7,FALSE)*IF($D201="",1,$D201))," - ")</f>
        <v/>
      </c>
    </row>
    <row r="202" spans="1:10" s="5" customFormat="1" ht="20.25" customHeight="1" x14ac:dyDescent="0.2">
      <c r="A202" s="43"/>
      <c r="B202" s="17"/>
      <c r="C202" s="23"/>
      <c r="D202" s="34"/>
      <c r="E202" s="35" t="str">
        <f>IFERROR(IF($C202="","",VLOOKUP($C202,food_table,2,FALSE))," - ")</f>
        <v/>
      </c>
      <c r="F202" s="35" t="str">
        <f>IFERROR(IF($C202="","",VLOOKUP($C202,food_table,3,FALSE)*IF($D202="",1,$D202))," - ")</f>
        <v/>
      </c>
      <c r="G202" s="35" t="str">
        <f>IFERROR(IF($C202="","",VLOOKUP($C202,food_table,4,FALSE)*IF($D202="",1,$D202))," - ")</f>
        <v/>
      </c>
      <c r="H202" s="35" t="str">
        <f>IFERROR(IF($C202="","",VLOOKUP($C202,food_table,5,FALSE)*IF($D202="",1,$D202))," - ")</f>
        <v/>
      </c>
      <c r="I202" s="35" t="str">
        <f>IFERROR(IF($C202="","",VLOOKUP($C202,food_table,6,FALSE)*IF($D202="",1,$D202))," - ")</f>
        <v/>
      </c>
      <c r="J202" s="35" t="str">
        <f>IFERROR(IF($C202="","",VLOOKUP($C202,food_table,7,FALSE)*IF($D202="",1,$D202))," - ")</f>
        <v/>
      </c>
    </row>
    <row r="203" spans="1:10" s="5" customFormat="1" ht="20.25" customHeight="1" x14ac:dyDescent="0.2">
      <c r="A203" s="43"/>
      <c r="B203" s="17"/>
      <c r="C203" s="23"/>
      <c r="D203" s="34"/>
      <c r="E203" s="35" t="str">
        <f>IFERROR(IF($C203="","",VLOOKUP($C203,food_table,2,FALSE))," - ")</f>
        <v/>
      </c>
      <c r="F203" s="35" t="str">
        <f>IFERROR(IF($C203="","",VLOOKUP($C203,food_table,3,FALSE)*IF($D203="",1,$D203))," - ")</f>
        <v/>
      </c>
      <c r="G203" s="35" t="str">
        <f>IFERROR(IF($C203="","",VLOOKUP($C203,food_table,4,FALSE)*IF($D203="",1,$D203))," - ")</f>
        <v/>
      </c>
      <c r="H203" s="35" t="str">
        <f>IFERROR(IF($C203="","",VLOOKUP($C203,food_table,5,FALSE)*IF($D203="",1,$D203))," - ")</f>
        <v/>
      </c>
      <c r="I203" s="35" t="str">
        <f>IFERROR(IF($C203="","",VLOOKUP($C203,food_table,6,FALSE)*IF($D203="",1,$D203))," - ")</f>
        <v/>
      </c>
      <c r="J203" s="35" t="str">
        <f>IFERROR(IF($C203="","",VLOOKUP($C203,food_table,7,FALSE)*IF($D203="",1,$D203))," - ")</f>
        <v/>
      </c>
    </row>
    <row r="204" spans="1:10" s="5" customFormat="1" ht="20.25" customHeight="1" x14ac:dyDescent="0.2">
      <c r="A204" s="44"/>
      <c r="B204" s="17"/>
      <c r="C204" s="23"/>
      <c r="D204" s="34"/>
      <c r="E204" s="35" t="str">
        <f>IFERROR(IF($C204="","",VLOOKUP($C204,food_table,2,FALSE))," - ")</f>
        <v/>
      </c>
      <c r="F204" s="35" t="str">
        <f>IFERROR(IF($C204="","",VLOOKUP($C204,food_table,3,FALSE)*IF($D204="",1,$D204))," - ")</f>
        <v/>
      </c>
      <c r="G204" s="35" t="str">
        <f>IFERROR(IF($C204="","",VLOOKUP($C204,food_table,4,FALSE)*IF($D204="",1,$D204))," - ")</f>
        <v/>
      </c>
      <c r="H204" s="35" t="str">
        <f>IFERROR(IF($C204="","",VLOOKUP($C204,food_table,5,FALSE)*IF($D204="",1,$D204))," - ")</f>
        <v/>
      </c>
      <c r="I204" s="35" t="str">
        <f>IFERROR(IF($C204="","",VLOOKUP($C204,food_table,6,FALSE)*IF($D204="",1,$D204))," - ")</f>
        <v/>
      </c>
      <c r="J204" s="35" t="str">
        <f>IFERROR(IF($C204="","",VLOOKUP($C204,food_table,7,FALSE)*IF($D204="",1,$D204))," - ")</f>
        <v/>
      </c>
    </row>
    <row r="205" spans="1:10" s="5" customFormat="1" ht="20.25" customHeight="1" x14ac:dyDescent="0.2">
      <c r="A205" s="40"/>
      <c r="B205" s="41"/>
      <c r="C205" s="3"/>
      <c r="E205" s="14" t="str">
        <f>"DAILY TOTALS"&amp;IF(J205="",""," (Calories Remaining: "&amp;ROUND($J$1-J205,0)&amp;")")</f>
        <v>DAILY TOTALS</v>
      </c>
      <c r="F205" s="33" t="str">
        <f>IF(SUM(F196:F204)=0,"",SUM(F196:F204))</f>
        <v/>
      </c>
      <c r="G205" s="33" t="str">
        <f t="shared" ref="G205" si="61">IF(SUM(G196:G204)=0,"",SUM(G196:G204))</f>
        <v/>
      </c>
      <c r="H205" s="33" t="str">
        <f t="shared" ref="H205" si="62">IF(SUM(H196:H204)=0,"",SUM(H196:H204))</f>
        <v/>
      </c>
      <c r="I205" s="33" t="str">
        <f t="shared" ref="I205" si="63">IF(SUM(I196:I204)=0,"",SUM(I196:I204))</f>
        <v/>
      </c>
      <c r="J205" s="33" t="str">
        <f t="shared" ref="J205" si="64">IF(SUM(J196:J204)=0,"",SUM(J196:J204))</f>
        <v/>
      </c>
    </row>
    <row r="207" spans="1:10" ht="24" x14ac:dyDescent="0.2">
      <c r="A207" s="8"/>
      <c r="B207" s="9" t="s">
        <v>6</v>
      </c>
      <c r="C207" s="9" t="s">
        <v>7</v>
      </c>
      <c r="D207" s="10" t="s">
        <v>20</v>
      </c>
      <c r="E207" s="10" t="s">
        <v>18</v>
      </c>
      <c r="F207" s="10" t="s">
        <v>9</v>
      </c>
      <c r="G207" s="10" t="s">
        <v>10</v>
      </c>
      <c r="H207" s="10" t="s">
        <v>11</v>
      </c>
      <c r="I207" s="10" t="s">
        <v>12</v>
      </c>
      <c r="J207" s="9" t="s">
        <v>5</v>
      </c>
    </row>
    <row r="208" spans="1:10" s="5" customFormat="1" ht="20.25" customHeight="1" x14ac:dyDescent="0.2">
      <c r="A208" s="42">
        <f>A196+1</f>
        <v>42979</v>
      </c>
      <c r="B208" s="17"/>
      <c r="C208" s="23"/>
      <c r="D208" s="34"/>
      <c r="E208" s="35" t="str">
        <f>IFERROR(IF($C208="","",VLOOKUP($C208,food_table,2,FALSE))," - ")</f>
        <v/>
      </c>
      <c r="F208" s="35" t="str">
        <f>IFERROR(IF($C208="","",VLOOKUP($C208,food_table,3,FALSE)*IF($D208="",1,$D208))," - ")</f>
        <v/>
      </c>
      <c r="G208" s="35" t="str">
        <f>IFERROR(IF($C208="","",VLOOKUP($C208,food_table,4,FALSE)*IF($D208="",1,$D208))," - ")</f>
        <v/>
      </c>
      <c r="H208" s="35" t="str">
        <f>IFERROR(IF($C208="","",VLOOKUP($C208,food_table,5,FALSE)*IF($D208="",1,$D208))," - ")</f>
        <v/>
      </c>
      <c r="I208" s="35" t="str">
        <f>IFERROR(IF($C208="","",VLOOKUP($C208,food_table,6,FALSE)*IF($D208="",1,$D208))," - ")</f>
        <v/>
      </c>
      <c r="J208" s="35" t="str">
        <f>IFERROR(IF($C208="","",VLOOKUP($C208,food_table,7,FALSE)*IF($D208="",1,$D208))," - ")</f>
        <v/>
      </c>
    </row>
    <row r="209" spans="1:10" s="5" customFormat="1" ht="20.25" customHeight="1" x14ac:dyDescent="0.2">
      <c r="A209" s="43"/>
      <c r="B209" s="17"/>
      <c r="C209" s="23"/>
      <c r="D209" s="34"/>
      <c r="E209" s="35" t="str">
        <f>IFERROR(IF($C209="","",VLOOKUP($C209,food_table,2,FALSE))," - ")</f>
        <v/>
      </c>
      <c r="F209" s="35" t="str">
        <f>IFERROR(IF($C209="","",VLOOKUP($C209,food_table,3,FALSE)*IF($D209="",1,$D209))," - ")</f>
        <v/>
      </c>
      <c r="G209" s="35" t="str">
        <f>IFERROR(IF($C209="","",VLOOKUP($C209,food_table,4,FALSE)*IF($D209="",1,$D209))," - ")</f>
        <v/>
      </c>
      <c r="H209" s="35" t="str">
        <f>IFERROR(IF($C209="","",VLOOKUP($C209,food_table,5,FALSE)*IF($D209="",1,$D209))," - ")</f>
        <v/>
      </c>
      <c r="I209" s="35" t="str">
        <f>IFERROR(IF($C209="","",VLOOKUP($C209,food_table,6,FALSE)*IF($D209="",1,$D209))," - ")</f>
        <v/>
      </c>
      <c r="J209" s="35" t="str">
        <f>IFERROR(IF($C209="","",VLOOKUP($C209,food_table,7,FALSE)*IF($D209="",1,$D209))," - ")</f>
        <v/>
      </c>
    </row>
    <row r="210" spans="1:10" s="5" customFormat="1" ht="20.25" customHeight="1" x14ac:dyDescent="0.2">
      <c r="A210" s="43"/>
      <c r="B210" s="17"/>
      <c r="C210" s="23"/>
      <c r="D210" s="34"/>
      <c r="E210" s="35" t="str">
        <f>IFERROR(IF($C210="","",VLOOKUP($C210,food_table,2,FALSE))," - ")</f>
        <v/>
      </c>
      <c r="F210" s="35" t="str">
        <f>IFERROR(IF($C210="","",VLOOKUP($C210,food_table,3,FALSE)*IF($D210="",1,$D210))," - ")</f>
        <v/>
      </c>
      <c r="G210" s="35" t="str">
        <f>IFERROR(IF($C210="","",VLOOKUP($C210,food_table,4,FALSE)*IF($D210="",1,$D210))," - ")</f>
        <v/>
      </c>
      <c r="H210" s="35" t="str">
        <f>IFERROR(IF($C210="","",VLOOKUP($C210,food_table,5,FALSE)*IF($D210="",1,$D210))," - ")</f>
        <v/>
      </c>
      <c r="I210" s="35" t="str">
        <f>IFERROR(IF($C210="","",VLOOKUP($C210,food_table,6,FALSE)*IF($D210="",1,$D210))," - ")</f>
        <v/>
      </c>
      <c r="J210" s="35" t="str">
        <f>IFERROR(IF($C210="","",VLOOKUP($C210,food_table,7,FALSE)*IF($D210="",1,$D210))," - ")</f>
        <v/>
      </c>
    </row>
    <row r="211" spans="1:10" s="5" customFormat="1" ht="20.25" customHeight="1" x14ac:dyDescent="0.2">
      <c r="A211" s="43"/>
      <c r="B211" s="17"/>
      <c r="C211" s="23"/>
      <c r="D211" s="34"/>
      <c r="E211" s="35" t="str">
        <f>IFERROR(IF($C211="","",VLOOKUP($C211,food_table,2,FALSE))," - ")</f>
        <v/>
      </c>
      <c r="F211" s="35" t="str">
        <f>IFERROR(IF($C211="","",VLOOKUP($C211,food_table,3,FALSE)*IF($D211="",1,$D211))," - ")</f>
        <v/>
      </c>
      <c r="G211" s="35" t="str">
        <f>IFERROR(IF($C211="","",VLOOKUP($C211,food_table,4,FALSE)*IF($D211="",1,$D211))," - ")</f>
        <v/>
      </c>
      <c r="H211" s="35" t="str">
        <f>IFERROR(IF($C211="","",VLOOKUP($C211,food_table,5,FALSE)*IF($D211="",1,$D211))," - ")</f>
        <v/>
      </c>
      <c r="I211" s="35" t="str">
        <f>IFERROR(IF($C211="","",VLOOKUP($C211,food_table,6,FALSE)*IF($D211="",1,$D211))," - ")</f>
        <v/>
      </c>
      <c r="J211" s="35" t="str">
        <f>IFERROR(IF($C211="","",VLOOKUP($C211,food_table,7,FALSE)*IF($D211="",1,$D211))," - ")</f>
        <v/>
      </c>
    </row>
    <row r="212" spans="1:10" s="5" customFormat="1" ht="20.25" customHeight="1" x14ac:dyDescent="0.2">
      <c r="A212" s="43"/>
      <c r="B212" s="17"/>
      <c r="C212" s="23"/>
      <c r="D212" s="34"/>
      <c r="E212" s="35" t="str">
        <f>IFERROR(IF($C212="","",VLOOKUP($C212,food_table,2,FALSE))," - ")</f>
        <v/>
      </c>
      <c r="F212" s="35" t="str">
        <f>IFERROR(IF($C212="","",VLOOKUP($C212,food_table,3,FALSE)*IF($D212="",1,$D212))," - ")</f>
        <v/>
      </c>
      <c r="G212" s="35" t="str">
        <f>IFERROR(IF($C212="","",VLOOKUP($C212,food_table,4,FALSE)*IF($D212="",1,$D212))," - ")</f>
        <v/>
      </c>
      <c r="H212" s="35" t="str">
        <f>IFERROR(IF($C212="","",VLOOKUP($C212,food_table,5,FALSE)*IF($D212="",1,$D212))," - ")</f>
        <v/>
      </c>
      <c r="I212" s="35" t="str">
        <f>IFERROR(IF($C212="","",VLOOKUP($C212,food_table,6,FALSE)*IF($D212="",1,$D212))," - ")</f>
        <v/>
      </c>
      <c r="J212" s="35" t="str">
        <f>IFERROR(IF($C212="","",VLOOKUP($C212,food_table,7,FALSE)*IF($D212="",1,$D212))," - ")</f>
        <v/>
      </c>
    </row>
    <row r="213" spans="1:10" s="5" customFormat="1" ht="20.25" customHeight="1" x14ac:dyDescent="0.2">
      <c r="A213" s="43"/>
      <c r="B213" s="17"/>
      <c r="C213" s="23"/>
      <c r="D213" s="34"/>
      <c r="E213" s="35" t="str">
        <f>IFERROR(IF($C213="","",VLOOKUP($C213,food_table,2,FALSE))," - ")</f>
        <v/>
      </c>
      <c r="F213" s="35" t="str">
        <f>IFERROR(IF($C213="","",VLOOKUP($C213,food_table,3,FALSE)*IF($D213="",1,$D213))," - ")</f>
        <v/>
      </c>
      <c r="G213" s="35" t="str">
        <f>IFERROR(IF($C213="","",VLOOKUP($C213,food_table,4,FALSE)*IF($D213="",1,$D213))," - ")</f>
        <v/>
      </c>
      <c r="H213" s="35" t="str">
        <f>IFERROR(IF($C213="","",VLOOKUP($C213,food_table,5,FALSE)*IF($D213="",1,$D213))," - ")</f>
        <v/>
      </c>
      <c r="I213" s="35" t="str">
        <f>IFERROR(IF($C213="","",VLOOKUP($C213,food_table,6,FALSE)*IF($D213="",1,$D213))," - ")</f>
        <v/>
      </c>
      <c r="J213" s="35" t="str">
        <f>IFERROR(IF($C213="","",VLOOKUP($C213,food_table,7,FALSE)*IF($D213="",1,$D213))," - ")</f>
        <v/>
      </c>
    </row>
    <row r="214" spans="1:10" s="5" customFormat="1" ht="20.25" customHeight="1" x14ac:dyDescent="0.2">
      <c r="A214" s="43"/>
      <c r="B214" s="17"/>
      <c r="C214" s="23"/>
      <c r="D214" s="34"/>
      <c r="E214" s="35" t="str">
        <f>IFERROR(IF($C214="","",VLOOKUP($C214,food_table,2,FALSE))," - ")</f>
        <v/>
      </c>
      <c r="F214" s="35" t="str">
        <f>IFERROR(IF($C214="","",VLOOKUP($C214,food_table,3,FALSE)*IF($D214="",1,$D214))," - ")</f>
        <v/>
      </c>
      <c r="G214" s="35" t="str">
        <f>IFERROR(IF($C214="","",VLOOKUP($C214,food_table,4,FALSE)*IF($D214="",1,$D214))," - ")</f>
        <v/>
      </c>
      <c r="H214" s="35" t="str">
        <f>IFERROR(IF($C214="","",VLOOKUP($C214,food_table,5,FALSE)*IF($D214="",1,$D214))," - ")</f>
        <v/>
      </c>
      <c r="I214" s="35" t="str">
        <f>IFERROR(IF($C214="","",VLOOKUP($C214,food_table,6,FALSE)*IF($D214="",1,$D214))," - ")</f>
        <v/>
      </c>
      <c r="J214" s="35" t="str">
        <f>IFERROR(IF($C214="","",VLOOKUP($C214,food_table,7,FALSE)*IF($D214="",1,$D214))," - ")</f>
        <v/>
      </c>
    </row>
    <row r="215" spans="1:10" s="5" customFormat="1" ht="20.25" customHeight="1" x14ac:dyDescent="0.2">
      <c r="A215" s="43"/>
      <c r="B215" s="17"/>
      <c r="C215" s="23"/>
      <c r="D215" s="34"/>
      <c r="E215" s="35" t="str">
        <f>IFERROR(IF($C215="","",VLOOKUP($C215,food_table,2,FALSE))," - ")</f>
        <v/>
      </c>
      <c r="F215" s="35" t="str">
        <f>IFERROR(IF($C215="","",VLOOKUP($C215,food_table,3,FALSE)*IF($D215="",1,$D215))," - ")</f>
        <v/>
      </c>
      <c r="G215" s="35" t="str">
        <f>IFERROR(IF($C215="","",VLOOKUP($C215,food_table,4,FALSE)*IF($D215="",1,$D215))," - ")</f>
        <v/>
      </c>
      <c r="H215" s="35" t="str">
        <f>IFERROR(IF($C215="","",VLOOKUP($C215,food_table,5,FALSE)*IF($D215="",1,$D215))," - ")</f>
        <v/>
      </c>
      <c r="I215" s="35" t="str">
        <f>IFERROR(IF($C215="","",VLOOKUP($C215,food_table,6,FALSE)*IF($D215="",1,$D215))," - ")</f>
        <v/>
      </c>
      <c r="J215" s="35" t="str">
        <f>IFERROR(IF($C215="","",VLOOKUP($C215,food_table,7,FALSE)*IF($D215="",1,$D215))," - ")</f>
        <v/>
      </c>
    </row>
    <row r="216" spans="1:10" s="5" customFormat="1" ht="20.25" customHeight="1" x14ac:dyDescent="0.2">
      <c r="A216" s="44"/>
      <c r="B216" s="17"/>
      <c r="C216" s="23"/>
      <c r="D216" s="34"/>
      <c r="E216" s="35" t="str">
        <f>IFERROR(IF($C216="","",VLOOKUP($C216,food_table,2,FALSE))," - ")</f>
        <v/>
      </c>
      <c r="F216" s="35" t="str">
        <f>IFERROR(IF($C216="","",VLOOKUP($C216,food_table,3,FALSE)*IF($D216="",1,$D216))," - ")</f>
        <v/>
      </c>
      <c r="G216" s="35" t="str">
        <f>IFERROR(IF($C216="","",VLOOKUP($C216,food_table,4,FALSE)*IF($D216="",1,$D216))," - ")</f>
        <v/>
      </c>
      <c r="H216" s="35" t="str">
        <f>IFERROR(IF($C216="","",VLOOKUP($C216,food_table,5,FALSE)*IF($D216="",1,$D216))," - ")</f>
        <v/>
      </c>
      <c r="I216" s="35" t="str">
        <f>IFERROR(IF($C216="","",VLOOKUP($C216,food_table,6,FALSE)*IF($D216="",1,$D216))," - ")</f>
        <v/>
      </c>
      <c r="J216" s="35" t="str">
        <f>IFERROR(IF($C216="","",VLOOKUP($C216,food_table,7,FALSE)*IF($D216="",1,$D216))," - ")</f>
        <v/>
      </c>
    </row>
    <row r="217" spans="1:10" s="5" customFormat="1" ht="20.25" customHeight="1" x14ac:dyDescent="0.2">
      <c r="A217" s="40"/>
      <c r="B217" s="41"/>
      <c r="C217" s="3"/>
      <c r="E217" s="14" t="str">
        <f>"DAILY TOTALS"&amp;IF(J217="",""," (Calories Remaining: "&amp;ROUND($J$1-J217,0)&amp;")")</f>
        <v>DAILY TOTALS</v>
      </c>
      <c r="F217" s="33" t="str">
        <f>IF(SUM(F208:F216)=0,"",SUM(F208:F216))</f>
        <v/>
      </c>
      <c r="G217" s="33" t="str">
        <f t="shared" ref="G217" si="65">IF(SUM(G208:G216)=0,"",SUM(G208:G216))</f>
        <v/>
      </c>
      <c r="H217" s="33" t="str">
        <f t="shared" ref="H217" si="66">IF(SUM(H208:H216)=0,"",SUM(H208:H216))</f>
        <v/>
      </c>
      <c r="I217" s="33" t="str">
        <f t="shared" ref="I217" si="67">IF(SUM(I208:I216)=0,"",SUM(I208:I216))</f>
        <v/>
      </c>
      <c r="J217" s="33" t="str">
        <f t="shared" ref="J217" si="68">IF(SUM(J208:J216)=0,"",SUM(J208:J216))</f>
        <v/>
      </c>
    </row>
    <row r="219" spans="1:10" ht="24" x14ac:dyDescent="0.2">
      <c r="A219" s="8"/>
      <c r="B219" s="9" t="s">
        <v>6</v>
      </c>
      <c r="C219" s="9" t="s">
        <v>7</v>
      </c>
      <c r="D219" s="10" t="s">
        <v>20</v>
      </c>
      <c r="E219" s="10" t="s">
        <v>18</v>
      </c>
      <c r="F219" s="10" t="s">
        <v>13</v>
      </c>
      <c r="G219" s="10" t="s">
        <v>14</v>
      </c>
      <c r="H219" s="10" t="s">
        <v>15</v>
      </c>
      <c r="I219" s="10" t="s">
        <v>16</v>
      </c>
      <c r="J219" s="9" t="s">
        <v>5</v>
      </c>
    </row>
    <row r="220" spans="1:10" s="5" customFormat="1" ht="20.25" customHeight="1" x14ac:dyDescent="0.2">
      <c r="A220" s="42">
        <f>A208+1</f>
        <v>42980</v>
      </c>
      <c r="B220" s="17"/>
      <c r="C220" s="23"/>
      <c r="D220" s="34"/>
      <c r="E220" s="35" t="str">
        <f>IFERROR(IF($C220="","",VLOOKUP($C220,food_table,2,FALSE))," - ")</f>
        <v/>
      </c>
      <c r="F220" s="35" t="str">
        <f>IFERROR(IF($C220="","",VLOOKUP($C220,food_table,3,FALSE)*IF($D220="",1,$D220))," - ")</f>
        <v/>
      </c>
      <c r="G220" s="35" t="str">
        <f>IFERROR(IF($C220="","",VLOOKUP($C220,food_table,4,FALSE)*IF($D220="",1,$D220))," - ")</f>
        <v/>
      </c>
      <c r="H220" s="35" t="str">
        <f>IFERROR(IF($C220="","",VLOOKUP($C220,food_table,5,FALSE)*IF($D220="",1,$D220))," - ")</f>
        <v/>
      </c>
      <c r="I220" s="35" t="str">
        <f>IFERROR(IF($C220="","",VLOOKUP($C220,food_table,6,FALSE)*IF($D220="",1,$D220))," - ")</f>
        <v/>
      </c>
      <c r="J220" s="35" t="str">
        <f>IFERROR(IF($C220="","",VLOOKUP($C220,food_table,7,FALSE)*IF($D220="",1,$D220))," - ")</f>
        <v/>
      </c>
    </row>
    <row r="221" spans="1:10" s="5" customFormat="1" ht="20.25" customHeight="1" x14ac:dyDescent="0.2">
      <c r="A221" s="43"/>
      <c r="B221" s="17"/>
      <c r="C221" s="23"/>
      <c r="D221" s="34"/>
      <c r="E221" s="35" t="str">
        <f>IFERROR(IF($C221="","",VLOOKUP($C221,food_table,2,FALSE))," - ")</f>
        <v/>
      </c>
      <c r="F221" s="35" t="str">
        <f>IFERROR(IF($C221="","",VLOOKUP($C221,food_table,3,FALSE)*IF($D221="",1,$D221))," - ")</f>
        <v/>
      </c>
      <c r="G221" s="35" t="str">
        <f>IFERROR(IF($C221="","",VLOOKUP($C221,food_table,4,FALSE)*IF($D221="",1,$D221))," - ")</f>
        <v/>
      </c>
      <c r="H221" s="35" t="str">
        <f>IFERROR(IF($C221="","",VLOOKUP($C221,food_table,5,FALSE)*IF($D221="",1,$D221))," - ")</f>
        <v/>
      </c>
      <c r="I221" s="35" t="str">
        <f>IFERROR(IF($C221="","",VLOOKUP($C221,food_table,6,FALSE)*IF($D221="",1,$D221))," - ")</f>
        <v/>
      </c>
      <c r="J221" s="35" t="str">
        <f>IFERROR(IF($C221="","",VLOOKUP($C221,food_table,7,FALSE)*IF($D221="",1,$D221))," - ")</f>
        <v/>
      </c>
    </row>
    <row r="222" spans="1:10" s="5" customFormat="1" ht="20.25" customHeight="1" x14ac:dyDescent="0.2">
      <c r="A222" s="43"/>
      <c r="B222" s="17"/>
      <c r="C222" s="23"/>
      <c r="D222" s="34"/>
      <c r="E222" s="35" t="str">
        <f>IFERROR(IF($C222="","",VLOOKUP($C222,food_table,2,FALSE))," - ")</f>
        <v/>
      </c>
      <c r="F222" s="35" t="str">
        <f>IFERROR(IF($C222="","",VLOOKUP($C222,food_table,3,FALSE)*IF($D222="",1,$D222))," - ")</f>
        <v/>
      </c>
      <c r="G222" s="35" t="str">
        <f>IFERROR(IF($C222="","",VLOOKUP($C222,food_table,4,FALSE)*IF($D222="",1,$D222))," - ")</f>
        <v/>
      </c>
      <c r="H222" s="35" t="str">
        <f>IFERROR(IF($C222="","",VLOOKUP($C222,food_table,5,FALSE)*IF($D222="",1,$D222))," - ")</f>
        <v/>
      </c>
      <c r="I222" s="35" t="str">
        <f>IFERROR(IF($C222="","",VLOOKUP($C222,food_table,6,FALSE)*IF($D222="",1,$D222))," - ")</f>
        <v/>
      </c>
      <c r="J222" s="35" t="str">
        <f>IFERROR(IF($C222="","",VLOOKUP($C222,food_table,7,FALSE)*IF($D222="",1,$D222))," - ")</f>
        <v/>
      </c>
    </row>
    <row r="223" spans="1:10" s="5" customFormat="1" ht="20.25" customHeight="1" x14ac:dyDescent="0.2">
      <c r="A223" s="43"/>
      <c r="B223" s="17"/>
      <c r="C223" s="23"/>
      <c r="D223" s="34"/>
      <c r="E223" s="35" t="str">
        <f>IFERROR(IF($C223="","",VLOOKUP($C223,food_table,2,FALSE))," - ")</f>
        <v/>
      </c>
      <c r="F223" s="35" t="str">
        <f>IFERROR(IF($C223="","",VLOOKUP($C223,food_table,3,FALSE)*IF($D223="",1,$D223))," - ")</f>
        <v/>
      </c>
      <c r="G223" s="35" t="str">
        <f>IFERROR(IF($C223="","",VLOOKUP($C223,food_table,4,FALSE)*IF($D223="",1,$D223))," - ")</f>
        <v/>
      </c>
      <c r="H223" s="35" t="str">
        <f>IFERROR(IF($C223="","",VLOOKUP($C223,food_table,5,FALSE)*IF($D223="",1,$D223))," - ")</f>
        <v/>
      </c>
      <c r="I223" s="35" t="str">
        <f>IFERROR(IF($C223="","",VLOOKUP($C223,food_table,6,FALSE)*IF($D223="",1,$D223))," - ")</f>
        <v/>
      </c>
      <c r="J223" s="35" t="str">
        <f>IFERROR(IF($C223="","",VLOOKUP($C223,food_table,7,FALSE)*IF($D223="",1,$D223))," - ")</f>
        <v/>
      </c>
    </row>
    <row r="224" spans="1:10" s="5" customFormat="1" ht="20.25" customHeight="1" x14ac:dyDescent="0.2">
      <c r="A224" s="43"/>
      <c r="B224" s="17"/>
      <c r="C224" s="23"/>
      <c r="D224" s="34"/>
      <c r="E224" s="35" t="str">
        <f>IFERROR(IF($C224="","",VLOOKUP($C224,food_table,2,FALSE))," - ")</f>
        <v/>
      </c>
      <c r="F224" s="35" t="str">
        <f>IFERROR(IF($C224="","",VLOOKUP($C224,food_table,3,FALSE)*IF($D224="",1,$D224))," - ")</f>
        <v/>
      </c>
      <c r="G224" s="35" t="str">
        <f>IFERROR(IF($C224="","",VLOOKUP($C224,food_table,4,FALSE)*IF($D224="",1,$D224))," - ")</f>
        <v/>
      </c>
      <c r="H224" s="35" t="str">
        <f>IFERROR(IF($C224="","",VLOOKUP($C224,food_table,5,FALSE)*IF($D224="",1,$D224))," - ")</f>
        <v/>
      </c>
      <c r="I224" s="35" t="str">
        <f>IFERROR(IF($C224="","",VLOOKUP($C224,food_table,6,FALSE)*IF($D224="",1,$D224))," - ")</f>
        <v/>
      </c>
      <c r="J224" s="35" t="str">
        <f>IFERROR(IF($C224="","",VLOOKUP($C224,food_table,7,FALSE)*IF($D224="",1,$D224))," - ")</f>
        <v/>
      </c>
    </row>
    <row r="225" spans="1:10" s="5" customFormat="1" ht="20.25" customHeight="1" x14ac:dyDescent="0.2">
      <c r="A225" s="43"/>
      <c r="B225" s="17"/>
      <c r="C225" s="23"/>
      <c r="D225" s="34"/>
      <c r="E225" s="35" t="str">
        <f>IFERROR(IF($C225="","",VLOOKUP($C225,food_table,2,FALSE))," - ")</f>
        <v/>
      </c>
      <c r="F225" s="35" t="str">
        <f>IFERROR(IF($C225="","",VLOOKUP($C225,food_table,3,FALSE)*IF($D225="",1,$D225))," - ")</f>
        <v/>
      </c>
      <c r="G225" s="35" t="str">
        <f>IFERROR(IF($C225="","",VLOOKUP($C225,food_table,4,FALSE)*IF($D225="",1,$D225))," - ")</f>
        <v/>
      </c>
      <c r="H225" s="35" t="str">
        <f>IFERROR(IF($C225="","",VLOOKUP($C225,food_table,5,FALSE)*IF($D225="",1,$D225))," - ")</f>
        <v/>
      </c>
      <c r="I225" s="35" t="str">
        <f>IFERROR(IF($C225="","",VLOOKUP($C225,food_table,6,FALSE)*IF($D225="",1,$D225))," - ")</f>
        <v/>
      </c>
      <c r="J225" s="35" t="str">
        <f>IFERROR(IF($C225="","",VLOOKUP($C225,food_table,7,FALSE)*IF($D225="",1,$D225))," - ")</f>
        <v/>
      </c>
    </row>
    <row r="226" spans="1:10" s="5" customFormat="1" ht="20.25" customHeight="1" x14ac:dyDescent="0.2">
      <c r="A226" s="43"/>
      <c r="B226" s="17"/>
      <c r="C226" s="23"/>
      <c r="D226" s="34"/>
      <c r="E226" s="35" t="str">
        <f>IFERROR(IF($C226="","",VLOOKUP($C226,food_table,2,FALSE))," - ")</f>
        <v/>
      </c>
      <c r="F226" s="35" t="str">
        <f>IFERROR(IF($C226="","",VLOOKUP($C226,food_table,3,FALSE)*IF($D226="",1,$D226))," - ")</f>
        <v/>
      </c>
      <c r="G226" s="35" t="str">
        <f>IFERROR(IF($C226="","",VLOOKUP($C226,food_table,4,FALSE)*IF($D226="",1,$D226))," - ")</f>
        <v/>
      </c>
      <c r="H226" s="35" t="str">
        <f>IFERROR(IF($C226="","",VLOOKUP($C226,food_table,5,FALSE)*IF($D226="",1,$D226))," - ")</f>
        <v/>
      </c>
      <c r="I226" s="35" t="str">
        <f>IFERROR(IF($C226="","",VLOOKUP($C226,food_table,6,FALSE)*IF($D226="",1,$D226))," - ")</f>
        <v/>
      </c>
      <c r="J226" s="35" t="str">
        <f>IFERROR(IF($C226="","",VLOOKUP($C226,food_table,7,FALSE)*IF($D226="",1,$D226))," - ")</f>
        <v/>
      </c>
    </row>
    <row r="227" spans="1:10" s="5" customFormat="1" ht="20.25" customHeight="1" x14ac:dyDescent="0.2">
      <c r="A227" s="43"/>
      <c r="B227" s="17"/>
      <c r="C227" s="23"/>
      <c r="D227" s="34"/>
      <c r="E227" s="35" t="str">
        <f>IFERROR(IF($C227="","",VLOOKUP($C227,food_table,2,FALSE))," - ")</f>
        <v/>
      </c>
      <c r="F227" s="35" t="str">
        <f>IFERROR(IF($C227="","",VLOOKUP($C227,food_table,3,FALSE)*IF($D227="",1,$D227))," - ")</f>
        <v/>
      </c>
      <c r="G227" s="35" t="str">
        <f>IFERROR(IF($C227="","",VLOOKUP($C227,food_table,4,FALSE)*IF($D227="",1,$D227))," - ")</f>
        <v/>
      </c>
      <c r="H227" s="35" t="str">
        <f>IFERROR(IF($C227="","",VLOOKUP($C227,food_table,5,FALSE)*IF($D227="",1,$D227))," - ")</f>
        <v/>
      </c>
      <c r="I227" s="35" t="str">
        <f>IFERROR(IF($C227="","",VLOOKUP($C227,food_table,6,FALSE)*IF($D227="",1,$D227))," - ")</f>
        <v/>
      </c>
      <c r="J227" s="35" t="str">
        <f>IFERROR(IF($C227="","",VLOOKUP($C227,food_table,7,FALSE)*IF($D227="",1,$D227))," - ")</f>
        <v/>
      </c>
    </row>
    <row r="228" spans="1:10" s="5" customFormat="1" ht="20.25" customHeight="1" x14ac:dyDescent="0.2">
      <c r="A228" s="44"/>
      <c r="B228" s="17"/>
      <c r="C228" s="23"/>
      <c r="D228" s="34"/>
      <c r="E228" s="35" t="str">
        <f>IFERROR(IF($C228="","",VLOOKUP($C228,food_table,2,FALSE))," - ")</f>
        <v/>
      </c>
      <c r="F228" s="35" t="str">
        <f>IFERROR(IF($C228="","",VLOOKUP($C228,food_table,3,FALSE)*IF($D228="",1,$D228))," - ")</f>
        <v/>
      </c>
      <c r="G228" s="35" t="str">
        <f>IFERROR(IF($C228="","",VLOOKUP($C228,food_table,4,FALSE)*IF($D228="",1,$D228))," - ")</f>
        <v/>
      </c>
      <c r="H228" s="35" t="str">
        <f>IFERROR(IF($C228="","",VLOOKUP($C228,food_table,5,FALSE)*IF($D228="",1,$D228))," - ")</f>
        <v/>
      </c>
      <c r="I228" s="35" t="str">
        <f>IFERROR(IF($C228="","",VLOOKUP($C228,food_table,6,FALSE)*IF($D228="",1,$D228))," - ")</f>
        <v/>
      </c>
      <c r="J228" s="35" t="str">
        <f>IFERROR(IF($C228="","",VLOOKUP($C228,food_table,7,FALSE)*IF($D228="",1,$D228))," - ")</f>
        <v/>
      </c>
    </row>
    <row r="229" spans="1:10" s="5" customFormat="1" ht="20.25" customHeight="1" x14ac:dyDescent="0.2">
      <c r="A229" s="40"/>
      <c r="B229" s="41"/>
      <c r="C229" s="3"/>
      <c r="E229" s="14" t="str">
        <f>"DAILY TOTALS"&amp;IF(J229="",""," (Calories Remaining: "&amp;ROUND($J$1-J229,0)&amp;")")</f>
        <v>DAILY TOTALS</v>
      </c>
      <c r="F229" s="33" t="str">
        <f>IF(SUM(F220:F228)=0,"",SUM(F220:F228))</f>
        <v/>
      </c>
      <c r="G229" s="33" t="str">
        <f t="shared" ref="G229" si="69">IF(SUM(G220:G228)=0,"",SUM(G220:G228))</f>
        <v/>
      </c>
      <c r="H229" s="33" t="str">
        <f t="shared" ref="H229" si="70">IF(SUM(H220:H228)=0,"",SUM(H220:H228))</f>
        <v/>
      </c>
      <c r="I229" s="33" t="str">
        <f t="shared" ref="I229" si="71">IF(SUM(I220:I228)=0,"",SUM(I220:I228))</f>
        <v/>
      </c>
      <c r="J229" s="33" t="str">
        <f t="shared" ref="J229" si="72">IF(SUM(J220:J228)=0,"",SUM(J220:J228))</f>
        <v/>
      </c>
    </row>
    <row r="231" spans="1:10" ht="24" x14ac:dyDescent="0.2">
      <c r="A231" s="8"/>
      <c r="B231" s="9" t="s">
        <v>6</v>
      </c>
      <c r="C231" s="9" t="s">
        <v>7</v>
      </c>
      <c r="D231" s="10" t="s">
        <v>20</v>
      </c>
      <c r="E231" s="10" t="s">
        <v>18</v>
      </c>
      <c r="F231" s="10" t="s">
        <v>9</v>
      </c>
      <c r="G231" s="10" t="s">
        <v>10</v>
      </c>
      <c r="H231" s="10" t="s">
        <v>11</v>
      </c>
      <c r="I231" s="10" t="s">
        <v>12</v>
      </c>
      <c r="J231" s="9" t="s">
        <v>5</v>
      </c>
    </row>
    <row r="232" spans="1:10" s="5" customFormat="1" ht="20.25" customHeight="1" x14ac:dyDescent="0.2">
      <c r="A232" s="42">
        <f>A220+1</f>
        <v>42981</v>
      </c>
      <c r="B232" s="17"/>
      <c r="C232" s="23"/>
      <c r="D232" s="34"/>
      <c r="E232" s="35" t="str">
        <f>IFERROR(IF($C232="","",VLOOKUP($C232,food_table,2,FALSE))," - ")</f>
        <v/>
      </c>
      <c r="F232" s="35" t="str">
        <f>IFERROR(IF($C232="","",VLOOKUP($C232,food_table,3,FALSE)*IF($D232="",1,$D232))," - ")</f>
        <v/>
      </c>
      <c r="G232" s="35" t="str">
        <f>IFERROR(IF($C232="","",VLOOKUP($C232,food_table,4,FALSE)*IF($D232="",1,$D232))," - ")</f>
        <v/>
      </c>
      <c r="H232" s="35" t="str">
        <f>IFERROR(IF($C232="","",VLOOKUP($C232,food_table,5,FALSE)*IF($D232="",1,$D232))," - ")</f>
        <v/>
      </c>
      <c r="I232" s="35" t="str">
        <f>IFERROR(IF($C232="","",VLOOKUP($C232,food_table,6,FALSE)*IF($D232="",1,$D232))," - ")</f>
        <v/>
      </c>
      <c r="J232" s="35" t="str">
        <f>IFERROR(IF($C232="","",VLOOKUP($C232,food_table,7,FALSE)*IF($D232="",1,$D232))," - ")</f>
        <v/>
      </c>
    </row>
    <row r="233" spans="1:10" s="5" customFormat="1" ht="20.25" customHeight="1" x14ac:dyDescent="0.2">
      <c r="A233" s="43"/>
      <c r="B233" s="17"/>
      <c r="C233" s="23"/>
      <c r="D233" s="34"/>
      <c r="E233" s="35" t="str">
        <f>IFERROR(IF($C233="","",VLOOKUP($C233,food_table,2,FALSE))," - ")</f>
        <v/>
      </c>
      <c r="F233" s="35" t="str">
        <f>IFERROR(IF($C233="","",VLOOKUP($C233,food_table,3,FALSE)*IF($D233="",1,$D233))," - ")</f>
        <v/>
      </c>
      <c r="G233" s="35" t="str">
        <f>IFERROR(IF($C233="","",VLOOKUP($C233,food_table,4,FALSE)*IF($D233="",1,$D233))," - ")</f>
        <v/>
      </c>
      <c r="H233" s="35" t="str">
        <f>IFERROR(IF($C233="","",VLOOKUP($C233,food_table,5,FALSE)*IF($D233="",1,$D233))," - ")</f>
        <v/>
      </c>
      <c r="I233" s="35" t="str">
        <f>IFERROR(IF($C233="","",VLOOKUP($C233,food_table,6,FALSE)*IF($D233="",1,$D233))," - ")</f>
        <v/>
      </c>
      <c r="J233" s="35" t="str">
        <f>IFERROR(IF($C233="","",VLOOKUP($C233,food_table,7,FALSE)*IF($D233="",1,$D233))," - ")</f>
        <v/>
      </c>
    </row>
    <row r="234" spans="1:10" s="5" customFormat="1" ht="20.25" customHeight="1" x14ac:dyDescent="0.2">
      <c r="A234" s="43"/>
      <c r="B234" s="17"/>
      <c r="C234" s="23"/>
      <c r="D234" s="34"/>
      <c r="E234" s="35" t="str">
        <f>IFERROR(IF($C234="","",VLOOKUP($C234,food_table,2,FALSE))," - ")</f>
        <v/>
      </c>
      <c r="F234" s="35" t="str">
        <f>IFERROR(IF($C234="","",VLOOKUP($C234,food_table,3,FALSE)*IF($D234="",1,$D234))," - ")</f>
        <v/>
      </c>
      <c r="G234" s="35" t="str">
        <f>IFERROR(IF($C234="","",VLOOKUP($C234,food_table,4,FALSE)*IF($D234="",1,$D234))," - ")</f>
        <v/>
      </c>
      <c r="H234" s="35" t="str">
        <f>IFERROR(IF($C234="","",VLOOKUP($C234,food_table,5,FALSE)*IF($D234="",1,$D234))," - ")</f>
        <v/>
      </c>
      <c r="I234" s="35" t="str">
        <f>IFERROR(IF($C234="","",VLOOKUP($C234,food_table,6,FALSE)*IF($D234="",1,$D234))," - ")</f>
        <v/>
      </c>
      <c r="J234" s="35" t="str">
        <f>IFERROR(IF($C234="","",VLOOKUP($C234,food_table,7,FALSE)*IF($D234="",1,$D234))," - ")</f>
        <v/>
      </c>
    </row>
    <row r="235" spans="1:10" s="5" customFormat="1" ht="20.25" customHeight="1" x14ac:dyDescent="0.2">
      <c r="A235" s="43"/>
      <c r="B235" s="17"/>
      <c r="C235" s="23"/>
      <c r="D235" s="34"/>
      <c r="E235" s="35" t="str">
        <f>IFERROR(IF($C235="","",VLOOKUP($C235,food_table,2,FALSE))," - ")</f>
        <v/>
      </c>
      <c r="F235" s="35" t="str">
        <f>IFERROR(IF($C235="","",VLOOKUP($C235,food_table,3,FALSE)*IF($D235="",1,$D235))," - ")</f>
        <v/>
      </c>
      <c r="G235" s="35" t="str">
        <f>IFERROR(IF($C235="","",VLOOKUP($C235,food_table,4,FALSE)*IF($D235="",1,$D235))," - ")</f>
        <v/>
      </c>
      <c r="H235" s="35" t="str">
        <f>IFERROR(IF($C235="","",VLOOKUP($C235,food_table,5,FALSE)*IF($D235="",1,$D235))," - ")</f>
        <v/>
      </c>
      <c r="I235" s="35" t="str">
        <f>IFERROR(IF($C235="","",VLOOKUP($C235,food_table,6,FALSE)*IF($D235="",1,$D235))," - ")</f>
        <v/>
      </c>
      <c r="J235" s="35" t="str">
        <f>IFERROR(IF($C235="","",VLOOKUP($C235,food_table,7,FALSE)*IF($D235="",1,$D235))," - ")</f>
        <v/>
      </c>
    </row>
    <row r="236" spans="1:10" s="5" customFormat="1" ht="20.25" customHeight="1" x14ac:dyDescent="0.2">
      <c r="A236" s="43"/>
      <c r="B236" s="17"/>
      <c r="C236" s="23"/>
      <c r="D236" s="34"/>
      <c r="E236" s="35" t="str">
        <f>IFERROR(IF($C236="","",VLOOKUP($C236,food_table,2,FALSE))," - ")</f>
        <v/>
      </c>
      <c r="F236" s="35" t="str">
        <f>IFERROR(IF($C236="","",VLOOKUP($C236,food_table,3,FALSE)*IF($D236="",1,$D236))," - ")</f>
        <v/>
      </c>
      <c r="G236" s="35" t="str">
        <f>IFERROR(IF($C236="","",VLOOKUP($C236,food_table,4,FALSE)*IF($D236="",1,$D236))," - ")</f>
        <v/>
      </c>
      <c r="H236" s="35" t="str">
        <f>IFERROR(IF($C236="","",VLOOKUP($C236,food_table,5,FALSE)*IF($D236="",1,$D236))," - ")</f>
        <v/>
      </c>
      <c r="I236" s="35" t="str">
        <f>IFERROR(IF($C236="","",VLOOKUP($C236,food_table,6,FALSE)*IF($D236="",1,$D236))," - ")</f>
        <v/>
      </c>
      <c r="J236" s="35" t="str">
        <f>IFERROR(IF($C236="","",VLOOKUP($C236,food_table,7,FALSE)*IF($D236="",1,$D236))," - ")</f>
        <v/>
      </c>
    </row>
    <row r="237" spans="1:10" s="5" customFormat="1" ht="20.25" customHeight="1" x14ac:dyDescent="0.2">
      <c r="A237" s="43"/>
      <c r="B237" s="17"/>
      <c r="C237" s="23"/>
      <c r="D237" s="34"/>
      <c r="E237" s="35" t="str">
        <f>IFERROR(IF($C237="","",VLOOKUP($C237,food_table,2,FALSE))," - ")</f>
        <v/>
      </c>
      <c r="F237" s="35" t="str">
        <f>IFERROR(IF($C237="","",VLOOKUP($C237,food_table,3,FALSE)*IF($D237="",1,$D237))," - ")</f>
        <v/>
      </c>
      <c r="G237" s="35" t="str">
        <f>IFERROR(IF($C237="","",VLOOKUP($C237,food_table,4,FALSE)*IF($D237="",1,$D237))," - ")</f>
        <v/>
      </c>
      <c r="H237" s="35" t="str">
        <f>IFERROR(IF($C237="","",VLOOKUP($C237,food_table,5,FALSE)*IF($D237="",1,$D237))," - ")</f>
        <v/>
      </c>
      <c r="I237" s="35" t="str">
        <f>IFERROR(IF($C237="","",VLOOKUP($C237,food_table,6,FALSE)*IF($D237="",1,$D237))," - ")</f>
        <v/>
      </c>
      <c r="J237" s="35" t="str">
        <f>IFERROR(IF($C237="","",VLOOKUP($C237,food_table,7,FALSE)*IF($D237="",1,$D237))," - ")</f>
        <v/>
      </c>
    </row>
    <row r="238" spans="1:10" s="5" customFormat="1" ht="20.25" customHeight="1" x14ac:dyDescent="0.2">
      <c r="A238" s="43"/>
      <c r="B238" s="17"/>
      <c r="C238" s="23"/>
      <c r="D238" s="34"/>
      <c r="E238" s="35" t="str">
        <f>IFERROR(IF($C238="","",VLOOKUP($C238,food_table,2,FALSE))," - ")</f>
        <v/>
      </c>
      <c r="F238" s="35" t="str">
        <f>IFERROR(IF($C238="","",VLOOKUP($C238,food_table,3,FALSE)*IF($D238="",1,$D238))," - ")</f>
        <v/>
      </c>
      <c r="G238" s="35" t="str">
        <f>IFERROR(IF($C238="","",VLOOKUP($C238,food_table,4,FALSE)*IF($D238="",1,$D238))," - ")</f>
        <v/>
      </c>
      <c r="H238" s="35" t="str">
        <f>IFERROR(IF($C238="","",VLOOKUP($C238,food_table,5,FALSE)*IF($D238="",1,$D238))," - ")</f>
        <v/>
      </c>
      <c r="I238" s="35" t="str">
        <f>IFERROR(IF($C238="","",VLOOKUP($C238,food_table,6,FALSE)*IF($D238="",1,$D238))," - ")</f>
        <v/>
      </c>
      <c r="J238" s="35" t="str">
        <f>IFERROR(IF($C238="","",VLOOKUP($C238,food_table,7,FALSE)*IF($D238="",1,$D238))," - ")</f>
        <v/>
      </c>
    </row>
    <row r="239" spans="1:10" s="5" customFormat="1" ht="20.25" customHeight="1" x14ac:dyDescent="0.2">
      <c r="A239" s="43"/>
      <c r="B239" s="17"/>
      <c r="C239" s="23"/>
      <c r="D239" s="34"/>
      <c r="E239" s="35" t="str">
        <f>IFERROR(IF($C239="","",VLOOKUP($C239,food_table,2,FALSE))," - ")</f>
        <v/>
      </c>
      <c r="F239" s="35" t="str">
        <f>IFERROR(IF($C239="","",VLOOKUP($C239,food_table,3,FALSE)*IF($D239="",1,$D239))," - ")</f>
        <v/>
      </c>
      <c r="G239" s="35" t="str">
        <f>IFERROR(IF($C239="","",VLOOKUP($C239,food_table,4,FALSE)*IF($D239="",1,$D239))," - ")</f>
        <v/>
      </c>
      <c r="H239" s="35" t="str">
        <f>IFERROR(IF($C239="","",VLOOKUP($C239,food_table,5,FALSE)*IF($D239="",1,$D239))," - ")</f>
        <v/>
      </c>
      <c r="I239" s="35" t="str">
        <f>IFERROR(IF($C239="","",VLOOKUP($C239,food_table,6,FALSE)*IF($D239="",1,$D239))," - ")</f>
        <v/>
      </c>
      <c r="J239" s="35" t="str">
        <f>IFERROR(IF($C239="","",VLOOKUP($C239,food_table,7,FALSE)*IF($D239="",1,$D239))," - ")</f>
        <v/>
      </c>
    </row>
    <row r="240" spans="1:10" s="5" customFormat="1" ht="20.25" customHeight="1" x14ac:dyDescent="0.2">
      <c r="A240" s="44"/>
      <c r="B240" s="17"/>
      <c r="C240" s="23"/>
      <c r="D240" s="34"/>
      <c r="E240" s="35" t="str">
        <f>IFERROR(IF($C240="","",VLOOKUP($C240,food_table,2,FALSE))," - ")</f>
        <v/>
      </c>
      <c r="F240" s="35" t="str">
        <f>IFERROR(IF($C240="","",VLOOKUP($C240,food_table,3,FALSE)*IF($D240="",1,$D240))," - ")</f>
        <v/>
      </c>
      <c r="G240" s="35" t="str">
        <f>IFERROR(IF($C240="","",VLOOKUP($C240,food_table,4,FALSE)*IF($D240="",1,$D240))," - ")</f>
        <v/>
      </c>
      <c r="H240" s="35" t="str">
        <f>IFERROR(IF($C240="","",VLOOKUP($C240,food_table,5,FALSE)*IF($D240="",1,$D240))," - ")</f>
        <v/>
      </c>
      <c r="I240" s="35" t="str">
        <f>IFERROR(IF($C240="","",VLOOKUP($C240,food_table,6,FALSE)*IF($D240="",1,$D240))," - ")</f>
        <v/>
      </c>
      <c r="J240" s="35" t="str">
        <f>IFERROR(IF($C240="","",VLOOKUP($C240,food_table,7,FALSE)*IF($D240="",1,$D240))," - ")</f>
        <v/>
      </c>
    </row>
    <row r="241" spans="1:10" s="5" customFormat="1" ht="20.25" customHeight="1" x14ac:dyDescent="0.2">
      <c r="A241" s="40"/>
      <c r="B241" s="41"/>
      <c r="C241" s="3"/>
      <c r="E241" s="14" t="str">
        <f>"DAILY TOTALS"&amp;IF(J241="",""," (Calories Remaining: "&amp;ROUND($J$1-J241,0)&amp;")")</f>
        <v>DAILY TOTALS</v>
      </c>
      <c r="F241" s="33" t="str">
        <f>IF(SUM(F232:F240)=0,"",SUM(F232:F240))</f>
        <v/>
      </c>
      <c r="G241" s="33" t="str">
        <f t="shared" ref="G241" si="73">IF(SUM(G232:G240)=0,"",SUM(G232:G240))</f>
        <v/>
      </c>
      <c r="H241" s="33" t="str">
        <f t="shared" ref="H241" si="74">IF(SUM(H232:H240)=0,"",SUM(H232:H240))</f>
        <v/>
      </c>
      <c r="I241" s="33" t="str">
        <f t="shared" ref="I241" si="75">IF(SUM(I232:I240)=0,"",SUM(I232:I240))</f>
        <v/>
      </c>
      <c r="J241" s="33" t="str">
        <f t="shared" ref="J241" si="76">IF(SUM(J232:J240)=0,"",SUM(J232:J240))</f>
        <v/>
      </c>
    </row>
    <row r="243" spans="1:10" ht="24" x14ac:dyDescent="0.2">
      <c r="A243" s="8"/>
      <c r="B243" s="9" t="s">
        <v>6</v>
      </c>
      <c r="C243" s="9" t="s">
        <v>7</v>
      </c>
      <c r="D243" s="10" t="s">
        <v>20</v>
      </c>
      <c r="E243" s="10" t="s">
        <v>18</v>
      </c>
      <c r="F243" s="10" t="s">
        <v>9</v>
      </c>
      <c r="G243" s="10" t="s">
        <v>10</v>
      </c>
      <c r="H243" s="10" t="s">
        <v>11</v>
      </c>
      <c r="I243" s="10" t="s">
        <v>12</v>
      </c>
      <c r="J243" s="9" t="s">
        <v>5</v>
      </c>
    </row>
    <row r="244" spans="1:10" s="5" customFormat="1" ht="20.25" customHeight="1" x14ac:dyDescent="0.2">
      <c r="A244" s="42">
        <f>A232+1</f>
        <v>42982</v>
      </c>
      <c r="B244" s="17"/>
      <c r="C244" s="23"/>
      <c r="D244" s="34"/>
      <c r="E244" s="35" t="str">
        <f>IFERROR(IF($C244="","",VLOOKUP($C244,food_table,2,FALSE))," - ")</f>
        <v/>
      </c>
      <c r="F244" s="35" t="str">
        <f>IFERROR(IF($C244="","",VLOOKUP($C244,food_table,3,FALSE)*IF($D244="",1,$D244))," - ")</f>
        <v/>
      </c>
      <c r="G244" s="35" t="str">
        <f>IFERROR(IF($C244="","",VLOOKUP($C244,food_table,4,FALSE)*IF($D244="",1,$D244))," - ")</f>
        <v/>
      </c>
      <c r="H244" s="35" t="str">
        <f>IFERROR(IF($C244="","",VLOOKUP($C244,food_table,5,FALSE)*IF($D244="",1,$D244))," - ")</f>
        <v/>
      </c>
      <c r="I244" s="35" t="str">
        <f>IFERROR(IF($C244="","",VLOOKUP($C244,food_table,6,FALSE)*IF($D244="",1,$D244))," - ")</f>
        <v/>
      </c>
      <c r="J244" s="35" t="str">
        <f>IFERROR(IF($C244="","",VLOOKUP($C244,food_table,7,FALSE)*IF($D244="",1,$D244))," - ")</f>
        <v/>
      </c>
    </row>
    <row r="245" spans="1:10" s="5" customFormat="1" ht="20.25" customHeight="1" x14ac:dyDescent="0.2">
      <c r="A245" s="43"/>
      <c r="B245" s="17"/>
      <c r="C245" s="23"/>
      <c r="D245" s="34"/>
      <c r="E245" s="35" t="str">
        <f>IFERROR(IF($C245="","",VLOOKUP($C245,food_table,2,FALSE))," - ")</f>
        <v/>
      </c>
      <c r="F245" s="35" t="str">
        <f>IFERROR(IF($C245="","",VLOOKUP($C245,food_table,3,FALSE)*IF($D245="",1,$D245))," - ")</f>
        <v/>
      </c>
      <c r="G245" s="35" t="str">
        <f>IFERROR(IF($C245="","",VLOOKUP($C245,food_table,4,FALSE)*IF($D245="",1,$D245))," - ")</f>
        <v/>
      </c>
      <c r="H245" s="35" t="str">
        <f>IFERROR(IF($C245="","",VLOOKUP($C245,food_table,5,FALSE)*IF($D245="",1,$D245))," - ")</f>
        <v/>
      </c>
      <c r="I245" s="35" t="str">
        <f>IFERROR(IF($C245="","",VLOOKUP($C245,food_table,6,FALSE)*IF($D245="",1,$D245))," - ")</f>
        <v/>
      </c>
      <c r="J245" s="35" t="str">
        <f>IFERROR(IF($C245="","",VLOOKUP($C245,food_table,7,FALSE)*IF($D245="",1,$D245))," - ")</f>
        <v/>
      </c>
    </row>
    <row r="246" spans="1:10" s="5" customFormat="1" ht="20.25" customHeight="1" x14ac:dyDescent="0.2">
      <c r="A246" s="43"/>
      <c r="B246" s="17"/>
      <c r="C246" s="23"/>
      <c r="D246" s="34"/>
      <c r="E246" s="35" t="str">
        <f>IFERROR(IF($C246="","",VLOOKUP($C246,food_table,2,FALSE))," - ")</f>
        <v/>
      </c>
      <c r="F246" s="35" t="str">
        <f>IFERROR(IF($C246="","",VLOOKUP($C246,food_table,3,FALSE)*IF($D246="",1,$D246))," - ")</f>
        <v/>
      </c>
      <c r="G246" s="35" t="str">
        <f>IFERROR(IF($C246="","",VLOOKUP($C246,food_table,4,FALSE)*IF($D246="",1,$D246))," - ")</f>
        <v/>
      </c>
      <c r="H246" s="35" t="str">
        <f>IFERROR(IF($C246="","",VLOOKUP($C246,food_table,5,FALSE)*IF($D246="",1,$D246))," - ")</f>
        <v/>
      </c>
      <c r="I246" s="35" t="str">
        <f>IFERROR(IF($C246="","",VLOOKUP($C246,food_table,6,FALSE)*IF($D246="",1,$D246))," - ")</f>
        <v/>
      </c>
      <c r="J246" s="35" t="str">
        <f>IFERROR(IF($C246="","",VLOOKUP($C246,food_table,7,FALSE)*IF($D246="",1,$D246))," - ")</f>
        <v/>
      </c>
    </row>
    <row r="247" spans="1:10" s="5" customFormat="1" ht="20.25" customHeight="1" x14ac:dyDescent="0.2">
      <c r="A247" s="43"/>
      <c r="B247" s="17"/>
      <c r="C247" s="23"/>
      <c r="D247" s="34"/>
      <c r="E247" s="35" t="str">
        <f>IFERROR(IF($C247="","",VLOOKUP($C247,food_table,2,FALSE))," - ")</f>
        <v/>
      </c>
      <c r="F247" s="35" t="str">
        <f>IFERROR(IF($C247="","",VLOOKUP($C247,food_table,3,FALSE)*IF($D247="",1,$D247))," - ")</f>
        <v/>
      </c>
      <c r="G247" s="35" t="str">
        <f>IFERROR(IF($C247="","",VLOOKUP($C247,food_table,4,FALSE)*IF($D247="",1,$D247))," - ")</f>
        <v/>
      </c>
      <c r="H247" s="35" t="str">
        <f>IFERROR(IF($C247="","",VLOOKUP($C247,food_table,5,FALSE)*IF($D247="",1,$D247))," - ")</f>
        <v/>
      </c>
      <c r="I247" s="35" t="str">
        <f>IFERROR(IF($C247="","",VLOOKUP($C247,food_table,6,FALSE)*IF($D247="",1,$D247))," - ")</f>
        <v/>
      </c>
      <c r="J247" s="35" t="str">
        <f>IFERROR(IF($C247="","",VLOOKUP($C247,food_table,7,FALSE)*IF($D247="",1,$D247))," - ")</f>
        <v/>
      </c>
    </row>
    <row r="248" spans="1:10" s="5" customFormat="1" ht="20.25" customHeight="1" x14ac:dyDescent="0.2">
      <c r="A248" s="43"/>
      <c r="B248" s="17"/>
      <c r="C248" s="23"/>
      <c r="D248" s="34"/>
      <c r="E248" s="35" t="str">
        <f>IFERROR(IF($C248="","",VLOOKUP($C248,food_table,2,FALSE))," - ")</f>
        <v/>
      </c>
      <c r="F248" s="35" t="str">
        <f>IFERROR(IF($C248="","",VLOOKUP($C248,food_table,3,FALSE)*IF($D248="",1,$D248))," - ")</f>
        <v/>
      </c>
      <c r="G248" s="35" t="str">
        <f>IFERROR(IF($C248="","",VLOOKUP($C248,food_table,4,FALSE)*IF($D248="",1,$D248))," - ")</f>
        <v/>
      </c>
      <c r="H248" s="35" t="str">
        <f>IFERROR(IF($C248="","",VLOOKUP($C248,food_table,5,FALSE)*IF($D248="",1,$D248))," - ")</f>
        <v/>
      </c>
      <c r="I248" s="35" t="str">
        <f>IFERROR(IF($C248="","",VLOOKUP($C248,food_table,6,FALSE)*IF($D248="",1,$D248))," - ")</f>
        <v/>
      </c>
      <c r="J248" s="35" t="str">
        <f>IFERROR(IF($C248="","",VLOOKUP($C248,food_table,7,FALSE)*IF($D248="",1,$D248))," - ")</f>
        <v/>
      </c>
    </row>
    <row r="249" spans="1:10" s="5" customFormat="1" ht="20.25" customHeight="1" x14ac:dyDescent="0.2">
      <c r="A249" s="43"/>
      <c r="B249" s="17"/>
      <c r="C249" s="23"/>
      <c r="D249" s="34"/>
      <c r="E249" s="35" t="str">
        <f>IFERROR(IF($C249="","",VLOOKUP($C249,food_table,2,FALSE))," - ")</f>
        <v/>
      </c>
      <c r="F249" s="35" t="str">
        <f>IFERROR(IF($C249="","",VLOOKUP($C249,food_table,3,FALSE)*IF($D249="",1,$D249))," - ")</f>
        <v/>
      </c>
      <c r="G249" s="35" t="str">
        <f>IFERROR(IF($C249="","",VLOOKUP($C249,food_table,4,FALSE)*IF($D249="",1,$D249))," - ")</f>
        <v/>
      </c>
      <c r="H249" s="35" t="str">
        <f>IFERROR(IF($C249="","",VLOOKUP($C249,food_table,5,FALSE)*IF($D249="",1,$D249))," - ")</f>
        <v/>
      </c>
      <c r="I249" s="35" t="str">
        <f>IFERROR(IF($C249="","",VLOOKUP($C249,food_table,6,FALSE)*IF($D249="",1,$D249))," - ")</f>
        <v/>
      </c>
      <c r="J249" s="35" t="str">
        <f>IFERROR(IF($C249="","",VLOOKUP($C249,food_table,7,FALSE)*IF($D249="",1,$D249))," - ")</f>
        <v/>
      </c>
    </row>
    <row r="250" spans="1:10" s="5" customFormat="1" ht="20.25" customHeight="1" x14ac:dyDescent="0.2">
      <c r="A250" s="43"/>
      <c r="B250" s="17"/>
      <c r="C250" s="23"/>
      <c r="D250" s="34"/>
      <c r="E250" s="35" t="str">
        <f>IFERROR(IF($C250="","",VLOOKUP($C250,food_table,2,FALSE))," - ")</f>
        <v/>
      </c>
      <c r="F250" s="35" t="str">
        <f>IFERROR(IF($C250="","",VLOOKUP($C250,food_table,3,FALSE)*IF($D250="",1,$D250))," - ")</f>
        <v/>
      </c>
      <c r="G250" s="35" t="str">
        <f>IFERROR(IF($C250="","",VLOOKUP($C250,food_table,4,FALSE)*IF($D250="",1,$D250))," - ")</f>
        <v/>
      </c>
      <c r="H250" s="35" t="str">
        <f>IFERROR(IF($C250="","",VLOOKUP($C250,food_table,5,FALSE)*IF($D250="",1,$D250))," - ")</f>
        <v/>
      </c>
      <c r="I250" s="35" t="str">
        <f>IFERROR(IF($C250="","",VLOOKUP($C250,food_table,6,FALSE)*IF($D250="",1,$D250))," - ")</f>
        <v/>
      </c>
      <c r="J250" s="35" t="str">
        <f>IFERROR(IF($C250="","",VLOOKUP($C250,food_table,7,FALSE)*IF($D250="",1,$D250))," - ")</f>
        <v/>
      </c>
    </row>
    <row r="251" spans="1:10" s="5" customFormat="1" ht="20.25" customHeight="1" x14ac:dyDescent="0.2">
      <c r="A251" s="43"/>
      <c r="B251" s="17"/>
      <c r="C251" s="23"/>
      <c r="D251" s="34"/>
      <c r="E251" s="35" t="str">
        <f>IFERROR(IF($C251="","",VLOOKUP($C251,food_table,2,FALSE))," - ")</f>
        <v/>
      </c>
      <c r="F251" s="35" t="str">
        <f>IFERROR(IF($C251="","",VLOOKUP($C251,food_table,3,FALSE)*IF($D251="",1,$D251))," - ")</f>
        <v/>
      </c>
      <c r="G251" s="35" t="str">
        <f>IFERROR(IF($C251="","",VLOOKUP($C251,food_table,4,FALSE)*IF($D251="",1,$D251))," - ")</f>
        <v/>
      </c>
      <c r="H251" s="35" t="str">
        <f>IFERROR(IF($C251="","",VLOOKUP($C251,food_table,5,FALSE)*IF($D251="",1,$D251))," - ")</f>
        <v/>
      </c>
      <c r="I251" s="35" t="str">
        <f>IFERROR(IF($C251="","",VLOOKUP($C251,food_table,6,FALSE)*IF($D251="",1,$D251))," - ")</f>
        <v/>
      </c>
      <c r="J251" s="35" t="str">
        <f>IFERROR(IF($C251="","",VLOOKUP($C251,food_table,7,FALSE)*IF($D251="",1,$D251))," - ")</f>
        <v/>
      </c>
    </row>
    <row r="252" spans="1:10" s="5" customFormat="1" ht="20.25" customHeight="1" x14ac:dyDescent="0.2">
      <c r="A252" s="44"/>
      <c r="B252" s="17"/>
      <c r="C252" s="23"/>
      <c r="D252" s="34"/>
      <c r="E252" s="35" t="str">
        <f>IFERROR(IF($C252="","",VLOOKUP($C252,food_table,2,FALSE))," - ")</f>
        <v/>
      </c>
      <c r="F252" s="35" t="str">
        <f>IFERROR(IF($C252="","",VLOOKUP($C252,food_table,3,FALSE)*IF($D252="",1,$D252))," - ")</f>
        <v/>
      </c>
      <c r="G252" s="35" t="str">
        <f>IFERROR(IF($C252="","",VLOOKUP($C252,food_table,4,FALSE)*IF($D252="",1,$D252))," - ")</f>
        <v/>
      </c>
      <c r="H252" s="35" t="str">
        <f>IFERROR(IF($C252="","",VLOOKUP($C252,food_table,5,FALSE)*IF($D252="",1,$D252))," - ")</f>
        <v/>
      </c>
      <c r="I252" s="35" t="str">
        <f>IFERROR(IF($C252="","",VLOOKUP($C252,food_table,6,FALSE)*IF($D252="",1,$D252))," - ")</f>
        <v/>
      </c>
      <c r="J252" s="35" t="str">
        <f>IFERROR(IF($C252="","",VLOOKUP($C252,food_table,7,FALSE)*IF($D252="",1,$D252))," - ")</f>
        <v/>
      </c>
    </row>
    <row r="253" spans="1:10" s="5" customFormat="1" ht="20.25" customHeight="1" x14ac:dyDescent="0.2">
      <c r="A253" s="40"/>
      <c r="B253" s="41"/>
      <c r="C253" s="3"/>
      <c r="E253" s="14" t="str">
        <f>"DAILY TOTALS"&amp;IF(J253="",""," (Calories Remaining: "&amp;ROUND($J$1-J253,0)&amp;")")</f>
        <v>DAILY TOTALS</v>
      </c>
      <c r="F253" s="33" t="str">
        <f>IF(SUM(F244:F252)=0,"",SUM(F244:F252))</f>
        <v/>
      </c>
      <c r="G253" s="33" t="str">
        <f t="shared" ref="G253" si="77">IF(SUM(G244:G252)=0,"",SUM(G244:G252))</f>
        <v/>
      </c>
      <c r="H253" s="33" t="str">
        <f t="shared" ref="H253" si="78">IF(SUM(H244:H252)=0,"",SUM(H244:H252))</f>
        <v/>
      </c>
      <c r="I253" s="33" t="str">
        <f t="shared" ref="I253" si="79">IF(SUM(I244:I252)=0,"",SUM(I244:I252))</f>
        <v/>
      </c>
      <c r="J253" s="33" t="str">
        <f t="shared" ref="J253" si="80">IF(SUM(J244:J252)=0,"",SUM(J244:J252))</f>
        <v/>
      </c>
    </row>
    <row r="255" spans="1:10" ht="24" x14ac:dyDescent="0.2">
      <c r="A255" s="8"/>
      <c r="B255" s="9" t="s">
        <v>6</v>
      </c>
      <c r="C255" s="9" t="s">
        <v>7</v>
      </c>
      <c r="D255" s="10" t="s">
        <v>20</v>
      </c>
      <c r="E255" s="10" t="s">
        <v>18</v>
      </c>
      <c r="F255" s="10" t="s">
        <v>13</v>
      </c>
      <c r="G255" s="10" t="s">
        <v>14</v>
      </c>
      <c r="H255" s="10" t="s">
        <v>15</v>
      </c>
      <c r="I255" s="10" t="s">
        <v>16</v>
      </c>
      <c r="J255" s="9" t="s">
        <v>5</v>
      </c>
    </row>
    <row r="256" spans="1:10" s="5" customFormat="1" ht="20.25" customHeight="1" x14ac:dyDescent="0.2">
      <c r="A256" s="42">
        <f>A244+1</f>
        <v>42983</v>
      </c>
      <c r="B256" s="17"/>
      <c r="C256" s="23"/>
      <c r="D256" s="34"/>
      <c r="E256" s="35" t="str">
        <f>IFERROR(IF($C256="","",VLOOKUP($C256,food_table,2,FALSE))," - ")</f>
        <v/>
      </c>
      <c r="F256" s="35" t="str">
        <f>IFERROR(IF($C256="","",VLOOKUP($C256,food_table,3,FALSE)*IF($D256="",1,$D256))," - ")</f>
        <v/>
      </c>
      <c r="G256" s="35" t="str">
        <f>IFERROR(IF($C256="","",VLOOKUP($C256,food_table,4,FALSE)*IF($D256="",1,$D256))," - ")</f>
        <v/>
      </c>
      <c r="H256" s="35" t="str">
        <f>IFERROR(IF($C256="","",VLOOKUP($C256,food_table,5,FALSE)*IF($D256="",1,$D256))," - ")</f>
        <v/>
      </c>
      <c r="I256" s="35" t="str">
        <f>IFERROR(IF($C256="","",VLOOKUP($C256,food_table,6,FALSE)*IF($D256="",1,$D256))," - ")</f>
        <v/>
      </c>
      <c r="J256" s="35" t="str">
        <f>IFERROR(IF($C256="","",VLOOKUP($C256,food_table,7,FALSE)*IF($D256="",1,$D256))," - ")</f>
        <v/>
      </c>
    </row>
    <row r="257" spans="1:10" s="5" customFormat="1" ht="20.25" customHeight="1" x14ac:dyDescent="0.2">
      <c r="A257" s="43"/>
      <c r="B257" s="17"/>
      <c r="C257" s="23"/>
      <c r="D257" s="34"/>
      <c r="E257" s="35" t="str">
        <f>IFERROR(IF($C257="","",VLOOKUP($C257,food_table,2,FALSE))," - ")</f>
        <v/>
      </c>
      <c r="F257" s="35" t="str">
        <f>IFERROR(IF($C257="","",VLOOKUP($C257,food_table,3,FALSE)*IF($D257="",1,$D257))," - ")</f>
        <v/>
      </c>
      <c r="G257" s="35" t="str">
        <f>IFERROR(IF($C257="","",VLOOKUP($C257,food_table,4,FALSE)*IF($D257="",1,$D257))," - ")</f>
        <v/>
      </c>
      <c r="H257" s="35" t="str">
        <f>IFERROR(IF($C257="","",VLOOKUP($C257,food_table,5,FALSE)*IF($D257="",1,$D257))," - ")</f>
        <v/>
      </c>
      <c r="I257" s="35" t="str">
        <f>IFERROR(IF($C257="","",VLOOKUP($C257,food_table,6,FALSE)*IF($D257="",1,$D257))," - ")</f>
        <v/>
      </c>
      <c r="J257" s="35" t="str">
        <f>IFERROR(IF($C257="","",VLOOKUP($C257,food_table,7,FALSE)*IF($D257="",1,$D257))," - ")</f>
        <v/>
      </c>
    </row>
    <row r="258" spans="1:10" s="5" customFormat="1" ht="20.25" customHeight="1" x14ac:dyDescent="0.2">
      <c r="A258" s="43"/>
      <c r="B258" s="17"/>
      <c r="C258" s="23"/>
      <c r="D258" s="34"/>
      <c r="E258" s="35" t="str">
        <f>IFERROR(IF($C258="","",VLOOKUP($C258,food_table,2,FALSE))," - ")</f>
        <v/>
      </c>
      <c r="F258" s="35" t="str">
        <f>IFERROR(IF($C258="","",VLOOKUP($C258,food_table,3,FALSE)*IF($D258="",1,$D258))," - ")</f>
        <v/>
      </c>
      <c r="G258" s="35" t="str">
        <f>IFERROR(IF($C258="","",VLOOKUP($C258,food_table,4,FALSE)*IF($D258="",1,$D258))," - ")</f>
        <v/>
      </c>
      <c r="H258" s="35" t="str">
        <f>IFERROR(IF($C258="","",VLOOKUP($C258,food_table,5,FALSE)*IF($D258="",1,$D258))," - ")</f>
        <v/>
      </c>
      <c r="I258" s="35" t="str">
        <f>IFERROR(IF($C258="","",VLOOKUP($C258,food_table,6,FALSE)*IF($D258="",1,$D258))," - ")</f>
        <v/>
      </c>
      <c r="J258" s="35" t="str">
        <f>IFERROR(IF($C258="","",VLOOKUP($C258,food_table,7,FALSE)*IF($D258="",1,$D258))," - ")</f>
        <v/>
      </c>
    </row>
    <row r="259" spans="1:10" s="5" customFormat="1" ht="20.25" customHeight="1" x14ac:dyDescent="0.2">
      <c r="A259" s="43"/>
      <c r="B259" s="17"/>
      <c r="C259" s="23"/>
      <c r="D259" s="34"/>
      <c r="E259" s="35" t="str">
        <f>IFERROR(IF($C259="","",VLOOKUP($C259,food_table,2,FALSE))," - ")</f>
        <v/>
      </c>
      <c r="F259" s="35" t="str">
        <f>IFERROR(IF($C259="","",VLOOKUP($C259,food_table,3,FALSE)*IF($D259="",1,$D259))," - ")</f>
        <v/>
      </c>
      <c r="G259" s="35" t="str">
        <f>IFERROR(IF($C259="","",VLOOKUP($C259,food_table,4,FALSE)*IF($D259="",1,$D259))," - ")</f>
        <v/>
      </c>
      <c r="H259" s="35" t="str">
        <f>IFERROR(IF($C259="","",VLOOKUP($C259,food_table,5,FALSE)*IF($D259="",1,$D259))," - ")</f>
        <v/>
      </c>
      <c r="I259" s="35" t="str">
        <f>IFERROR(IF($C259="","",VLOOKUP($C259,food_table,6,FALSE)*IF($D259="",1,$D259))," - ")</f>
        <v/>
      </c>
      <c r="J259" s="35" t="str">
        <f>IFERROR(IF($C259="","",VLOOKUP($C259,food_table,7,FALSE)*IF($D259="",1,$D259))," - ")</f>
        <v/>
      </c>
    </row>
    <row r="260" spans="1:10" s="5" customFormat="1" ht="20.25" customHeight="1" x14ac:dyDescent="0.2">
      <c r="A260" s="43"/>
      <c r="B260" s="17"/>
      <c r="C260" s="23"/>
      <c r="D260" s="34"/>
      <c r="E260" s="35" t="str">
        <f>IFERROR(IF($C260="","",VLOOKUP($C260,food_table,2,FALSE))," - ")</f>
        <v/>
      </c>
      <c r="F260" s="35" t="str">
        <f>IFERROR(IF($C260="","",VLOOKUP($C260,food_table,3,FALSE)*IF($D260="",1,$D260))," - ")</f>
        <v/>
      </c>
      <c r="G260" s="35" t="str">
        <f>IFERROR(IF($C260="","",VLOOKUP($C260,food_table,4,FALSE)*IF($D260="",1,$D260))," - ")</f>
        <v/>
      </c>
      <c r="H260" s="35" t="str">
        <f>IFERROR(IF($C260="","",VLOOKUP($C260,food_table,5,FALSE)*IF($D260="",1,$D260))," - ")</f>
        <v/>
      </c>
      <c r="I260" s="35" t="str">
        <f>IFERROR(IF($C260="","",VLOOKUP($C260,food_table,6,FALSE)*IF($D260="",1,$D260))," - ")</f>
        <v/>
      </c>
      <c r="J260" s="35" t="str">
        <f>IFERROR(IF($C260="","",VLOOKUP($C260,food_table,7,FALSE)*IF($D260="",1,$D260))," - ")</f>
        <v/>
      </c>
    </row>
    <row r="261" spans="1:10" s="5" customFormat="1" ht="20.25" customHeight="1" x14ac:dyDescent="0.2">
      <c r="A261" s="43"/>
      <c r="B261" s="17"/>
      <c r="C261" s="23"/>
      <c r="D261" s="34"/>
      <c r="E261" s="35" t="str">
        <f>IFERROR(IF($C261="","",VLOOKUP($C261,food_table,2,FALSE))," - ")</f>
        <v/>
      </c>
      <c r="F261" s="35" t="str">
        <f>IFERROR(IF($C261="","",VLOOKUP($C261,food_table,3,FALSE)*IF($D261="",1,$D261))," - ")</f>
        <v/>
      </c>
      <c r="G261" s="35" t="str">
        <f>IFERROR(IF($C261="","",VLOOKUP($C261,food_table,4,FALSE)*IF($D261="",1,$D261))," - ")</f>
        <v/>
      </c>
      <c r="H261" s="35" t="str">
        <f>IFERROR(IF($C261="","",VLOOKUP($C261,food_table,5,FALSE)*IF($D261="",1,$D261))," - ")</f>
        <v/>
      </c>
      <c r="I261" s="35" t="str">
        <f>IFERROR(IF($C261="","",VLOOKUP($C261,food_table,6,FALSE)*IF($D261="",1,$D261))," - ")</f>
        <v/>
      </c>
      <c r="J261" s="35" t="str">
        <f>IFERROR(IF($C261="","",VLOOKUP($C261,food_table,7,FALSE)*IF($D261="",1,$D261))," - ")</f>
        <v/>
      </c>
    </row>
    <row r="262" spans="1:10" s="5" customFormat="1" ht="20.25" customHeight="1" x14ac:dyDescent="0.2">
      <c r="A262" s="43"/>
      <c r="B262" s="17"/>
      <c r="C262" s="23"/>
      <c r="D262" s="34"/>
      <c r="E262" s="35" t="str">
        <f>IFERROR(IF($C262="","",VLOOKUP($C262,food_table,2,FALSE))," - ")</f>
        <v/>
      </c>
      <c r="F262" s="35" t="str">
        <f>IFERROR(IF($C262="","",VLOOKUP($C262,food_table,3,FALSE)*IF($D262="",1,$D262))," - ")</f>
        <v/>
      </c>
      <c r="G262" s="35" t="str">
        <f>IFERROR(IF($C262="","",VLOOKUP($C262,food_table,4,FALSE)*IF($D262="",1,$D262))," - ")</f>
        <v/>
      </c>
      <c r="H262" s="35" t="str">
        <f>IFERROR(IF($C262="","",VLOOKUP($C262,food_table,5,FALSE)*IF($D262="",1,$D262))," - ")</f>
        <v/>
      </c>
      <c r="I262" s="35" t="str">
        <f>IFERROR(IF($C262="","",VLOOKUP($C262,food_table,6,FALSE)*IF($D262="",1,$D262))," - ")</f>
        <v/>
      </c>
      <c r="J262" s="35" t="str">
        <f>IFERROR(IF($C262="","",VLOOKUP($C262,food_table,7,FALSE)*IF($D262="",1,$D262))," - ")</f>
        <v/>
      </c>
    </row>
    <row r="263" spans="1:10" s="5" customFormat="1" ht="20.25" customHeight="1" x14ac:dyDescent="0.2">
      <c r="A263" s="43"/>
      <c r="B263" s="17"/>
      <c r="C263" s="23"/>
      <c r="D263" s="34"/>
      <c r="E263" s="35" t="str">
        <f>IFERROR(IF($C263="","",VLOOKUP($C263,food_table,2,FALSE))," - ")</f>
        <v/>
      </c>
      <c r="F263" s="35" t="str">
        <f>IFERROR(IF($C263="","",VLOOKUP($C263,food_table,3,FALSE)*IF($D263="",1,$D263))," - ")</f>
        <v/>
      </c>
      <c r="G263" s="35" t="str">
        <f>IFERROR(IF($C263="","",VLOOKUP($C263,food_table,4,FALSE)*IF($D263="",1,$D263))," - ")</f>
        <v/>
      </c>
      <c r="H263" s="35" t="str">
        <f>IFERROR(IF($C263="","",VLOOKUP($C263,food_table,5,FALSE)*IF($D263="",1,$D263))," - ")</f>
        <v/>
      </c>
      <c r="I263" s="35" t="str">
        <f>IFERROR(IF($C263="","",VLOOKUP($C263,food_table,6,FALSE)*IF($D263="",1,$D263))," - ")</f>
        <v/>
      </c>
      <c r="J263" s="35" t="str">
        <f>IFERROR(IF($C263="","",VLOOKUP($C263,food_table,7,FALSE)*IF($D263="",1,$D263))," - ")</f>
        <v/>
      </c>
    </row>
    <row r="264" spans="1:10" s="5" customFormat="1" ht="20.25" customHeight="1" x14ac:dyDescent="0.2">
      <c r="A264" s="44"/>
      <c r="B264" s="17"/>
      <c r="C264" s="23"/>
      <c r="D264" s="34"/>
      <c r="E264" s="35" t="str">
        <f>IFERROR(IF($C264="","",VLOOKUP($C264,food_table,2,FALSE))," - ")</f>
        <v/>
      </c>
      <c r="F264" s="35" t="str">
        <f>IFERROR(IF($C264="","",VLOOKUP($C264,food_table,3,FALSE)*IF($D264="",1,$D264))," - ")</f>
        <v/>
      </c>
      <c r="G264" s="35" t="str">
        <f>IFERROR(IF($C264="","",VLOOKUP($C264,food_table,4,FALSE)*IF($D264="",1,$D264))," - ")</f>
        <v/>
      </c>
      <c r="H264" s="35" t="str">
        <f>IFERROR(IF($C264="","",VLOOKUP($C264,food_table,5,FALSE)*IF($D264="",1,$D264))," - ")</f>
        <v/>
      </c>
      <c r="I264" s="35" t="str">
        <f>IFERROR(IF($C264="","",VLOOKUP($C264,food_table,6,FALSE)*IF($D264="",1,$D264))," - ")</f>
        <v/>
      </c>
      <c r="J264" s="35" t="str">
        <f>IFERROR(IF($C264="","",VLOOKUP($C264,food_table,7,FALSE)*IF($D264="",1,$D264))," - ")</f>
        <v/>
      </c>
    </row>
    <row r="265" spans="1:10" s="5" customFormat="1" ht="20.25" customHeight="1" x14ac:dyDescent="0.2">
      <c r="A265" s="40"/>
      <c r="B265" s="41"/>
      <c r="C265" s="3"/>
      <c r="E265" s="14" t="str">
        <f>"DAILY TOTALS"&amp;IF(J265="",""," (Calories Remaining: "&amp;ROUND($J$1-J265,0)&amp;")")</f>
        <v>DAILY TOTALS</v>
      </c>
      <c r="F265" s="33" t="str">
        <f>IF(SUM(F256:F264)=0,"",SUM(F256:F264))</f>
        <v/>
      </c>
      <c r="G265" s="33" t="str">
        <f t="shared" ref="G265" si="81">IF(SUM(G256:G264)=0,"",SUM(G256:G264))</f>
        <v/>
      </c>
      <c r="H265" s="33" t="str">
        <f t="shared" ref="H265" si="82">IF(SUM(H256:H264)=0,"",SUM(H256:H264))</f>
        <v/>
      </c>
      <c r="I265" s="33" t="str">
        <f t="shared" ref="I265" si="83">IF(SUM(I256:I264)=0,"",SUM(I256:I264))</f>
        <v/>
      </c>
      <c r="J265" s="33" t="str">
        <f t="shared" ref="J265" si="84">IF(SUM(J256:J264)=0,"",SUM(J256:J264))</f>
        <v/>
      </c>
    </row>
    <row r="267" spans="1:10" ht="24" x14ac:dyDescent="0.2">
      <c r="A267" s="8"/>
      <c r="B267" s="9" t="s">
        <v>6</v>
      </c>
      <c r="C267" s="9" t="s">
        <v>7</v>
      </c>
      <c r="D267" s="10" t="s">
        <v>20</v>
      </c>
      <c r="E267" s="10" t="s">
        <v>18</v>
      </c>
      <c r="F267" s="10" t="s">
        <v>9</v>
      </c>
      <c r="G267" s="10" t="s">
        <v>10</v>
      </c>
      <c r="H267" s="10" t="s">
        <v>11</v>
      </c>
      <c r="I267" s="10" t="s">
        <v>12</v>
      </c>
      <c r="J267" s="9" t="s">
        <v>5</v>
      </c>
    </row>
    <row r="268" spans="1:10" s="5" customFormat="1" ht="20.25" customHeight="1" x14ac:dyDescent="0.2">
      <c r="A268" s="42">
        <f>A256+1</f>
        <v>42984</v>
      </c>
      <c r="B268" s="17"/>
      <c r="C268" s="23"/>
      <c r="D268" s="34"/>
      <c r="E268" s="35" t="str">
        <f>IFERROR(IF($C268="","",VLOOKUP($C268,food_table,2,FALSE))," - ")</f>
        <v/>
      </c>
      <c r="F268" s="35" t="str">
        <f>IFERROR(IF($C268="","",VLOOKUP($C268,food_table,3,FALSE)*IF($D268="",1,$D268))," - ")</f>
        <v/>
      </c>
      <c r="G268" s="35" t="str">
        <f>IFERROR(IF($C268="","",VLOOKUP($C268,food_table,4,FALSE)*IF($D268="",1,$D268))," - ")</f>
        <v/>
      </c>
      <c r="H268" s="35" t="str">
        <f>IFERROR(IF($C268="","",VLOOKUP($C268,food_table,5,FALSE)*IF($D268="",1,$D268))," - ")</f>
        <v/>
      </c>
      <c r="I268" s="35" t="str">
        <f>IFERROR(IF($C268="","",VLOOKUP($C268,food_table,6,FALSE)*IF($D268="",1,$D268))," - ")</f>
        <v/>
      </c>
      <c r="J268" s="35" t="str">
        <f>IFERROR(IF($C268="","",VLOOKUP($C268,food_table,7,FALSE)*IF($D268="",1,$D268))," - ")</f>
        <v/>
      </c>
    </row>
    <row r="269" spans="1:10" s="5" customFormat="1" ht="20.25" customHeight="1" x14ac:dyDescent="0.2">
      <c r="A269" s="43"/>
      <c r="B269" s="17"/>
      <c r="C269" s="23"/>
      <c r="D269" s="34"/>
      <c r="E269" s="35" t="str">
        <f>IFERROR(IF($C269="","",VLOOKUP($C269,food_table,2,FALSE))," - ")</f>
        <v/>
      </c>
      <c r="F269" s="35" t="str">
        <f>IFERROR(IF($C269="","",VLOOKUP($C269,food_table,3,FALSE)*IF($D269="",1,$D269))," - ")</f>
        <v/>
      </c>
      <c r="G269" s="35" t="str">
        <f>IFERROR(IF($C269="","",VLOOKUP($C269,food_table,4,FALSE)*IF($D269="",1,$D269))," - ")</f>
        <v/>
      </c>
      <c r="H269" s="35" t="str">
        <f>IFERROR(IF($C269="","",VLOOKUP($C269,food_table,5,FALSE)*IF($D269="",1,$D269))," - ")</f>
        <v/>
      </c>
      <c r="I269" s="35" t="str">
        <f>IFERROR(IF($C269="","",VLOOKUP($C269,food_table,6,FALSE)*IF($D269="",1,$D269))," - ")</f>
        <v/>
      </c>
      <c r="J269" s="35" t="str">
        <f>IFERROR(IF($C269="","",VLOOKUP($C269,food_table,7,FALSE)*IF($D269="",1,$D269))," - ")</f>
        <v/>
      </c>
    </row>
    <row r="270" spans="1:10" s="5" customFormat="1" ht="20.25" customHeight="1" x14ac:dyDescent="0.2">
      <c r="A270" s="43"/>
      <c r="B270" s="17"/>
      <c r="C270" s="23"/>
      <c r="D270" s="34"/>
      <c r="E270" s="35" t="str">
        <f>IFERROR(IF($C270="","",VLOOKUP($C270,food_table,2,FALSE))," - ")</f>
        <v/>
      </c>
      <c r="F270" s="35" t="str">
        <f>IFERROR(IF($C270="","",VLOOKUP($C270,food_table,3,FALSE)*IF($D270="",1,$D270))," - ")</f>
        <v/>
      </c>
      <c r="G270" s="35" t="str">
        <f>IFERROR(IF($C270="","",VLOOKUP($C270,food_table,4,FALSE)*IF($D270="",1,$D270))," - ")</f>
        <v/>
      </c>
      <c r="H270" s="35" t="str">
        <f>IFERROR(IF($C270="","",VLOOKUP($C270,food_table,5,FALSE)*IF($D270="",1,$D270))," - ")</f>
        <v/>
      </c>
      <c r="I270" s="35" t="str">
        <f>IFERROR(IF($C270="","",VLOOKUP($C270,food_table,6,FALSE)*IF($D270="",1,$D270))," - ")</f>
        <v/>
      </c>
      <c r="J270" s="35" t="str">
        <f>IFERROR(IF($C270="","",VLOOKUP($C270,food_table,7,FALSE)*IF($D270="",1,$D270))," - ")</f>
        <v/>
      </c>
    </row>
    <row r="271" spans="1:10" s="5" customFormat="1" ht="20.25" customHeight="1" x14ac:dyDescent="0.2">
      <c r="A271" s="43"/>
      <c r="B271" s="17"/>
      <c r="C271" s="23"/>
      <c r="D271" s="34"/>
      <c r="E271" s="35" t="str">
        <f>IFERROR(IF($C271="","",VLOOKUP($C271,food_table,2,FALSE))," - ")</f>
        <v/>
      </c>
      <c r="F271" s="35" t="str">
        <f>IFERROR(IF($C271="","",VLOOKUP($C271,food_table,3,FALSE)*IF($D271="",1,$D271))," - ")</f>
        <v/>
      </c>
      <c r="G271" s="35" t="str">
        <f>IFERROR(IF($C271="","",VLOOKUP($C271,food_table,4,FALSE)*IF($D271="",1,$D271))," - ")</f>
        <v/>
      </c>
      <c r="H271" s="35" t="str">
        <f>IFERROR(IF($C271="","",VLOOKUP($C271,food_table,5,FALSE)*IF($D271="",1,$D271))," - ")</f>
        <v/>
      </c>
      <c r="I271" s="35" t="str">
        <f>IFERROR(IF($C271="","",VLOOKUP($C271,food_table,6,FALSE)*IF($D271="",1,$D271))," - ")</f>
        <v/>
      </c>
      <c r="J271" s="35" t="str">
        <f>IFERROR(IF($C271="","",VLOOKUP($C271,food_table,7,FALSE)*IF($D271="",1,$D271))," - ")</f>
        <v/>
      </c>
    </row>
    <row r="272" spans="1:10" s="5" customFormat="1" ht="20.25" customHeight="1" x14ac:dyDescent="0.2">
      <c r="A272" s="43"/>
      <c r="B272" s="17"/>
      <c r="C272" s="23"/>
      <c r="D272" s="34"/>
      <c r="E272" s="35" t="str">
        <f>IFERROR(IF($C272="","",VLOOKUP($C272,food_table,2,FALSE))," - ")</f>
        <v/>
      </c>
      <c r="F272" s="35" t="str">
        <f>IFERROR(IF($C272="","",VLOOKUP($C272,food_table,3,FALSE)*IF($D272="",1,$D272))," - ")</f>
        <v/>
      </c>
      <c r="G272" s="35" t="str">
        <f>IFERROR(IF($C272="","",VLOOKUP($C272,food_table,4,FALSE)*IF($D272="",1,$D272))," - ")</f>
        <v/>
      </c>
      <c r="H272" s="35" t="str">
        <f>IFERROR(IF($C272="","",VLOOKUP($C272,food_table,5,FALSE)*IF($D272="",1,$D272))," - ")</f>
        <v/>
      </c>
      <c r="I272" s="35" t="str">
        <f>IFERROR(IF($C272="","",VLOOKUP($C272,food_table,6,FALSE)*IF($D272="",1,$D272))," - ")</f>
        <v/>
      </c>
      <c r="J272" s="35" t="str">
        <f>IFERROR(IF($C272="","",VLOOKUP($C272,food_table,7,FALSE)*IF($D272="",1,$D272))," - ")</f>
        <v/>
      </c>
    </row>
    <row r="273" spans="1:10" s="5" customFormat="1" ht="20.25" customHeight="1" x14ac:dyDescent="0.2">
      <c r="A273" s="43"/>
      <c r="B273" s="17"/>
      <c r="C273" s="23"/>
      <c r="D273" s="34"/>
      <c r="E273" s="35" t="str">
        <f>IFERROR(IF($C273="","",VLOOKUP($C273,food_table,2,FALSE))," - ")</f>
        <v/>
      </c>
      <c r="F273" s="35" t="str">
        <f>IFERROR(IF($C273="","",VLOOKUP($C273,food_table,3,FALSE)*IF($D273="",1,$D273))," - ")</f>
        <v/>
      </c>
      <c r="G273" s="35" t="str">
        <f>IFERROR(IF($C273="","",VLOOKUP($C273,food_table,4,FALSE)*IF($D273="",1,$D273))," - ")</f>
        <v/>
      </c>
      <c r="H273" s="35" t="str">
        <f>IFERROR(IF($C273="","",VLOOKUP($C273,food_table,5,FALSE)*IF($D273="",1,$D273))," - ")</f>
        <v/>
      </c>
      <c r="I273" s="35" t="str">
        <f>IFERROR(IF($C273="","",VLOOKUP($C273,food_table,6,FALSE)*IF($D273="",1,$D273))," - ")</f>
        <v/>
      </c>
      <c r="J273" s="35" t="str">
        <f>IFERROR(IF($C273="","",VLOOKUP($C273,food_table,7,FALSE)*IF($D273="",1,$D273))," - ")</f>
        <v/>
      </c>
    </row>
    <row r="274" spans="1:10" s="5" customFormat="1" ht="20.25" customHeight="1" x14ac:dyDescent="0.2">
      <c r="A274" s="43"/>
      <c r="B274" s="17"/>
      <c r="C274" s="23"/>
      <c r="D274" s="34"/>
      <c r="E274" s="35" t="str">
        <f>IFERROR(IF($C274="","",VLOOKUP($C274,food_table,2,FALSE))," - ")</f>
        <v/>
      </c>
      <c r="F274" s="35" t="str">
        <f>IFERROR(IF($C274="","",VLOOKUP($C274,food_table,3,FALSE)*IF($D274="",1,$D274))," - ")</f>
        <v/>
      </c>
      <c r="G274" s="35" t="str">
        <f>IFERROR(IF($C274="","",VLOOKUP($C274,food_table,4,FALSE)*IF($D274="",1,$D274))," - ")</f>
        <v/>
      </c>
      <c r="H274" s="35" t="str">
        <f>IFERROR(IF($C274="","",VLOOKUP($C274,food_table,5,FALSE)*IF($D274="",1,$D274))," - ")</f>
        <v/>
      </c>
      <c r="I274" s="35" t="str">
        <f>IFERROR(IF($C274="","",VLOOKUP($C274,food_table,6,FALSE)*IF($D274="",1,$D274))," - ")</f>
        <v/>
      </c>
      <c r="J274" s="35" t="str">
        <f>IFERROR(IF($C274="","",VLOOKUP($C274,food_table,7,FALSE)*IF($D274="",1,$D274))," - ")</f>
        <v/>
      </c>
    </row>
    <row r="275" spans="1:10" s="5" customFormat="1" ht="20.25" customHeight="1" x14ac:dyDescent="0.2">
      <c r="A275" s="43"/>
      <c r="B275" s="17"/>
      <c r="C275" s="23"/>
      <c r="D275" s="34"/>
      <c r="E275" s="35" t="str">
        <f>IFERROR(IF($C275="","",VLOOKUP($C275,food_table,2,FALSE))," - ")</f>
        <v/>
      </c>
      <c r="F275" s="35" t="str">
        <f>IFERROR(IF($C275="","",VLOOKUP($C275,food_table,3,FALSE)*IF($D275="",1,$D275))," - ")</f>
        <v/>
      </c>
      <c r="G275" s="35" t="str">
        <f>IFERROR(IF($C275="","",VLOOKUP($C275,food_table,4,FALSE)*IF($D275="",1,$D275))," - ")</f>
        <v/>
      </c>
      <c r="H275" s="35" t="str">
        <f>IFERROR(IF($C275="","",VLOOKUP($C275,food_table,5,FALSE)*IF($D275="",1,$D275))," - ")</f>
        <v/>
      </c>
      <c r="I275" s="35" t="str">
        <f>IFERROR(IF($C275="","",VLOOKUP($C275,food_table,6,FALSE)*IF($D275="",1,$D275))," - ")</f>
        <v/>
      </c>
      <c r="J275" s="35" t="str">
        <f>IFERROR(IF($C275="","",VLOOKUP($C275,food_table,7,FALSE)*IF($D275="",1,$D275))," - ")</f>
        <v/>
      </c>
    </row>
    <row r="276" spans="1:10" s="5" customFormat="1" ht="20.25" customHeight="1" x14ac:dyDescent="0.2">
      <c r="A276" s="44"/>
      <c r="B276" s="17"/>
      <c r="C276" s="23"/>
      <c r="D276" s="34"/>
      <c r="E276" s="35" t="str">
        <f>IFERROR(IF($C276="","",VLOOKUP($C276,food_table,2,FALSE))," - ")</f>
        <v/>
      </c>
      <c r="F276" s="35" t="str">
        <f>IFERROR(IF($C276="","",VLOOKUP($C276,food_table,3,FALSE)*IF($D276="",1,$D276))," - ")</f>
        <v/>
      </c>
      <c r="G276" s="35" t="str">
        <f>IFERROR(IF($C276="","",VLOOKUP($C276,food_table,4,FALSE)*IF($D276="",1,$D276))," - ")</f>
        <v/>
      </c>
      <c r="H276" s="35" t="str">
        <f>IFERROR(IF($C276="","",VLOOKUP($C276,food_table,5,FALSE)*IF($D276="",1,$D276))," - ")</f>
        <v/>
      </c>
      <c r="I276" s="35" t="str">
        <f>IFERROR(IF($C276="","",VLOOKUP($C276,food_table,6,FALSE)*IF($D276="",1,$D276))," - ")</f>
        <v/>
      </c>
      <c r="J276" s="35" t="str">
        <f>IFERROR(IF($C276="","",VLOOKUP($C276,food_table,7,FALSE)*IF($D276="",1,$D276))," - ")</f>
        <v/>
      </c>
    </row>
    <row r="277" spans="1:10" s="5" customFormat="1" ht="20.25" customHeight="1" x14ac:dyDescent="0.2">
      <c r="A277" s="40"/>
      <c r="B277" s="41"/>
      <c r="C277" s="3"/>
      <c r="E277" s="14" t="str">
        <f>"DAILY TOTALS"&amp;IF(J277="",""," (Calories Remaining: "&amp;ROUND($J$1-J277,0)&amp;")")</f>
        <v>DAILY TOTALS</v>
      </c>
      <c r="F277" s="33" t="str">
        <f>IF(SUM(F268:F276)=0,"",SUM(F268:F276))</f>
        <v/>
      </c>
      <c r="G277" s="33" t="str">
        <f t="shared" ref="G277" si="85">IF(SUM(G268:G276)=0,"",SUM(G268:G276))</f>
        <v/>
      </c>
      <c r="H277" s="33" t="str">
        <f t="shared" ref="H277" si="86">IF(SUM(H268:H276)=0,"",SUM(H268:H276))</f>
        <v/>
      </c>
      <c r="I277" s="33" t="str">
        <f t="shared" ref="I277" si="87">IF(SUM(I268:I276)=0,"",SUM(I268:I276))</f>
        <v/>
      </c>
      <c r="J277" s="33" t="str">
        <f t="shared" ref="J277" si="88">IF(SUM(J268:J276)=0,"",SUM(J268:J276))</f>
        <v/>
      </c>
    </row>
    <row r="279" spans="1:10" ht="24" x14ac:dyDescent="0.2">
      <c r="A279" s="8"/>
      <c r="B279" s="9" t="s">
        <v>6</v>
      </c>
      <c r="C279" s="9" t="s">
        <v>7</v>
      </c>
      <c r="D279" s="10" t="s">
        <v>20</v>
      </c>
      <c r="E279" s="10" t="s">
        <v>18</v>
      </c>
      <c r="F279" s="10" t="s">
        <v>9</v>
      </c>
      <c r="G279" s="10" t="s">
        <v>10</v>
      </c>
      <c r="H279" s="10" t="s">
        <v>11</v>
      </c>
      <c r="I279" s="10" t="s">
        <v>12</v>
      </c>
      <c r="J279" s="9" t="s">
        <v>5</v>
      </c>
    </row>
    <row r="280" spans="1:10" s="5" customFormat="1" ht="20.25" customHeight="1" x14ac:dyDescent="0.2">
      <c r="A280" s="42">
        <f>A268+1</f>
        <v>42985</v>
      </c>
      <c r="B280" s="17"/>
      <c r="C280" s="23"/>
      <c r="D280" s="34"/>
      <c r="E280" s="35" t="str">
        <f>IFERROR(IF($C280="","",VLOOKUP($C280,food_table,2,FALSE))," - ")</f>
        <v/>
      </c>
      <c r="F280" s="35" t="str">
        <f>IFERROR(IF($C280="","",VLOOKUP($C280,food_table,3,FALSE)*IF($D280="",1,$D280))," - ")</f>
        <v/>
      </c>
      <c r="G280" s="35" t="str">
        <f>IFERROR(IF($C280="","",VLOOKUP($C280,food_table,4,FALSE)*IF($D280="",1,$D280))," - ")</f>
        <v/>
      </c>
      <c r="H280" s="35" t="str">
        <f>IFERROR(IF($C280="","",VLOOKUP($C280,food_table,5,FALSE)*IF($D280="",1,$D280))," - ")</f>
        <v/>
      </c>
      <c r="I280" s="35" t="str">
        <f>IFERROR(IF($C280="","",VLOOKUP($C280,food_table,6,FALSE)*IF($D280="",1,$D280))," - ")</f>
        <v/>
      </c>
      <c r="J280" s="35" t="str">
        <f>IFERROR(IF($C280="","",VLOOKUP($C280,food_table,7,FALSE)*IF($D280="",1,$D280))," - ")</f>
        <v/>
      </c>
    </row>
    <row r="281" spans="1:10" s="5" customFormat="1" ht="20.25" customHeight="1" x14ac:dyDescent="0.2">
      <c r="A281" s="43"/>
      <c r="B281" s="17"/>
      <c r="C281" s="23"/>
      <c r="D281" s="34"/>
      <c r="E281" s="35" t="str">
        <f>IFERROR(IF($C281="","",VLOOKUP($C281,food_table,2,FALSE))," - ")</f>
        <v/>
      </c>
      <c r="F281" s="35" t="str">
        <f>IFERROR(IF($C281="","",VLOOKUP($C281,food_table,3,FALSE)*IF($D281="",1,$D281))," - ")</f>
        <v/>
      </c>
      <c r="G281" s="35" t="str">
        <f>IFERROR(IF($C281="","",VLOOKUP($C281,food_table,4,FALSE)*IF($D281="",1,$D281))," - ")</f>
        <v/>
      </c>
      <c r="H281" s="35" t="str">
        <f>IFERROR(IF($C281="","",VLOOKUP($C281,food_table,5,FALSE)*IF($D281="",1,$D281))," - ")</f>
        <v/>
      </c>
      <c r="I281" s="35" t="str">
        <f>IFERROR(IF($C281="","",VLOOKUP($C281,food_table,6,FALSE)*IF($D281="",1,$D281))," - ")</f>
        <v/>
      </c>
      <c r="J281" s="35" t="str">
        <f>IFERROR(IF($C281="","",VLOOKUP($C281,food_table,7,FALSE)*IF($D281="",1,$D281))," - ")</f>
        <v/>
      </c>
    </row>
    <row r="282" spans="1:10" s="5" customFormat="1" ht="20.25" customHeight="1" x14ac:dyDescent="0.2">
      <c r="A282" s="43"/>
      <c r="B282" s="17"/>
      <c r="C282" s="23"/>
      <c r="D282" s="34"/>
      <c r="E282" s="35" t="str">
        <f>IFERROR(IF($C282="","",VLOOKUP($C282,food_table,2,FALSE))," - ")</f>
        <v/>
      </c>
      <c r="F282" s="35" t="str">
        <f>IFERROR(IF($C282="","",VLOOKUP($C282,food_table,3,FALSE)*IF($D282="",1,$D282))," - ")</f>
        <v/>
      </c>
      <c r="G282" s="35" t="str">
        <f>IFERROR(IF($C282="","",VLOOKUP($C282,food_table,4,FALSE)*IF($D282="",1,$D282))," - ")</f>
        <v/>
      </c>
      <c r="H282" s="35" t="str">
        <f>IFERROR(IF($C282="","",VLOOKUP($C282,food_table,5,FALSE)*IF($D282="",1,$D282))," - ")</f>
        <v/>
      </c>
      <c r="I282" s="35" t="str">
        <f>IFERROR(IF($C282="","",VLOOKUP($C282,food_table,6,FALSE)*IF($D282="",1,$D282))," - ")</f>
        <v/>
      </c>
      <c r="J282" s="35" t="str">
        <f>IFERROR(IF($C282="","",VLOOKUP($C282,food_table,7,FALSE)*IF($D282="",1,$D282))," - ")</f>
        <v/>
      </c>
    </row>
    <row r="283" spans="1:10" s="5" customFormat="1" ht="20.25" customHeight="1" x14ac:dyDescent="0.2">
      <c r="A283" s="43"/>
      <c r="B283" s="17"/>
      <c r="C283" s="23"/>
      <c r="D283" s="34"/>
      <c r="E283" s="35" t="str">
        <f>IFERROR(IF($C283="","",VLOOKUP($C283,food_table,2,FALSE))," - ")</f>
        <v/>
      </c>
      <c r="F283" s="35" t="str">
        <f>IFERROR(IF($C283="","",VLOOKUP($C283,food_table,3,FALSE)*IF($D283="",1,$D283))," - ")</f>
        <v/>
      </c>
      <c r="G283" s="35" t="str">
        <f>IFERROR(IF($C283="","",VLOOKUP($C283,food_table,4,FALSE)*IF($D283="",1,$D283))," - ")</f>
        <v/>
      </c>
      <c r="H283" s="35" t="str">
        <f>IFERROR(IF($C283="","",VLOOKUP($C283,food_table,5,FALSE)*IF($D283="",1,$D283))," - ")</f>
        <v/>
      </c>
      <c r="I283" s="35" t="str">
        <f>IFERROR(IF($C283="","",VLOOKUP($C283,food_table,6,FALSE)*IF($D283="",1,$D283))," - ")</f>
        <v/>
      </c>
      <c r="J283" s="35" t="str">
        <f>IFERROR(IF($C283="","",VLOOKUP($C283,food_table,7,FALSE)*IF($D283="",1,$D283))," - ")</f>
        <v/>
      </c>
    </row>
    <row r="284" spans="1:10" s="5" customFormat="1" ht="20.25" customHeight="1" x14ac:dyDescent="0.2">
      <c r="A284" s="43"/>
      <c r="B284" s="17"/>
      <c r="C284" s="23"/>
      <c r="D284" s="34"/>
      <c r="E284" s="35" t="str">
        <f>IFERROR(IF($C284="","",VLOOKUP($C284,food_table,2,FALSE))," - ")</f>
        <v/>
      </c>
      <c r="F284" s="35" t="str">
        <f>IFERROR(IF($C284="","",VLOOKUP($C284,food_table,3,FALSE)*IF($D284="",1,$D284))," - ")</f>
        <v/>
      </c>
      <c r="G284" s="35" t="str">
        <f>IFERROR(IF($C284="","",VLOOKUP($C284,food_table,4,FALSE)*IF($D284="",1,$D284))," - ")</f>
        <v/>
      </c>
      <c r="H284" s="35" t="str">
        <f>IFERROR(IF($C284="","",VLOOKUP($C284,food_table,5,FALSE)*IF($D284="",1,$D284))," - ")</f>
        <v/>
      </c>
      <c r="I284" s="35" t="str">
        <f>IFERROR(IF($C284="","",VLOOKUP($C284,food_table,6,FALSE)*IF($D284="",1,$D284))," - ")</f>
        <v/>
      </c>
      <c r="J284" s="35" t="str">
        <f>IFERROR(IF($C284="","",VLOOKUP($C284,food_table,7,FALSE)*IF($D284="",1,$D284))," - ")</f>
        <v/>
      </c>
    </row>
    <row r="285" spans="1:10" s="5" customFormat="1" ht="20.25" customHeight="1" x14ac:dyDescent="0.2">
      <c r="A285" s="43"/>
      <c r="B285" s="17"/>
      <c r="C285" s="23"/>
      <c r="D285" s="34"/>
      <c r="E285" s="35" t="str">
        <f>IFERROR(IF($C285="","",VLOOKUP($C285,food_table,2,FALSE))," - ")</f>
        <v/>
      </c>
      <c r="F285" s="35" t="str">
        <f>IFERROR(IF($C285="","",VLOOKUP($C285,food_table,3,FALSE)*IF($D285="",1,$D285))," - ")</f>
        <v/>
      </c>
      <c r="G285" s="35" t="str">
        <f>IFERROR(IF($C285="","",VLOOKUP($C285,food_table,4,FALSE)*IF($D285="",1,$D285))," - ")</f>
        <v/>
      </c>
      <c r="H285" s="35" t="str">
        <f>IFERROR(IF($C285="","",VLOOKUP($C285,food_table,5,FALSE)*IF($D285="",1,$D285))," - ")</f>
        <v/>
      </c>
      <c r="I285" s="35" t="str">
        <f>IFERROR(IF($C285="","",VLOOKUP($C285,food_table,6,FALSE)*IF($D285="",1,$D285))," - ")</f>
        <v/>
      </c>
      <c r="J285" s="35" t="str">
        <f>IFERROR(IF($C285="","",VLOOKUP($C285,food_table,7,FALSE)*IF($D285="",1,$D285))," - ")</f>
        <v/>
      </c>
    </row>
    <row r="286" spans="1:10" s="5" customFormat="1" ht="20.25" customHeight="1" x14ac:dyDescent="0.2">
      <c r="A286" s="43"/>
      <c r="B286" s="17"/>
      <c r="C286" s="23"/>
      <c r="D286" s="34"/>
      <c r="E286" s="35" t="str">
        <f>IFERROR(IF($C286="","",VLOOKUP($C286,food_table,2,FALSE))," - ")</f>
        <v/>
      </c>
      <c r="F286" s="35" t="str">
        <f>IFERROR(IF($C286="","",VLOOKUP($C286,food_table,3,FALSE)*IF($D286="",1,$D286))," - ")</f>
        <v/>
      </c>
      <c r="G286" s="35" t="str">
        <f>IFERROR(IF($C286="","",VLOOKUP($C286,food_table,4,FALSE)*IF($D286="",1,$D286))," - ")</f>
        <v/>
      </c>
      <c r="H286" s="35" t="str">
        <f>IFERROR(IF($C286="","",VLOOKUP($C286,food_table,5,FALSE)*IF($D286="",1,$D286))," - ")</f>
        <v/>
      </c>
      <c r="I286" s="35" t="str">
        <f>IFERROR(IF($C286="","",VLOOKUP($C286,food_table,6,FALSE)*IF($D286="",1,$D286))," - ")</f>
        <v/>
      </c>
      <c r="J286" s="35" t="str">
        <f>IFERROR(IF($C286="","",VLOOKUP($C286,food_table,7,FALSE)*IF($D286="",1,$D286))," - ")</f>
        <v/>
      </c>
    </row>
    <row r="287" spans="1:10" s="5" customFormat="1" ht="20.25" customHeight="1" x14ac:dyDescent="0.2">
      <c r="A287" s="43"/>
      <c r="B287" s="17"/>
      <c r="C287" s="23"/>
      <c r="D287" s="34"/>
      <c r="E287" s="35" t="str">
        <f>IFERROR(IF($C287="","",VLOOKUP($C287,food_table,2,FALSE))," - ")</f>
        <v/>
      </c>
      <c r="F287" s="35" t="str">
        <f>IFERROR(IF($C287="","",VLOOKUP($C287,food_table,3,FALSE)*IF($D287="",1,$D287))," - ")</f>
        <v/>
      </c>
      <c r="G287" s="35" t="str">
        <f>IFERROR(IF($C287="","",VLOOKUP($C287,food_table,4,FALSE)*IF($D287="",1,$D287))," - ")</f>
        <v/>
      </c>
      <c r="H287" s="35" t="str">
        <f>IFERROR(IF($C287="","",VLOOKUP($C287,food_table,5,FALSE)*IF($D287="",1,$D287))," - ")</f>
        <v/>
      </c>
      <c r="I287" s="35" t="str">
        <f>IFERROR(IF($C287="","",VLOOKUP($C287,food_table,6,FALSE)*IF($D287="",1,$D287))," - ")</f>
        <v/>
      </c>
      <c r="J287" s="35" t="str">
        <f>IFERROR(IF($C287="","",VLOOKUP($C287,food_table,7,FALSE)*IF($D287="",1,$D287))," - ")</f>
        <v/>
      </c>
    </row>
    <row r="288" spans="1:10" s="5" customFormat="1" ht="20.25" customHeight="1" x14ac:dyDescent="0.2">
      <c r="A288" s="44"/>
      <c r="B288" s="17"/>
      <c r="C288" s="23"/>
      <c r="D288" s="34"/>
      <c r="E288" s="35" t="str">
        <f>IFERROR(IF($C288="","",VLOOKUP($C288,food_table,2,FALSE))," - ")</f>
        <v/>
      </c>
      <c r="F288" s="35" t="str">
        <f>IFERROR(IF($C288="","",VLOOKUP($C288,food_table,3,FALSE)*IF($D288="",1,$D288))," - ")</f>
        <v/>
      </c>
      <c r="G288" s="35" t="str">
        <f>IFERROR(IF($C288="","",VLOOKUP($C288,food_table,4,FALSE)*IF($D288="",1,$D288))," - ")</f>
        <v/>
      </c>
      <c r="H288" s="35" t="str">
        <f>IFERROR(IF($C288="","",VLOOKUP($C288,food_table,5,FALSE)*IF($D288="",1,$D288))," - ")</f>
        <v/>
      </c>
      <c r="I288" s="35" t="str">
        <f>IFERROR(IF($C288="","",VLOOKUP($C288,food_table,6,FALSE)*IF($D288="",1,$D288))," - ")</f>
        <v/>
      </c>
      <c r="J288" s="35" t="str">
        <f>IFERROR(IF($C288="","",VLOOKUP($C288,food_table,7,FALSE)*IF($D288="",1,$D288))," - ")</f>
        <v/>
      </c>
    </row>
    <row r="289" spans="1:10" s="5" customFormat="1" ht="20.25" customHeight="1" x14ac:dyDescent="0.2">
      <c r="A289" s="40"/>
      <c r="B289" s="41"/>
      <c r="C289" s="3"/>
      <c r="E289" s="14" t="str">
        <f>"DAILY TOTALS"&amp;IF(J289="",""," (Calories Remaining: "&amp;ROUND($J$1-J289,0)&amp;")")</f>
        <v>DAILY TOTALS</v>
      </c>
      <c r="F289" s="33" t="str">
        <f>IF(SUM(F280:F288)=0,"",SUM(F280:F288))</f>
        <v/>
      </c>
      <c r="G289" s="33" t="str">
        <f t="shared" ref="G289" si="89">IF(SUM(G280:G288)=0,"",SUM(G280:G288))</f>
        <v/>
      </c>
      <c r="H289" s="33" t="str">
        <f t="shared" ref="H289" si="90">IF(SUM(H280:H288)=0,"",SUM(H280:H288))</f>
        <v/>
      </c>
      <c r="I289" s="33" t="str">
        <f t="shared" ref="I289" si="91">IF(SUM(I280:I288)=0,"",SUM(I280:I288))</f>
        <v/>
      </c>
      <c r="J289" s="33" t="str">
        <f t="shared" ref="J289" si="92">IF(SUM(J280:J288)=0,"",SUM(J280:J288))</f>
        <v/>
      </c>
    </row>
    <row r="290" spans="1:10" x14ac:dyDescent="0.2">
      <c r="I290" s="15"/>
    </row>
  </sheetData>
  <mergeCells count="48">
    <mergeCell ref="A208:A216"/>
    <mergeCell ref="A205:B205"/>
    <mergeCell ref="A76:A84"/>
    <mergeCell ref="A88:A96"/>
    <mergeCell ref="A100:A108"/>
    <mergeCell ref="A112:A120"/>
    <mergeCell ref="A124:A132"/>
    <mergeCell ref="A136:A144"/>
    <mergeCell ref="A85:B85"/>
    <mergeCell ref="A97:B97"/>
    <mergeCell ref="A109:B109"/>
    <mergeCell ref="A121:B121"/>
    <mergeCell ref="A193:B193"/>
    <mergeCell ref="A145:B145"/>
    <mergeCell ref="A157:B157"/>
    <mergeCell ref="A169:B169"/>
    <mergeCell ref="A49:B49"/>
    <mergeCell ref="A61:B61"/>
    <mergeCell ref="A73:B73"/>
    <mergeCell ref="A4:A12"/>
    <mergeCell ref="A196:A204"/>
    <mergeCell ref="A13:B13"/>
    <mergeCell ref="A148:A156"/>
    <mergeCell ref="A160:A168"/>
    <mergeCell ref="A172:A180"/>
    <mergeCell ref="A184:A192"/>
    <mergeCell ref="A16:A24"/>
    <mergeCell ref="A28:A36"/>
    <mergeCell ref="A40:A48"/>
    <mergeCell ref="A52:A60"/>
    <mergeCell ref="A64:A72"/>
    <mergeCell ref="A133:B133"/>
    <mergeCell ref="A181:B181"/>
    <mergeCell ref="A25:B25"/>
    <mergeCell ref="A37:B37"/>
    <mergeCell ref="A289:B289"/>
    <mergeCell ref="A217:B217"/>
    <mergeCell ref="A229:B229"/>
    <mergeCell ref="A241:B241"/>
    <mergeCell ref="A253:B253"/>
    <mergeCell ref="A265:B265"/>
    <mergeCell ref="A277:B277"/>
    <mergeCell ref="A220:A228"/>
    <mergeCell ref="A232:A240"/>
    <mergeCell ref="A244:A252"/>
    <mergeCell ref="A256:A264"/>
    <mergeCell ref="A268:A276"/>
    <mergeCell ref="A280:A288"/>
  </mergeCells>
  <dataValidations count="5">
    <dataValidation type="list" allowBlank="1" showInputMessage="1" showErrorMessage="1" sqref="B268:B276 B280:B288 B16:B24 B28:B36 B40:B48 B52:B60 B64:B72 B76:B84 B88:B96 B100:B108 B112:B120 B124:B132 B136:B144 B148:B156 B160:B168 B172:B180 B184:B192 B196:B204 B208:B216 B220:B228 B232:B240 B244:B252 B256:B264" xr:uid="{00000000-0002-0000-0000-000000000000}">
      <formula1>"B,L,D,S"</formula1>
    </dataValidation>
    <dataValidation type="list" allowBlank="1" sqref="C4:C12 C16:C24 C28:C36 C40:C48 C52:C60 C64:C72 C76:C84 C88:C96 C100:C108 C112:C120 C124:C132 C136:C144 C148:C156 C160:C168 C172:C180 C184:C192 C196:C204 C208:C216 C220:C228 C232:C240 C244:C252 C256:C264 C268:C276 C280:C288" xr:uid="{00000000-0002-0000-0000-000001000000}">
      <formula1>food_list</formula1>
    </dataValidation>
    <dataValidation type="list" allowBlank="1" sqref="D5:D12 D17:D24 D29:D36 D41:D48 D53:D60 D65:D72 D77:D84 D89:D96 D101:D108 D113:D120 D125:D132 D137:D144 D149:D156 D161:D168 D173:D180 D185:D192 D197:D204 D209:D216 D221:D228 D233:D240 D245:D252 D257:D264 D269:D276 D281:D288" xr:uid="{00000000-0002-0000-0000-000002000000}">
      <formula1>"2,1.75,1.5,1.25,1,0.75,0.5"</formula1>
    </dataValidation>
    <dataValidation type="list" allowBlank="1" sqref="D4 D16 D28 D40 D52 D64 D76 D88 D100 D112 D124 D136 D148 D160 D172 D184 D196 D208 D220 D232 D244 D256 D268 D280" xr:uid="{00000000-0002-0000-0000-000003000000}">
      <formula1>"0.5,0.75,1,1.25,1.5,1.75,2,3,4,5"</formula1>
    </dataValidation>
    <dataValidation type="list" allowBlank="1" sqref="B4:B12" xr:uid="{00000000-0002-0000-0000-000004000000}">
      <formula1>"B,L,D,S"</formula1>
    </dataValidation>
  </dataValidations>
  <hyperlinks>
    <hyperlink ref="L2" r:id="rId1" xr:uid="{00000000-0004-0000-0000-000000000000}"/>
    <hyperlink ref="L17" r:id="rId2" xr:uid="{7C614EA8-57F8-44B9-A6C6-9E40EFFCDB1D}"/>
    <hyperlink ref="L16" r:id="rId3" display="► Meal Planners" xr:uid="{A441062B-F044-4399-9EA6-A27FFB826E3D}"/>
    <hyperlink ref="L18" r:id="rId4" xr:uid="{36EC59FB-B34D-42C0-90BE-9A3D3F718022}"/>
  </hyperlinks>
  <printOptions horizontalCentered="1"/>
  <pageMargins left="0.5" right="0.5" top="0.25" bottom="0.25" header="0.3" footer="0.3"/>
  <pageSetup orientation="portrait" r:id="rId5"/>
  <headerFooter scaleWithDoc="0">
    <oddFooter>&amp;L&amp;8&amp;K01+047© 2017 Vertex42 LLC&amp;R&amp;8&amp;K01+048https://www.vertex42.com/ExcelTemplates/food-diary-template.html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showGridLines="0" workbookViewId="0">
      <selection activeCell="A5" sqref="A5"/>
    </sheetView>
  </sheetViews>
  <sheetFormatPr defaultRowHeight="14.25" x14ac:dyDescent="0.2"/>
  <cols>
    <col min="1" max="1" width="33.625" customWidth="1"/>
    <col min="2" max="2" width="8.5" customWidth="1"/>
    <col min="3" max="7" width="8.75" customWidth="1"/>
  </cols>
  <sheetData>
    <row r="1" spans="1:7" s="4" customFormat="1" ht="30" x14ac:dyDescent="0.2">
      <c r="A1" s="16" t="s">
        <v>36</v>
      </c>
      <c r="C1" s="1"/>
    </row>
    <row r="2" spans="1:7" x14ac:dyDescent="0.2">
      <c r="A2" s="21" t="s">
        <v>25</v>
      </c>
    </row>
    <row r="3" spans="1:7" x14ac:dyDescent="0.2">
      <c r="A3" s="21" t="s">
        <v>26</v>
      </c>
    </row>
    <row r="4" spans="1:7" x14ac:dyDescent="0.2">
      <c r="A4" s="21" t="s">
        <v>38</v>
      </c>
    </row>
    <row r="5" spans="1:7" x14ac:dyDescent="0.2">
      <c r="A5" s="21"/>
    </row>
    <row r="6" spans="1:7" x14ac:dyDescent="0.2">
      <c r="A6" s="36" t="s">
        <v>39</v>
      </c>
      <c r="B6" s="45" t="s">
        <v>40</v>
      </c>
      <c r="C6" s="46"/>
      <c r="D6" s="37" t="str">
        <f>HYPERLINK("https://www.google.com/search?q=calories+in+"&amp;B6,"🔍Search Google")</f>
        <v>🔍Search Google</v>
      </c>
    </row>
    <row r="8" spans="1:7" ht="28.5" customHeight="1" x14ac:dyDescent="0.2">
      <c r="A8" s="26" t="s">
        <v>7</v>
      </c>
      <c r="B8" s="27" t="s">
        <v>18</v>
      </c>
      <c r="C8" s="27" t="s">
        <v>13</v>
      </c>
      <c r="D8" s="27" t="s">
        <v>14</v>
      </c>
      <c r="E8" s="27" t="s">
        <v>15</v>
      </c>
      <c r="F8" s="27" t="s">
        <v>16</v>
      </c>
      <c r="G8" s="26" t="s">
        <v>5</v>
      </c>
    </row>
    <row r="9" spans="1:7" hidden="1" x14ac:dyDescent="0.2">
      <c r="A9" s="12"/>
      <c r="B9" s="11"/>
      <c r="C9" s="11"/>
      <c r="D9" s="11"/>
      <c r="E9" s="11"/>
      <c r="F9" s="11"/>
      <c r="G9" s="11"/>
    </row>
    <row r="10" spans="1:7" x14ac:dyDescent="0.2">
      <c r="A10" s="12" t="s">
        <v>45</v>
      </c>
      <c r="B10" s="11">
        <v>1</v>
      </c>
      <c r="C10" s="11">
        <v>3.2</v>
      </c>
      <c r="D10" s="11">
        <v>13.8</v>
      </c>
      <c r="E10" s="11">
        <v>1.7</v>
      </c>
      <c r="F10" s="11">
        <v>1.1000000000000001</v>
      </c>
      <c r="G10" s="11">
        <v>77</v>
      </c>
    </row>
    <row r="11" spans="1:7" x14ac:dyDescent="0.2">
      <c r="A11" s="12" t="s">
        <v>44</v>
      </c>
      <c r="B11" s="11">
        <v>1</v>
      </c>
      <c r="C11" s="11">
        <v>15</v>
      </c>
      <c r="D11" s="11">
        <v>33</v>
      </c>
      <c r="E11" s="11">
        <v>7</v>
      </c>
      <c r="F11" s="11">
        <v>12</v>
      </c>
      <c r="G11" s="11">
        <v>300</v>
      </c>
    </row>
    <row r="12" spans="1:7" x14ac:dyDescent="0.2">
      <c r="A12" s="39" t="s">
        <v>43</v>
      </c>
      <c r="B12" s="38">
        <v>1</v>
      </c>
      <c r="C12" s="11">
        <v>33</v>
      </c>
      <c r="D12" s="11">
        <v>22</v>
      </c>
      <c r="E12" s="11">
        <v>9</v>
      </c>
      <c r="F12" s="11">
        <v>28</v>
      </c>
      <c r="G12" s="11">
        <v>480</v>
      </c>
    </row>
    <row r="13" spans="1:7" x14ac:dyDescent="0.2">
      <c r="A13" s="39" t="s">
        <v>50</v>
      </c>
      <c r="B13" s="38" t="s">
        <v>48</v>
      </c>
      <c r="C13" s="11">
        <v>0.3</v>
      </c>
      <c r="D13" s="11">
        <v>0</v>
      </c>
      <c r="E13" s="11">
        <v>0</v>
      </c>
      <c r="F13" s="11">
        <v>0</v>
      </c>
      <c r="G13" s="11">
        <v>2</v>
      </c>
    </row>
    <row r="14" spans="1:7" x14ac:dyDescent="0.2">
      <c r="A14" s="12" t="s">
        <v>47</v>
      </c>
      <c r="B14" s="11" t="s">
        <v>46</v>
      </c>
      <c r="C14" s="11">
        <v>0</v>
      </c>
      <c r="D14" s="11">
        <v>39</v>
      </c>
      <c r="E14" s="11">
        <v>39</v>
      </c>
      <c r="F14" s="11">
        <v>0</v>
      </c>
      <c r="G14" s="11">
        <v>140</v>
      </c>
    </row>
    <row r="15" spans="1:7" x14ac:dyDescent="0.2">
      <c r="A15" s="12" t="s">
        <v>41</v>
      </c>
      <c r="B15" s="11">
        <v>1</v>
      </c>
      <c r="C15" s="11">
        <v>6</v>
      </c>
      <c r="D15" s="11">
        <v>0.4</v>
      </c>
      <c r="E15" s="11">
        <v>0.2</v>
      </c>
      <c r="F15" s="11">
        <v>4.8</v>
      </c>
      <c r="G15" s="11">
        <v>72</v>
      </c>
    </row>
    <row r="16" spans="1:7" x14ac:dyDescent="0.2">
      <c r="A16" s="39" t="s">
        <v>42</v>
      </c>
      <c r="B16" s="38">
        <v>1</v>
      </c>
      <c r="C16" s="11">
        <v>1.8</v>
      </c>
      <c r="D16" s="11">
        <v>17.3</v>
      </c>
      <c r="E16" s="11">
        <v>15</v>
      </c>
      <c r="F16" s="11">
        <v>3.9</v>
      </c>
      <c r="G16" s="11">
        <v>105</v>
      </c>
    </row>
    <row r="17" spans="1:7" x14ac:dyDescent="0.2">
      <c r="A17" s="39" t="s">
        <v>53</v>
      </c>
      <c r="B17" s="38" t="s">
        <v>52</v>
      </c>
      <c r="C17" s="11">
        <v>5</v>
      </c>
      <c r="D17" s="11">
        <v>31</v>
      </c>
      <c r="E17" s="11">
        <v>28</v>
      </c>
      <c r="F17" s="11">
        <v>15</v>
      </c>
      <c r="G17" s="11">
        <v>275</v>
      </c>
    </row>
    <row r="18" spans="1:7" x14ac:dyDescent="0.2">
      <c r="A18" s="39" t="s">
        <v>49</v>
      </c>
      <c r="B18" s="38" t="s">
        <v>48</v>
      </c>
      <c r="C18" s="11">
        <v>8</v>
      </c>
      <c r="D18" s="11">
        <v>13</v>
      </c>
      <c r="E18" s="11">
        <v>12</v>
      </c>
      <c r="F18" s="11">
        <v>2.5</v>
      </c>
      <c r="G18" s="11">
        <v>110</v>
      </c>
    </row>
    <row r="19" spans="1:7" x14ac:dyDescent="0.2">
      <c r="A19" s="39" t="s">
        <v>51</v>
      </c>
      <c r="B19" s="38" t="s">
        <v>48</v>
      </c>
      <c r="C19" s="11">
        <v>1.7</v>
      </c>
      <c r="D19" s="11">
        <v>25.8</v>
      </c>
      <c r="E19" s="11">
        <v>20.8</v>
      </c>
      <c r="F19" s="11">
        <v>0.5</v>
      </c>
      <c r="G19" s="11">
        <v>112</v>
      </c>
    </row>
    <row r="20" spans="1:7" x14ac:dyDescent="0.2">
      <c r="A20" s="39" t="s">
        <v>54</v>
      </c>
      <c r="B20" s="38" t="s">
        <v>52</v>
      </c>
      <c r="C20" s="11">
        <v>4</v>
      </c>
      <c r="D20" s="11">
        <v>26</v>
      </c>
      <c r="E20" s="11">
        <v>22</v>
      </c>
      <c r="F20" s="11">
        <v>6</v>
      </c>
      <c r="G20" s="11">
        <v>161</v>
      </c>
    </row>
    <row r="21" spans="1:7" x14ac:dyDescent="0.2">
      <c r="A21" s="12" t="s">
        <v>55</v>
      </c>
      <c r="B21" s="11" t="s">
        <v>52</v>
      </c>
      <c r="C21" s="11">
        <v>8</v>
      </c>
      <c r="D21" s="11">
        <v>43</v>
      </c>
      <c r="E21" s="11">
        <v>1</v>
      </c>
      <c r="F21" s="11">
        <v>1.5</v>
      </c>
      <c r="G21" s="11">
        <v>221</v>
      </c>
    </row>
    <row r="22" spans="1:7" x14ac:dyDescent="0.2">
      <c r="A22" s="12" t="s">
        <v>21</v>
      </c>
      <c r="B22" s="11">
        <v>1</v>
      </c>
      <c r="C22" s="11">
        <v>10.3</v>
      </c>
      <c r="D22" s="11">
        <v>42.2</v>
      </c>
      <c r="E22" s="11">
        <v>12</v>
      </c>
      <c r="F22" s="11">
        <v>14.2</v>
      </c>
      <c r="G22" s="11">
        <v>327</v>
      </c>
    </row>
    <row r="23" spans="1:7" x14ac:dyDescent="0.2">
      <c r="A23" s="12"/>
      <c r="B23" s="11"/>
      <c r="C23" s="11"/>
      <c r="D23" s="11"/>
      <c r="E23" s="11"/>
      <c r="F23" s="11"/>
      <c r="G23" s="11"/>
    </row>
    <row r="24" spans="1:7" x14ac:dyDescent="0.2">
      <c r="A24" s="12"/>
      <c r="B24" s="11"/>
      <c r="C24" s="11"/>
      <c r="D24" s="11"/>
      <c r="E24" s="11"/>
      <c r="F24" s="11"/>
      <c r="G24" s="11"/>
    </row>
    <row r="25" spans="1:7" x14ac:dyDescent="0.2">
      <c r="A25" s="12"/>
      <c r="B25" s="11"/>
      <c r="C25" s="11"/>
      <c r="D25" s="11"/>
      <c r="E25" s="11"/>
      <c r="F25" s="11"/>
      <c r="G25" s="11"/>
    </row>
    <row r="26" spans="1:7" x14ac:dyDescent="0.2">
      <c r="A26" s="12"/>
      <c r="B26" s="11"/>
      <c r="C26" s="11"/>
      <c r="D26" s="11"/>
      <c r="E26" s="11"/>
      <c r="F26" s="11"/>
      <c r="G26" s="11"/>
    </row>
    <row r="27" spans="1:7" x14ac:dyDescent="0.2">
      <c r="A27" s="12"/>
      <c r="B27" s="11"/>
      <c r="C27" s="11"/>
      <c r="D27" s="11"/>
      <c r="E27" s="11"/>
      <c r="F27" s="11"/>
      <c r="G27" s="11"/>
    </row>
    <row r="28" spans="1:7" x14ac:dyDescent="0.2">
      <c r="A28" s="12"/>
      <c r="B28" s="11"/>
      <c r="C28" s="11"/>
      <c r="D28" s="11"/>
      <c r="E28" s="11"/>
      <c r="F28" s="11"/>
      <c r="G28" s="11"/>
    </row>
    <row r="29" spans="1:7" x14ac:dyDescent="0.2">
      <c r="A29" s="12"/>
      <c r="B29" s="11"/>
      <c r="C29" s="11"/>
      <c r="D29" s="11"/>
      <c r="E29" s="11"/>
      <c r="F29" s="11"/>
      <c r="G29" s="11"/>
    </row>
    <row r="30" spans="1:7" x14ac:dyDescent="0.2">
      <c r="A30" s="12"/>
      <c r="B30" s="11"/>
      <c r="C30" s="11"/>
      <c r="D30" s="11"/>
      <c r="E30" s="11"/>
      <c r="F30" s="11"/>
      <c r="G30" s="11"/>
    </row>
    <row r="31" spans="1:7" x14ac:dyDescent="0.2">
      <c r="A31" s="12"/>
      <c r="B31" s="11"/>
      <c r="C31" s="11"/>
      <c r="D31" s="11"/>
      <c r="E31" s="11"/>
      <c r="F31" s="11"/>
      <c r="G31" s="11"/>
    </row>
    <row r="32" spans="1:7" x14ac:dyDescent="0.2">
      <c r="A32" s="12"/>
      <c r="B32" s="11"/>
      <c r="C32" s="11"/>
      <c r="D32" s="11"/>
      <c r="E32" s="11"/>
      <c r="F32" s="11"/>
      <c r="G32" s="11"/>
    </row>
    <row r="33" spans="1:8" x14ac:dyDescent="0.2">
      <c r="A33" s="12"/>
      <c r="B33" s="11"/>
      <c r="C33" s="11"/>
      <c r="D33" s="11"/>
      <c r="E33" s="11"/>
      <c r="F33" s="11"/>
      <c r="G33" s="11"/>
    </row>
    <row r="34" spans="1:8" x14ac:dyDescent="0.2">
      <c r="A34" s="12"/>
      <c r="B34" s="11"/>
      <c r="C34" s="11"/>
      <c r="D34" s="11"/>
      <c r="E34" s="11"/>
      <c r="F34" s="11"/>
      <c r="G34" s="11"/>
    </row>
    <row r="35" spans="1:8" ht="15" x14ac:dyDescent="0.25">
      <c r="A35" s="20"/>
      <c r="B35" s="19"/>
      <c r="C35" s="19"/>
      <c r="D35" s="19"/>
      <c r="E35" s="19"/>
      <c r="F35" s="19"/>
      <c r="G35" s="19"/>
      <c r="H35" s="22" t="s">
        <v>19</v>
      </c>
    </row>
  </sheetData>
  <autoFilter ref="A8:G35" xr:uid="{00000000-0009-0000-0000-000001000000}">
    <sortState xmlns:xlrd2="http://schemas.microsoft.com/office/spreadsheetml/2017/richdata2" ref="A10:G35">
      <sortCondition ref="A8:A35"/>
    </sortState>
  </autoFilter>
  <mergeCells count="1"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E47E-7FD1-4CF0-86BD-1BB3CEFC5E8B}">
  <dimension ref="A1:C19"/>
  <sheetViews>
    <sheetView showGridLines="0" workbookViewId="0">
      <selection activeCell="A2" sqref="A2"/>
    </sheetView>
  </sheetViews>
  <sheetFormatPr defaultRowHeight="14.25" x14ac:dyDescent="0.2"/>
  <cols>
    <col min="1" max="1" width="2.5" style="61" customWidth="1"/>
    <col min="2" max="2" width="62.625" style="61" customWidth="1"/>
    <col min="3" max="3" width="19.5" style="50" customWidth="1"/>
    <col min="4" max="16384" width="9" style="50"/>
  </cols>
  <sheetData>
    <row r="1" spans="1:3" ht="32.1" customHeight="1" x14ac:dyDescent="0.2">
      <c r="A1" s="47"/>
      <c r="B1" s="48" t="s">
        <v>22</v>
      </c>
      <c r="C1" s="49"/>
    </row>
    <row r="2" spans="1:3" ht="15" x14ac:dyDescent="0.2">
      <c r="A2" s="51"/>
      <c r="B2" s="52"/>
      <c r="C2" s="53"/>
    </row>
    <row r="3" spans="1:3" ht="15" x14ac:dyDescent="0.2">
      <c r="A3" s="51"/>
      <c r="B3" s="54" t="s">
        <v>0</v>
      </c>
      <c r="C3" s="53"/>
    </row>
    <row r="4" spans="1:3" x14ac:dyDescent="0.2">
      <c r="A4" s="51"/>
      <c r="B4" s="55" t="s">
        <v>23</v>
      </c>
      <c r="C4" s="53"/>
    </row>
    <row r="5" spans="1:3" ht="15" x14ac:dyDescent="0.2">
      <c r="A5" s="51"/>
      <c r="B5" s="56"/>
      <c r="C5" s="53"/>
    </row>
    <row r="6" spans="1:3" ht="15.75" x14ac:dyDescent="0.25">
      <c r="A6" s="51"/>
      <c r="B6" s="57" t="s">
        <v>4</v>
      </c>
      <c r="C6" s="53"/>
    </row>
    <row r="7" spans="1:3" ht="15" x14ac:dyDescent="0.2">
      <c r="A7" s="51"/>
      <c r="B7" s="56"/>
      <c r="C7" s="53"/>
    </row>
    <row r="8" spans="1:3" ht="30" x14ac:dyDescent="0.2">
      <c r="A8" s="51"/>
      <c r="B8" s="56" t="s">
        <v>24</v>
      </c>
      <c r="C8" s="53"/>
    </row>
    <row r="9" spans="1:3" ht="15" x14ac:dyDescent="0.2">
      <c r="A9" s="51"/>
      <c r="B9" s="56"/>
      <c r="C9" s="53"/>
    </row>
    <row r="10" spans="1:3" ht="30" x14ac:dyDescent="0.2">
      <c r="A10" s="51"/>
      <c r="B10" s="56" t="s">
        <v>1</v>
      </c>
      <c r="C10" s="53"/>
    </row>
    <row r="11" spans="1:3" ht="15" x14ac:dyDescent="0.2">
      <c r="A11" s="51"/>
      <c r="B11" s="56"/>
      <c r="C11" s="53"/>
    </row>
    <row r="12" spans="1:3" ht="30" x14ac:dyDescent="0.2">
      <c r="A12" s="51"/>
      <c r="B12" s="56" t="s">
        <v>2</v>
      </c>
      <c r="C12" s="53"/>
    </row>
    <row r="13" spans="1:3" ht="15" x14ac:dyDescent="0.2">
      <c r="A13" s="51"/>
      <c r="B13" s="56"/>
      <c r="C13" s="53"/>
    </row>
    <row r="14" spans="1:3" ht="15.75" x14ac:dyDescent="0.25">
      <c r="A14" s="51"/>
      <c r="B14" s="57" t="s">
        <v>56</v>
      </c>
      <c r="C14" s="53"/>
    </row>
    <row r="15" spans="1:3" ht="15" x14ac:dyDescent="0.2">
      <c r="A15" s="51"/>
      <c r="B15" s="58" t="s">
        <v>3</v>
      </c>
      <c r="C15" s="53"/>
    </row>
    <row r="16" spans="1:3" ht="15" x14ac:dyDescent="0.2">
      <c r="A16" s="51"/>
      <c r="B16" s="59"/>
      <c r="C16" s="53"/>
    </row>
    <row r="17" spans="1:3" ht="15" x14ac:dyDescent="0.2">
      <c r="A17" s="51"/>
      <c r="B17" s="60" t="s">
        <v>57</v>
      </c>
      <c r="C17" s="53"/>
    </row>
    <row r="18" spans="1:3" x14ac:dyDescent="0.2">
      <c r="A18" s="51"/>
      <c r="B18" s="51"/>
      <c r="C18" s="53"/>
    </row>
    <row r="19" spans="1:3" x14ac:dyDescent="0.2">
      <c r="A19" s="51"/>
      <c r="B19" s="51"/>
      <c r="C19" s="53"/>
    </row>
  </sheetData>
  <hyperlinks>
    <hyperlink ref="B15" r:id="rId1" xr:uid="{02834C5C-4D13-4E2D-9004-84458404E055}"/>
    <hyperlink ref="B4" r:id="rId2" xr:uid="{11122A3B-44D5-4740-8C04-F91D022C16E0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FoodDiary</vt:lpstr>
      <vt:lpstr>FoodList</vt:lpstr>
      <vt:lpstr>©</vt:lpstr>
      <vt:lpstr>food_table</vt:lpstr>
      <vt:lpstr>FoodDiary!Print_Area</vt:lpstr>
      <vt:lpstr>FoodDiary!Print_Titles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Food Diary</dc:title>
  <dc:creator>Vertex42.com</dc:creator>
  <dc:description>(c) 2017 Vertex42 LLC. All Rights Reserved.</dc:description>
  <cp:lastModifiedBy>Vertex42.com Templates</cp:lastModifiedBy>
  <cp:lastPrinted>2017-08-17T16:36:59Z</cp:lastPrinted>
  <dcterms:created xsi:type="dcterms:W3CDTF">2017-01-19T17:20:17Z</dcterms:created>
  <dcterms:modified xsi:type="dcterms:W3CDTF">2019-05-20T18:07:41Z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https://www.vertex42.com/ExcelTemplates/food-diary-template.html</vt:lpwstr>
  </property>
</Properties>
</file>