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ducation\"/>
    </mc:Choice>
  </mc:AlternateContent>
  <bookViews>
    <workbookView xWindow="240" yWindow="45" windowWidth="15195" windowHeight="972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displayID">Gradebook!$U$21</definedName>
    <definedName name="_xlnm.Print_Area" localSheetId="0">Gradebook!$A$1:$R$43</definedName>
    <definedName name="_xlnm.Print_Area" localSheetId="2">Grades!$A$1:$J$50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"gradebook_gpa.xlsx"</definedName>
    <definedName name="vertex42_title" hidden="1">"Gradebook Template - Grade-Point System"</definedName>
  </definedNames>
  <calcPr calcId="162913"/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U21" i="1" l="1"/>
  <c r="Q12" i="1" l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11" i="1"/>
  <c r="R11" i="1" s="1"/>
  <c r="C42" i="1"/>
  <c r="C43" i="1" s="1"/>
  <c r="D42" i="1"/>
  <c r="D43" i="1" s="1"/>
  <c r="E42" i="1"/>
  <c r="E43" i="1" s="1"/>
  <c r="F42" i="1"/>
  <c r="F43" i="1" s="1"/>
  <c r="G42" i="1"/>
  <c r="G43" i="1" s="1"/>
  <c r="H42" i="1"/>
  <c r="H43" i="1" s="1"/>
  <c r="I42" i="1"/>
  <c r="I43" i="1" s="1"/>
  <c r="J42" i="1"/>
  <c r="J43" i="1" s="1"/>
  <c r="K42" i="1"/>
  <c r="K43" i="1" s="1"/>
  <c r="L42" i="1"/>
  <c r="L43" i="1" s="1"/>
  <c r="M42" i="1"/>
  <c r="M43" i="1" s="1"/>
  <c r="N42" i="1"/>
  <c r="N43" i="1" s="1"/>
  <c r="O42" i="1"/>
  <c r="O43" i="1" s="1"/>
  <c r="P42" i="1"/>
  <c r="P43" i="1" s="1"/>
  <c r="C10" i="2" l="1"/>
  <c r="C9" i="2"/>
  <c r="C18" i="2"/>
  <c r="B50" i="2"/>
  <c r="C16" i="2"/>
  <c r="B48" i="2"/>
  <c r="C14" i="2"/>
  <c r="C20" i="2"/>
  <c r="C12" i="2"/>
  <c r="B11" i="1"/>
  <c r="B13" i="1"/>
  <c r="B12" i="1"/>
  <c r="C19" i="2"/>
  <c r="C15" i="2"/>
  <c r="C11" i="2"/>
  <c r="B49" i="2"/>
  <c r="Q42" i="1"/>
  <c r="C21" i="2"/>
  <c r="C17" i="2"/>
  <c r="C13" i="2"/>
  <c r="B47" i="2"/>
  <c r="B14" i="1" l="1"/>
  <c r="A25" i="2"/>
  <c r="B25" i="2" s="1"/>
  <c r="R42" i="1"/>
  <c r="C22" i="2"/>
  <c r="D13" i="2" s="1"/>
  <c r="D15" i="2" l="1"/>
  <c r="D17" i="2"/>
  <c r="D10" i="2"/>
  <c r="D18" i="2"/>
  <c r="D16" i="2"/>
  <c r="D20" i="2"/>
  <c r="D12" i="2"/>
  <c r="D14" i="2"/>
  <c r="D9" i="2"/>
  <c r="D11" i="2"/>
  <c r="D19" i="2"/>
  <c r="D21" i="2"/>
  <c r="B15" i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</calcChain>
</file>

<file path=xl/sharedStrings.xml><?xml version="1.0" encoding="utf-8"?>
<sst xmlns="http://schemas.openxmlformats.org/spreadsheetml/2006/main" count="135" uniqueCount="103">
  <si>
    <t>Gradebook</t>
  </si>
  <si>
    <t>Assignments</t>
  </si>
  <si>
    <t>HW 1</t>
  </si>
  <si>
    <t>HW 2</t>
  </si>
  <si>
    <t>HW 3</t>
  </si>
  <si>
    <t>HW 4</t>
  </si>
  <si>
    <t>Exam 1</t>
  </si>
  <si>
    <t>Final</t>
  </si>
  <si>
    <t>HW 5</t>
  </si>
  <si>
    <t>HW 6</t>
  </si>
  <si>
    <t>HW 7</t>
  </si>
  <si>
    <t>HW 8</t>
  </si>
  <si>
    <t>Jill</t>
  </si>
  <si>
    <t>Bob</t>
  </si>
  <si>
    <t>Sue</t>
  </si>
  <si>
    <t>Sally</t>
  </si>
  <si>
    <t>Class Average: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</si>
  <si>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</si>
  <si>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</si>
  <si>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</si>
  <si>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</si>
  <si>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</si>
  <si>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</si>
  <si>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</si>
  <si>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</si>
  <si>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</si>
  <si>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</si>
  <si>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</si>
  <si>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</si>
  <si>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</si>
  <si>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</si>
  <si>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</si>
  <si>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</si>
  <si>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</si>
  <si>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</si>
  <si>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</si>
  <si>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</si>
  <si>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</si>
  <si>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</si>
  <si>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</si>
  <si>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Jim</t>
  </si>
  <si>
    <t>DisplayID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</si>
  <si>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</si>
  <si>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</si>
  <si>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</si>
  <si>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</si>
  <si>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</si>
  <si>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</si>
  <si>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</si>
  <si>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Exam 2</t>
  </si>
  <si>
    <t>HW 9</t>
  </si>
  <si>
    <t>HW 10</t>
  </si>
  <si>
    <t>HW 11</t>
  </si>
  <si>
    <t>Student</t>
  </si>
  <si>
    <t>HELP</t>
  </si>
  <si>
    <t>Master List of Names</t>
  </si>
  <si>
    <t>Class Average (Mean)</t>
  </si>
  <si>
    <t>Percentiles</t>
  </si>
  <si>
    <t>p</t>
  </si>
  <si>
    <t>Percentile</t>
  </si>
  <si>
    <t>"90% of the students scored less than …"</t>
  </si>
  <si>
    <t>Points</t>
  </si>
  <si>
    <t>Grading Scale - Grade Point System</t>
  </si>
  <si>
    <t>Avg</t>
  </si>
  <si>
    <t>Avg Grade:</t>
  </si>
  <si>
    <t>(Use this table as a guide to entering grades in the Gradebook worksheet)</t>
  </si>
  <si>
    <t>Performance</t>
  </si>
  <si>
    <t>Perfect (or with extra credit)</t>
  </si>
  <si>
    <t>Excellent</t>
  </si>
  <si>
    <t>Good</t>
  </si>
  <si>
    <t>Satisfactory</t>
  </si>
  <si>
    <t>Passing</t>
  </si>
  <si>
    <t>The Grading Scale below is used to define the minimum points required to earn each letter grade.</t>
  </si>
  <si>
    <t>grade may be different than the scale used to convert a letter grade to the point value entered in the</t>
  </si>
  <si>
    <t>Gradebook. Customize each table based on your specific system.</t>
  </si>
  <si>
    <t>Conversion from Letter Grade to Points</t>
  </si>
  <si>
    <t>For example, 3.7 &lt;= A &lt; 4.0. The Grading Scale used to convert the averaged points to a final letter</t>
  </si>
  <si>
    <t>Weighting Factor:</t>
  </si>
  <si>
    <t>[42]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</si>
  <si>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</si>
  <si>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</si>
  <si>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</si>
  <si>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Gradebook Template</t>
  </si>
  <si>
    <t>© 2009-2014 Vertex42 LLC</t>
  </si>
  <si>
    <t>INSTRUCTIONS</t>
  </si>
  <si>
    <t>Insert new columns here: ►</t>
  </si>
  <si>
    <t xml:space="preserve">◄ </t>
  </si>
  <si>
    <t>◄ To add rows, copy an existing row and insert it above this line.</t>
  </si>
  <si>
    <t>► First, list the names and assign IDs in the Names worksheet.</t>
  </si>
  <si>
    <t>► To insert new columns, copying an existing column and then</t>
  </si>
  <si>
    <t>► Grades left blank are considered to be excused or not yet completed.</t>
  </si>
  <si>
    <t xml:space="preserve">     insert it after column C and before column P.</t>
  </si>
  <si>
    <t xml:space="preserve">     You can also enter an "E" for excused.</t>
  </si>
  <si>
    <t>► Edit only the assignment labels, weighting factor, and grades.</t>
  </si>
  <si>
    <t xml:space="preserve">     (the cells with borders and white backgrounds)</t>
  </si>
  <si>
    <t>Display IDs ?</t>
  </si>
  <si>
    <t>No</t>
  </si>
  <si>
    <t>► Select Yes/No from the Display IDs box below to show either names or IDs.</t>
  </si>
  <si>
    <t xml:space="preserve">     Note: Weighting factors could be the total points per assignment.</t>
  </si>
  <si>
    <t>https://www.vertex42.com/ExcelTemplates/gradebook.html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</si>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</sst>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"/>
    <numFmt numFmtId="165" formatCode="d"/>
    <numFmt numFmtId="166" formatCode="0.0"/>
    <numFmt numFmtId="167" formatCode="0.0%"/>
    <numFmt numFmtId="168" formatCode="General;;&quot;&quot;;@"/>
    <numFmt numFmtId="169" formatCode="0.000"/>
  </numFmts>
  <fonts count="35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sz val="8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b/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5" fillId="0" borderId="1" xfId="0" applyNumberFormat="1" applyFont="1" applyFill="1" applyBorder="1" applyAlignment="1" applyProtection="1">
      <alignment horizontal="center"/>
      <protection locked="0"/>
    </xf>
    <xf numFmtId="43" fontId="13" fillId="0" borderId="0" xfId="1" applyFont="1" applyFill="1" applyAlignment="1">
      <alignment horizontal="left" vertical="center"/>
    </xf>
    <xf numFmtId="167" fontId="0" fillId="0" borderId="0" xfId="3" applyNumberFormat="1" applyFont="1"/>
    <xf numFmtId="0" fontId="5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right" vertical="center"/>
    </xf>
    <xf numFmtId="0" fontId="17" fillId="0" borderId="0" xfId="2" applyFont="1" applyAlignment="1" applyProtection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67" fontId="0" fillId="0" borderId="3" xfId="3" applyNumberFormat="1" applyFont="1" applyBorder="1"/>
    <xf numFmtId="0" fontId="0" fillId="0" borderId="0" xfId="0" applyAlignment="1">
      <alignment horizontal="left" indent="1"/>
    </xf>
    <xf numFmtId="169" fontId="0" fillId="0" borderId="0" xfId="3" applyNumberFormat="1" applyFont="1" applyAlignment="1">
      <alignment horizontal="center"/>
    </xf>
    <xf numFmtId="0" fontId="18" fillId="0" borderId="0" xfId="0" applyFont="1" applyAlignment="1" applyProtection="1">
      <alignment horizontal="right"/>
    </xf>
    <xf numFmtId="0" fontId="19" fillId="0" borderId="0" xfId="0" applyFont="1"/>
    <xf numFmtId="0" fontId="5" fillId="0" borderId="0" xfId="0" applyFont="1"/>
    <xf numFmtId="0" fontId="5" fillId="0" borderId="4" xfId="0" applyFont="1" applyBorder="1"/>
    <xf numFmtId="0" fontId="21" fillId="0" borderId="5" xfId="0" applyFont="1" applyFill="1" applyBorder="1" applyAlignment="1">
      <alignment horizontal="left" vertical="center"/>
    </xf>
    <xf numFmtId="0" fontId="0" fillId="0" borderId="4" xfId="0" applyBorder="1"/>
    <xf numFmtId="0" fontId="22" fillId="0" borderId="6" xfId="0" applyFont="1" applyBorder="1" applyAlignment="1">
      <alignment horizontal="left" wrapText="1" indent="1"/>
    </xf>
    <xf numFmtId="0" fontId="12" fillId="0" borderId="4" xfId="0" applyFont="1" applyBorder="1"/>
    <xf numFmtId="0" fontId="22" fillId="0" borderId="4" xfId="0" applyFont="1" applyBorder="1" applyAlignment="1">
      <alignment horizontal="left" wrapText="1"/>
    </xf>
    <xf numFmtId="0" fontId="20" fillId="0" borderId="4" xfId="0" applyFont="1" applyBorder="1" applyAlignment="1">
      <alignment horizontal="left" wrapText="1"/>
    </xf>
    <xf numFmtId="0" fontId="22" fillId="0" borderId="4" xfId="0" applyFont="1" applyBorder="1" applyAlignment="1">
      <alignment horizontal="left"/>
    </xf>
    <xf numFmtId="0" fontId="17" fillId="0" borderId="4" xfId="2" applyBorder="1" applyAlignment="1" applyProtection="1">
      <alignment horizontal="left" wrapText="1"/>
    </xf>
    <xf numFmtId="0" fontId="3" fillId="0" borderId="0" xfId="1" applyNumberFormat="1" applyFont="1" applyFill="1" applyAlignment="1">
      <alignment horizontal="left"/>
    </xf>
    <xf numFmtId="0" fontId="25" fillId="0" borderId="0" xfId="0" applyFont="1" applyAlignment="1" applyProtection="1">
      <alignment vertical="top"/>
    </xf>
    <xf numFmtId="0" fontId="7" fillId="2" borderId="0" xfId="0" applyFont="1" applyFill="1" applyBorder="1" applyAlignment="1" applyProtection="1">
      <alignment horizontal="center" vertical="center"/>
    </xf>
    <xf numFmtId="0" fontId="5" fillId="0" borderId="7" xfId="0" applyFont="1" applyBorder="1" applyAlignment="1" applyProtection="1"/>
    <xf numFmtId="0" fontId="5" fillId="0" borderId="7" xfId="0" applyFont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indent="1"/>
    </xf>
    <xf numFmtId="169" fontId="0" fillId="3" borderId="0" xfId="3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167" fontId="0" fillId="0" borderId="8" xfId="3" applyNumberFormat="1" applyFont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8" fillId="2" borderId="0" xfId="0" applyFont="1" applyFill="1" applyBorder="1" applyAlignment="1" applyProtection="1">
      <alignment horizontal="left" indent="2"/>
    </xf>
    <xf numFmtId="0" fontId="8" fillId="2" borderId="0" xfId="0" applyFont="1" applyFill="1" applyBorder="1" applyAlignment="1" applyProtection="1"/>
    <xf numFmtId="166" fontId="5" fillId="2" borderId="0" xfId="3" applyNumberFormat="1" applyFont="1" applyFill="1" applyBorder="1" applyProtection="1"/>
    <xf numFmtId="0" fontId="5" fillId="2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right" vertical="center"/>
    </xf>
    <xf numFmtId="169" fontId="15" fillId="3" borderId="0" xfId="3" applyNumberFormat="1" applyFont="1" applyFill="1" applyBorder="1" applyAlignment="1" applyProtection="1">
      <alignment horizontal="center"/>
    </xf>
    <xf numFmtId="167" fontId="15" fillId="3" borderId="0" xfId="3" applyNumberFormat="1" applyFont="1" applyFill="1" applyBorder="1" applyAlignment="1" applyProtection="1">
      <alignment horizontal="center"/>
    </xf>
    <xf numFmtId="166" fontId="5" fillId="3" borderId="0" xfId="0" applyNumberFormat="1" applyFont="1" applyFill="1" applyBorder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14" fillId="4" borderId="0" xfId="0" applyFont="1" applyFill="1" applyBorder="1" applyAlignment="1" applyProtection="1"/>
    <xf numFmtId="0" fontId="5" fillId="4" borderId="0" xfId="0" applyFont="1" applyFill="1" applyBorder="1" applyAlignment="1" applyProtection="1">
      <alignment horizontal="center"/>
    </xf>
    <xf numFmtId="168" fontId="5" fillId="4" borderId="7" xfId="0" applyNumberFormat="1" applyFont="1" applyFill="1" applyBorder="1" applyAlignment="1" applyProtection="1">
      <alignment horizontal="left"/>
    </xf>
    <xf numFmtId="0" fontId="15" fillId="0" borderId="7" xfId="3" applyNumberFormat="1" applyFont="1" applyBorder="1" applyAlignment="1" applyProtection="1">
      <alignment horizontal="center"/>
      <protection locked="0"/>
    </xf>
    <xf numFmtId="165" fontId="6" fillId="0" borderId="9" xfId="0" applyNumberFormat="1" applyFont="1" applyFill="1" applyBorder="1" applyAlignment="1" applyProtection="1">
      <alignment horizontal="center" textRotation="90"/>
      <protection locked="0"/>
    </xf>
    <xf numFmtId="0" fontId="25" fillId="0" borderId="0" xfId="0" applyFont="1" applyAlignment="1" applyProtection="1">
      <alignment vertical="center"/>
    </xf>
    <xf numFmtId="0" fontId="28" fillId="0" borderId="0" xfId="0" applyFont="1" applyProtection="1"/>
    <xf numFmtId="0" fontId="30" fillId="0" borderId="0" xfId="0" applyFont="1" applyProtection="1"/>
    <xf numFmtId="0" fontId="31" fillId="0" borderId="0" xfId="0" applyFont="1"/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/>
    </xf>
    <xf numFmtId="0" fontId="32" fillId="0" borderId="0" xfId="0" applyFont="1" applyAlignment="1" applyProtection="1">
      <alignment horizontal="right" vertical="center" indent="1"/>
    </xf>
    <xf numFmtId="0" fontId="32" fillId="0" borderId="1" xfId="0" applyFont="1" applyBorder="1" applyAlignment="1" applyProtection="1">
      <alignment horizontal="center" vertical="center"/>
    </xf>
    <xf numFmtId="0" fontId="33" fillId="0" borderId="0" xfId="0" applyFont="1" applyAlignment="1">
      <alignment horizontal="right" indent="1"/>
    </xf>
    <xf numFmtId="0" fontId="34" fillId="0" borderId="0" xfId="0" applyFont="1"/>
    <xf numFmtId="164" fontId="2" fillId="0" borderId="0" xfId="0" applyNumberFormat="1" applyFont="1" applyBorder="1" applyAlignment="1" applyProtection="1">
      <alignment horizontal="left"/>
    </xf>
    <xf numFmtId="0" fontId="2" fillId="0" borderId="0" xfId="0" applyFont="1" applyAlignment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23" fillId="0" borderId="4" xfId="2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5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0866447109089"/>
          <c:y val="5.8823754686560537E-2"/>
          <c:w val="0.83333545261498165"/>
          <c:h val="0.80784623102876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Grades!$B$8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Grades!$B$9:$B$21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Grades!$C$9:$C$21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2CD-92F4-0050CBCF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54272"/>
        <c:axId val="245655808"/>
      </c:barChart>
      <c:catAx>
        <c:axId val="245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5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6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117777718205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5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352424</xdr:colOff>
          <xdr:row>21</xdr:row>
          <xdr:rowOff>114300</xdr:rowOff>
        </xdr:from>
        <xdr:to>
          <xdr:col>22</xdr:col>
          <xdr:colOff>104774</xdr:colOff>
          <xdr:row>35</xdr:row>
          <xdr:rowOff>68846</xdr:rowOff>
        </xdr:to>
        <xdr:pic>
          <xdr:nvPicPr>
            <xdr:cNvPr id="1044" name="Picture 20">
              <a:extLs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ades!A29:E43" spid="_x0000_s10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324974" y="4076700"/>
              <a:ext cx="2771775" cy="22214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19</xdr:col>
      <xdr:colOff>0</xdr:colOff>
      <xdr:row>0</xdr:row>
      <xdr:rowOff>41910</xdr:rowOff>
    </xdr:from>
    <xdr:to>
      <xdr:col>19</xdr:col>
      <xdr:colOff>1295400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3810</xdr:rowOff>
    </xdr:from>
    <xdr:to>
      <xdr:col>8</xdr:col>
      <xdr:colOff>1295400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gradebook.html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gradebook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gradebook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gradebook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43"/>
  <sheetViews>
    <sheetView showGridLines="0" tabSelected="1" workbookViewId="0">
      <selection activeCell="A2" sqref="A2"/>
    </sheetView>
  </sheetViews>
  <sheetFormatPr defaultColWidth="9.140625" defaultRowHeight="12.75" x14ac:dyDescent="0.2"/>
  <cols>
    <col min="1" max="1" width="3.28515625" style="3" customWidth="1"/>
    <col min="2" max="2" width="15.7109375" style="3" customWidth="1"/>
    <col min="3" max="16" width="7" style="3" customWidth="1"/>
    <col min="17" max="17" width="8.42578125" style="3" customWidth="1"/>
    <col min="18" max="18" width="9.140625" style="3"/>
    <col min="19" max="19" width="5.28515625" style="3" customWidth="1"/>
    <col min="20" max="20" width="21.140625" style="3" customWidth="1"/>
    <col min="21" max="21" width="9.7109375" style="3" customWidth="1"/>
    <col min="22" max="16384" width="9.140625" style="3"/>
  </cols>
  <sheetData>
    <row r="1" spans="1:20" s="1" customFormat="1" ht="26.25" customHeight="1" x14ac:dyDescent="0.2">
      <c r="A1" s="69" t="s">
        <v>0</v>
      </c>
      <c r="B1" s="5"/>
      <c r="C1" s="6"/>
      <c r="D1" s="6"/>
      <c r="E1" s="6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T1" s="13"/>
    </row>
    <row r="2" spans="1:20" ht="15" x14ac:dyDescent="0.25">
      <c r="A2" s="2"/>
      <c r="B2" s="11" t="s">
        <v>32</v>
      </c>
      <c r="F2" s="4"/>
      <c r="T2" s="39" t="s">
        <v>83</v>
      </c>
    </row>
    <row r="3" spans="1:20" ht="14.25" x14ac:dyDescent="0.2">
      <c r="A3" s="2"/>
      <c r="B3" s="10" t="s">
        <v>33</v>
      </c>
      <c r="C3" s="6"/>
      <c r="D3" s="6"/>
      <c r="E3" s="6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T3" s="19" t="s">
        <v>54</v>
      </c>
    </row>
    <row r="4" spans="1:20" ht="14.25" x14ac:dyDescent="0.2">
      <c r="A4" s="2"/>
      <c r="B4" s="10" t="s">
        <v>34</v>
      </c>
      <c r="F4" s="4"/>
      <c r="O4" s="75" t="s">
        <v>85</v>
      </c>
      <c r="P4" s="71" t="s">
        <v>86</v>
      </c>
      <c r="T4" s="70"/>
    </row>
    <row r="5" spans="1:20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T5" s="70"/>
    </row>
    <row r="6" spans="1:20" ht="15" x14ac:dyDescent="0.25">
      <c r="A6" s="4"/>
      <c r="B6" s="4"/>
      <c r="C6" s="55" t="s">
        <v>1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4"/>
    </row>
    <row r="7" spans="1:20" ht="40.5" customHeight="1" x14ac:dyDescent="0.2">
      <c r="A7" s="4"/>
      <c r="B7" s="4"/>
      <c r="C7" s="68" t="s">
        <v>2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8</v>
      </c>
      <c r="I7" s="68" t="s">
        <v>9</v>
      </c>
      <c r="J7" s="68" t="s">
        <v>10</v>
      </c>
      <c r="K7" s="68" t="s">
        <v>11</v>
      </c>
      <c r="L7" s="68" t="s">
        <v>49</v>
      </c>
      <c r="M7" s="68" t="s">
        <v>50</v>
      </c>
      <c r="N7" s="68" t="s">
        <v>51</v>
      </c>
      <c r="O7" s="68" t="s">
        <v>52</v>
      </c>
      <c r="P7" s="68" t="s">
        <v>7</v>
      </c>
      <c r="Q7" s="4"/>
      <c r="T7" s="70"/>
    </row>
    <row r="8" spans="1:20" x14ac:dyDescent="0.2">
      <c r="A8" s="4"/>
      <c r="B8" s="18" t="s">
        <v>77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4"/>
      <c r="T8" s="73" t="s">
        <v>84</v>
      </c>
    </row>
    <row r="9" spans="1:20" ht="6" customHeight="1" x14ac:dyDescent="0.2"/>
    <row r="10" spans="1:20" ht="15" x14ac:dyDescent="0.25">
      <c r="A10" s="4"/>
      <c r="B10" s="11" t="s">
        <v>53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7" t="s">
        <v>63</v>
      </c>
      <c r="R10" s="7" t="s">
        <v>22</v>
      </c>
      <c r="T10" s="74" t="s">
        <v>88</v>
      </c>
    </row>
    <row r="11" spans="1:20" x14ac:dyDescent="0.2">
      <c r="A11" s="80">
        <f ca="1">OFFSET(A11,-1,0,1,1)+1</f>
        <v>1</v>
      </c>
      <c r="B11" s="66" t="str">
        <f ca="1">IF(displayID,INDEX(Names!$C$10:$C$109,Gradebook!A11),INDEX(Names!$B$10:$B$109,Gradebook!A11))</f>
        <v>Bob</v>
      </c>
      <c r="C11" s="67">
        <v>3.7</v>
      </c>
      <c r="D11" s="67">
        <v>4</v>
      </c>
      <c r="E11" s="67">
        <v>4.3</v>
      </c>
      <c r="F11" s="67">
        <v>2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2">
        <f>IF(SUM(C11:P11)=0,"",SUMPRODUCT(C11:P11,$C$8:$P$8)/(SUMIF(C11:P11,"&lt;&gt;",$C$8:$P$8)-SUMIF(C11:P11,"=E",$C$8:$P$8)))</f>
        <v>3.5</v>
      </c>
      <c r="R11" s="63" t="str">
        <f>IF(Q11="","",INDEX(Grades!$B$9:$B$21,MATCH(Q11,Grades!$A$9:$A$21,1)))</f>
        <v>B+</v>
      </c>
      <c r="T11" s="74" t="s">
        <v>93</v>
      </c>
    </row>
    <row r="12" spans="1:20" x14ac:dyDescent="0.2">
      <c r="A12" s="80">
        <f t="shared" ref="A12:A40" ca="1" si="0">OFFSET(A12,-1,0,1,1)+1</f>
        <v>2</v>
      </c>
      <c r="B12" s="66" t="str">
        <f ca="1">IF(displayID,INDEX(Names!$C$10:$C$109,Gradebook!A12),INDEX(Names!$B$10:$B$109,Gradebook!A12))</f>
        <v>Sally</v>
      </c>
      <c r="C12" s="67">
        <v>3</v>
      </c>
      <c r="D12" s="67">
        <v>3</v>
      </c>
      <c r="E12" s="67">
        <v>3</v>
      </c>
      <c r="F12" s="67">
        <v>3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2">
        <f t="shared" ref="Q12:Q41" si="1">IF(SUM(C12:P12)=0,"",SUMPRODUCT(C12:P12,$C$8:$P$8)/(SUMIF(C12:P12,"&lt;&gt;",$C$8:$P$8)-SUMIF(C12:P12,"=E",$C$8:$P$8)))</f>
        <v>3</v>
      </c>
      <c r="R12" s="63" t="str">
        <f>IF(Q12="","",INDEX(Grades!$B$9:$B$21,MATCH(Q12,Grades!$A$9:$A$21,1)))</f>
        <v>B</v>
      </c>
      <c r="T12" s="74" t="s">
        <v>94</v>
      </c>
    </row>
    <row r="13" spans="1:20" x14ac:dyDescent="0.2">
      <c r="A13" s="80">
        <f t="shared" ca="1" si="0"/>
        <v>3</v>
      </c>
      <c r="B13" s="66" t="str">
        <f ca="1">IF(displayID,INDEX(Names!$C$10:$C$109,Gradebook!A13),INDEX(Names!$B$10:$B$109,Gradebook!A13))</f>
        <v>Sue</v>
      </c>
      <c r="C13" s="67">
        <v>3</v>
      </c>
      <c r="D13" s="67">
        <v>2</v>
      </c>
      <c r="E13" s="67">
        <v>2</v>
      </c>
      <c r="F13" s="67">
        <v>3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2">
        <f t="shared" si="1"/>
        <v>2.5</v>
      </c>
      <c r="R13" s="63" t="str">
        <f>IF(Q13="","",INDEX(Grades!$B$9:$B$21,MATCH(Q13,Grades!$A$9:$A$21,1)))</f>
        <v>C+</v>
      </c>
      <c r="T13" s="74" t="s">
        <v>98</v>
      </c>
    </row>
    <row r="14" spans="1:20" x14ac:dyDescent="0.2">
      <c r="A14" s="80">
        <f t="shared" ca="1" si="0"/>
        <v>4</v>
      </c>
      <c r="B14" s="66" t="str">
        <f ca="1">IF(displayID,INDEX(Names!$C$10:$C$109,Gradebook!A14),INDEX(Names!$B$10:$B$109,Gradebook!A14))</f>
        <v>Jill</v>
      </c>
      <c r="C14" s="67">
        <v>2</v>
      </c>
      <c r="D14" s="67">
        <v>1.7</v>
      </c>
      <c r="E14" s="67">
        <v>3.7</v>
      </c>
      <c r="F14" s="67">
        <v>2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2">
        <f t="shared" si="1"/>
        <v>2.35</v>
      </c>
      <c r="R14" s="63" t="str">
        <f>IF(Q14="","",INDEX(Grades!$B$9:$B$21,MATCH(Q14,Grades!$A$9:$A$21,1)))</f>
        <v>C+</v>
      </c>
      <c r="T14" s="74" t="s">
        <v>97</v>
      </c>
    </row>
    <row r="15" spans="1:20" x14ac:dyDescent="0.2">
      <c r="A15" s="80">
        <f t="shared" ca="1" si="0"/>
        <v>5</v>
      </c>
      <c r="B15" s="66" t="str">
        <f ca="1">IF(displayID,INDEX(Names!$C$10:$C$109,Gradebook!A15),INDEX(Names!$B$10:$B$109,Gradebook!A15))</f>
        <v>Jon</v>
      </c>
      <c r="C15" s="67">
        <v>2</v>
      </c>
      <c r="D15" s="67">
        <v>1.3</v>
      </c>
      <c r="E15" s="67">
        <v>3.7</v>
      </c>
      <c r="F15" s="67">
        <v>2</v>
      </c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2">
        <f t="shared" si="1"/>
        <v>2.25</v>
      </c>
      <c r="R15" s="63" t="str">
        <f>IF(Q15="","",INDEX(Grades!$B$9:$B$21,MATCH(Q15,Grades!$A$9:$A$21,1)))</f>
        <v>C</v>
      </c>
      <c r="T15" s="74" t="s">
        <v>89</v>
      </c>
    </row>
    <row r="16" spans="1:20" x14ac:dyDescent="0.2">
      <c r="A16" s="80">
        <f t="shared" ca="1" si="0"/>
        <v>6</v>
      </c>
      <c r="B16" s="66" t="str">
        <f ca="1">IF(displayID,INDEX(Names!$C$10:$C$109,Gradebook!A16),INDEX(Names!$B$10:$B$109,Gradebook!A16))</f>
        <v>Ted</v>
      </c>
      <c r="C16" s="67">
        <v>4</v>
      </c>
      <c r="D16" s="67">
        <v>4.3</v>
      </c>
      <c r="E16" s="67">
        <v>4</v>
      </c>
      <c r="F16" s="67">
        <v>4</v>
      </c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2">
        <f t="shared" si="1"/>
        <v>4.0750000000000002</v>
      </c>
      <c r="R16" s="63" t="str">
        <f>IF(Q16="","",INDEX(Grades!$B$9:$B$21,MATCH(Q16,Grades!$A$9:$A$21,1)))</f>
        <v>A</v>
      </c>
      <c r="T16" s="74" t="s">
        <v>91</v>
      </c>
    </row>
    <row r="17" spans="1:21" x14ac:dyDescent="0.2">
      <c r="A17" s="80">
        <f t="shared" ca="1" si="0"/>
        <v>7</v>
      </c>
      <c r="B17" s="66" t="str">
        <f ca="1">IF(displayID,INDEX(Names!$C$10:$C$109,Gradebook!A17),INDEX(Names!$B$10:$B$109,Gradebook!A17))</f>
        <v>Jim</v>
      </c>
      <c r="C17" s="67">
        <v>2</v>
      </c>
      <c r="D17" s="67">
        <v>2</v>
      </c>
      <c r="E17" s="67">
        <v>0</v>
      </c>
      <c r="F17" s="67">
        <v>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2">
        <f t="shared" si="1"/>
        <v>1</v>
      </c>
      <c r="R17" s="63" t="str">
        <f>IF(Q17="","",INDEX(Grades!$B$9:$B$21,MATCH(Q17,Grades!$A$9:$A$21,1)))</f>
        <v>D</v>
      </c>
      <c r="T17" s="74" t="s">
        <v>90</v>
      </c>
    </row>
    <row r="18" spans="1:21" x14ac:dyDescent="0.2">
      <c r="A18" s="80">
        <f t="shared" ca="1" si="0"/>
        <v>8</v>
      </c>
      <c r="B18" s="66">
        <f ca="1">IF(displayID,INDEX(Names!$C$10:$C$109,Gradebook!A18),INDEX(Names!$B$10:$B$109,Gradebook!A18))</f>
        <v>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2" t="str">
        <f t="shared" si="1"/>
        <v/>
      </c>
      <c r="R18" s="63" t="str">
        <f>IF(Q18="","",INDEX(Grades!$B$9:$B$21,MATCH(Q18,Grades!$A$9:$A$21,1)))</f>
        <v/>
      </c>
      <c r="T18" s="74" t="s">
        <v>92</v>
      </c>
    </row>
    <row r="19" spans="1:21" x14ac:dyDescent="0.2">
      <c r="A19" s="80">
        <f t="shared" ca="1" si="0"/>
        <v>9</v>
      </c>
      <c r="B19" s="66">
        <f ca="1">IF(displayID,INDEX(Names!$C$10:$C$109,Gradebook!A19),INDEX(Names!$B$10:$B$109,Gradebook!A19))</f>
        <v>0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2" t="str">
        <f t="shared" si="1"/>
        <v/>
      </c>
      <c r="R19" s="63" t="str">
        <f>IF(Q19="","",INDEX(Grades!$B$9:$B$21,MATCH(Q19,Grades!$A$9:$A$21,1)))</f>
        <v/>
      </c>
    </row>
    <row r="20" spans="1:21" x14ac:dyDescent="0.2">
      <c r="A20" s="80">
        <f t="shared" ca="1" si="0"/>
        <v>10</v>
      </c>
      <c r="B20" s="66">
        <f ca="1">IF(displayID,INDEX(Names!$C$10:$C$109,Gradebook!A20),INDEX(Names!$B$10:$B$109,Gradebook!A20))</f>
        <v>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2" t="str">
        <f t="shared" si="1"/>
        <v/>
      </c>
      <c r="R20" s="63" t="str">
        <f>IF(Q20="","",INDEX(Grades!$B$9:$B$21,MATCH(Q20,Grades!$A$9:$A$21,1)))</f>
        <v/>
      </c>
      <c r="T20" s="76" t="s">
        <v>95</v>
      </c>
      <c r="U20" s="77" t="s">
        <v>96</v>
      </c>
    </row>
    <row r="21" spans="1:21" x14ac:dyDescent="0.2">
      <c r="A21" s="80">
        <f t="shared" ca="1" si="0"/>
        <v>11</v>
      </c>
      <c r="B21" s="66">
        <f ca="1">IF(displayID,INDEX(Names!$C$10:$C$109,Gradebook!A21),INDEX(Names!$B$10:$B$109,Gradebook!A21))</f>
        <v>0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2" t="str">
        <f t="shared" si="1"/>
        <v/>
      </c>
      <c r="R21" s="63" t="str">
        <f>IF(Q21="","",INDEX(Grades!$B$9:$B$21,MATCH(Q21,Grades!$A$9:$A$21,1)))</f>
        <v/>
      </c>
      <c r="T21" s="78" t="s">
        <v>41</v>
      </c>
      <c r="U21" s="79" t="b">
        <f>Gradebook!U20="Yes"</f>
        <v>0</v>
      </c>
    </row>
    <row r="22" spans="1:21" x14ac:dyDescent="0.2">
      <c r="A22" s="80">
        <f t="shared" ca="1" si="0"/>
        <v>12</v>
      </c>
      <c r="B22" s="66">
        <f ca="1">IF(displayID,INDEX(Names!$C$10:$C$109,Gradebook!A22),INDEX(Names!$B$10:$B$109,Gradebook!A22))</f>
        <v>0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2" t="str">
        <f t="shared" si="1"/>
        <v/>
      </c>
      <c r="R22" s="63" t="str">
        <f>IF(Q22="","",INDEX(Grades!$B$9:$B$21,MATCH(Q22,Grades!$A$9:$A$21,1)))</f>
        <v/>
      </c>
      <c r="T22" s="74"/>
    </row>
    <row r="23" spans="1:21" x14ac:dyDescent="0.2">
      <c r="A23" s="80">
        <f t="shared" ca="1" si="0"/>
        <v>13</v>
      </c>
      <c r="B23" s="66">
        <f ca="1">IF(displayID,INDEX(Names!$C$10:$C$109,Gradebook!A23),INDEX(Names!$B$10:$B$109,Gradebook!A23))</f>
        <v>0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2" t="str">
        <f t="shared" si="1"/>
        <v/>
      </c>
      <c r="R23" s="63" t="str">
        <f>IF(Q23="","",INDEX(Grades!$B$9:$B$21,MATCH(Q23,Grades!$A$9:$A$21,1)))</f>
        <v/>
      </c>
      <c r="T23" s="74"/>
    </row>
    <row r="24" spans="1:21" x14ac:dyDescent="0.2">
      <c r="A24" s="80">
        <f t="shared" ca="1" si="0"/>
        <v>14</v>
      </c>
      <c r="B24" s="66">
        <f ca="1">IF(displayID,INDEX(Names!$C$10:$C$109,Gradebook!A24),INDEX(Names!$B$10:$B$109,Gradebook!A24))</f>
        <v>0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2" t="str">
        <f t="shared" si="1"/>
        <v/>
      </c>
      <c r="R24" s="63" t="str">
        <f>IF(Q24="","",INDEX(Grades!$B$9:$B$21,MATCH(Q24,Grades!$A$9:$A$21,1)))</f>
        <v/>
      </c>
    </row>
    <row r="25" spans="1:21" x14ac:dyDescent="0.2">
      <c r="A25" s="80">
        <f t="shared" ca="1" si="0"/>
        <v>15</v>
      </c>
      <c r="B25" s="66">
        <f ca="1">IF(displayID,INDEX(Names!$C$10:$C$109,Gradebook!A25),INDEX(Names!$B$10:$B$109,Gradebook!A25))</f>
        <v>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2" t="str">
        <f t="shared" si="1"/>
        <v/>
      </c>
      <c r="R25" s="63" t="str">
        <f>IF(Q25="","",INDEX(Grades!$B$9:$B$21,MATCH(Q25,Grades!$A$9:$A$21,1)))</f>
        <v/>
      </c>
    </row>
    <row r="26" spans="1:21" x14ac:dyDescent="0.2">
      <c r="A26" s="80">
        <f t="shared" ca="1" si="0"/>
        <v>16</v>
      </c>
      <c r="B26" s="66">
        <f ca="1">IF(displayID,INDEX(Names!$C$10:$C$109,Gradebook!A26),INDEX(Names!$B$10:$B$109,Gradebook!A26))</f>
        <v>0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2" t="str">
        <f t="shared" si="1"/>
        <v/>
      </c>
      <c r="R26" s="63" t="str">
        <f>IF(Q26="","",INDEX(Grades!$B$9:$B$21,MATCH(Q26,Grades!$A$9:$A$21,1)))</f>
        <v/>
      </c>
    </row>
    <row r="27" spans="1:21" x14ac:dyDescent="0.2">
      <c r="A27" s="80">
        <f t="shared" ca="1" si="0"/>
        <v>17</v>
      </c>
      <c r="B27" s="66">
        <f ca="1">IF(displayID,INDEX(Names!$C$10:$C$109,Gradebook!A27),INDEX(Names!$B$10:$B$109,Gradebook!A27))</f>
        <v>0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2" t="str">
        <f t="shared" si="1"/>
        <v/>
      </c>
      <c r="R27" s="63" t="str">
        <f>IF(Q27="","",INDEX(Grades!$B$9:$B$21,MATCH(Q27,Grades!$A$9:$A$21,1)))</f>
        <v/>
      </c>
    </row>
    <row r="28" spans="1:21" x14ac:dyDescent="0.2">
      <c r="A28" s="80">
        <f t="shared" ca="1" si="0"/>
        <v>18</v>
      </c>
      <c r="B28" s="66">
        <f ca="1">IF(displayID,INDEX(Names!$C$10:$C$109,Gradebook!A28),INDEX(Names!$B$10:$B$109,Gradebook!A28))</f>
        <v>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2" t="str">
        <f t="shared" si="1"/>
        <v/>
      </c>
      <c r="R28" s="63" t="str">
        <f>IF(Q28="","",INDEX(Grades!$B$9:$B$21,MATCH(Q28,Grades!$A$9:$A$21,1)))</f>
        <v/>
      </c>
    </row>
    <row r="29" spans="1:21" x14ac:dyDescent="0.2">
      <c r="A29" s="80">
        <f t="shared" ca="1" si="0"/>
        <v>19</v>
      </c>
      <c r="B29" s="66">
        <f ca="1">IF(displayID,INDEX(Names!$C$10:$C$109,Gradebook!A29),INDEX(Names!$B$10:$B$109,Gradebook!A29))</f>
        <v>0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2" t="str">
        <f t="shared" si="1"/>
        <v/>
      </c>
      <c r="R29" s="63" t="str">
        <f>IF(Q29="","",INDEX(Grades!$B$9:$B$21,MATCH(Q29,Grades!$A$9:$A$21,1)))</f>
        <v/>
      </c>
    </row>
    <row r="30" spans="1:21" x14ac:dyDescent="0.2">
      <c r="A30" s="80">
        <f t="shared" ca="1" si="0"/>
        <v>20</v>
      </c>
      <c r="B30" s="66">
        <f ca="1">IF(displayID,INDEX(Names!$C$10:$C$109,Gradebook!A30),INDEX(Names!$B$10:$B$109,Gradebook!A30))</f>
        <v>0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2" t="str">
        <f t="shared" si="1"/>
        <v/>
      </c>
      <c r="R30" s="63" t="str">
        <f>IF(Q30="","",INDEX(Grades!$B$9:$B$21,MATCH(Q30,Grades!$A$9:$A$21,1)))</f>
        <v/>
      </c>
    </row>
    <row r="31" spans="1:21" x14ac:dyDescent="0.2">
      <c r="A31" s="80">
        <f t="shared" ca="1" si="0"/>
        <v>21</v>
      </c>
      <c r="B31" s="66">
        <f ca="1">IF(displayID,INDEX(Names!$C$10:$C$109,Gradebook!A31),INDEX(Names!$B$10:$B$109,Gradebook!A31))</f>
        <v>0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2" t="str">
        <f t="shared" si="1"/>
        <v/>
      </c>
      <c r="R31" s="63" t="str">
        <f>IF(Q31="","",INDEX(Grades!$B$9:$B$21,MATCH(Q31,Grades!$A$9:$A$21,1)))</f>
        <v/>
      </c>
    </row>
    <row r="32" spans="1:21" x14ac:dyDescent="0.2">
      <c r="A32" s="80">
        <f t="shared" ca="1" si="0"/>
        <v>22</v>
      </c>
      <c r="B32" s="66">
        <f ca="1">IF(displayID,INDEX(Names!$C$10:$C$109,Gradebook!A32),INDEX(Names!$B$10:$B$109,Gradebook!A32))</f>
        <v>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2" t="str">
        <f t="shared" si="1"/>
        <v/>
      </c>
      <c r="R32" s="63" t="str">
        <f>IF(Q32="","",INDEX(Grades!$B$9:$B$21,MATCH(Q32,Grades!$A$9:$A$21,1)))</f>
        <v/>
      </c>
    </row>
    <row r="33" spans="1:20" x14ac:dyDescent="0.2">
      <c r="A33" s="80">
        <f t="shared" ca="1" si="0"/>
        <v>23</v>
      </c>
      <c r="B33" s="66">
        <f ca="1">IF(displayID,INDEX(Names!$C$10:$C$109,Gradebook!A33),INDEX(Names!$B$10:$B$109,Gradebook!A33))</f>
        <v>0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2" t="str">
        <f t="shared" si="1"/>
        <v/>
      </c>
      <c r="R33" s="63" t="str">
        <f>IF(Q33="","",INDEX(Grades!$B$9:$B$21,MATCH(Q33,Grades!$A$9:$A$21,1)))</f>
        <v/>
      </c>
    </row>
    <row r="34" spans="1:20" x14ac:dyDescent="0.2">
      <c r="A34" s="80">
        <f t="shared" ca="1" si="0"/>
        <v>24</v>
      </c>
      <c r="B34" s="66">
        <f ca="1">IF(displayID,INDEX(Names!$C$10:$C$109,Gradebook!A34),INDEX(Names!$B$10:$B$109,Gradebook!A34))</f>
        <v>0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2" t="str">
        <f t="shared" si="1"/>
        <v/>
      </c>
      <c r="R34" s="63" t="str">
        <f>IF(Q34="","",INDEX(Grades!$B$9:$B$21,MATCH(Q34,Grades!$A$9:$A$21,1)))</f>
        <v/>
      </c>
    </row>
    <row r="35" spans="1:20" x14ac:dyDescent="0.2">
      <c r="A35" s="80">
        <f t="shared" ca="1" si="0"/>
        <v>25</v>
      </c>
      <c r="B35" s="66">
        <f ca="1">IF(displayID,INDEX(Names!$C$10:$C$109,Gradebook!A35),INDEX(Names!$B$10:$B$109,Gradebook!A35))</f>
        <v>0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2" t="str">
        <f t="shared" si="1"/>
        <v/>
      </c>
      <c r="R35" s="63" t="str">
        <f>IF(Q35="","",INDEX(Grades!$B$9:$B$21,MATCH(Q35,Grades!$A$9:$A$21,1)))</f>
        <v/>
      </c>
    </row>
    <row r="36" spans="1:20" x14ac:dyDescent="0.2">
      <c r="A36" s="80">
        <f t="shared" ca="1" si="0"/>
        <v>26</v>
      </c>
      <c r="B36" s="66">
        <f ca="1">IF(displayID,INDEX(Names!$C$10:$C$109,Gradebook!A36),INDEX(Names!$B$10:$B$109,Gradebook!A36))</f>
        <v>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2" t="str">
        <f t="shared" si="1"/>
        <v/>
      </c>
      <c r="R36" s="63" t="str">
        <f>IF(Q36="","",INDEX(Grades!$B$9:$B$21,MATCH(Q36,Grades!$A$9:$A$21,1)))</f>
        <v/>
      </c>
    </row>
    <row r="37" spans="1:20" x14ac:dyDescent="0.2">
      <c r="A37" s="80">
        <f t="shared" ca="1" si="0"/>
        <v>27</v>
      </c>
      <c r="B37" s="66">
        <f ca="1">IF(displayID,INDEX(Names!$C$10:$C$109,Gradebook!A37),INDEX(Names!$B$10:$B$109,Gradebook!A37))</f>
        <v>0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2" t="str">
        <f t="shared" si="1"/>
        <v/>
      </c>
      <c r="R37" s="63" t="str">
        <f>IF(Q37="","",INDEX(Grades!$B$9:$B$21,MATCH(Q37,Grades!$A$9:$A$21,1)))</f>
        <v/>
      </c>
    </row>
    <row r="38" spans="1:20" x14ac:dyDescent="0.2">
      <c r="A38" s="80">
        <f t="shared" ca="1" si="0"/>
        <v>28</v>
      </c>
      <c r="B38" s="66">
        <f ca="1">IF(displayID,INDEX(Names!$C$10:$C$109,Gradebook!A38),INDEX(Names!$B$10:$B$109,Gradebook!A38))</f>
        <v>0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2" t="str">
        <f t="shared" si="1"/>
        <v/>
      </c>
      <c r="R38" s="63" t="str">
        <f>IF(Q38="","",INDEX(Grades!$B$9:$B$21,MATCH(Q38,Grades!$A$9:$A$21,1)))</f>
        <v/>
      </c>
    </row>
    <row r="39" spans="1:20" x14ac:dyDescent="0.2">
      <c r="A39" s="80">
        <f t="shared" ca="1" si="0"/>
        <v>29</v>
      </c>
      <c r="B39" s="66">
        <f ca="1">IF(displayID,INDEX(Names!$C$10:$C$109,Gradebook!A39),INDEX(Names!$B$10:$B$109,Gradebook!A39))</f>
        <v>0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2" t="str">
        <f t="shared" si="1"/>
        <v/>
      </c>
      <c r="R39" s="63" t="str">
        <f>IF(Q39="","",INDEX(Grades!$B$9:$B$21,MATCH(Q39,Grades!$A$9:$A$21,1)))</f>
        <v/>
      </c>
    </row>
    <row r="40" spans="1:20" x14ac:dyDescent="0.2">
      <c r="A40" s="80">
        <f t="shared" ca="1" si="0"/>
        <v>30</v>
      </c>
      <c r="B40" s="66">
        <f ca="1">IF(displayID,INDEX(Names!$C$10:$C$109,Gradebook!A40),INDEX(Names!$B$10:$B$109,Gradebook!A40))</f>
        <v>0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2" t="str">
        <f t="shared" si="1"/>
        <v/>
      </c>
      <c r="R40" s="63" t="str">
        <f>IF(Q40="","",INDEX(Grades!$B$9:$B$21,MATCH(Q40,Grades!$A$9:$A$21,1)))</f>
        <v/>
      </c>
    </row>
    <row r="41" spans="1:20" x14ac:dyDescent="0.2">
      <c r="A41" s="27" t="s">
        <v>78</v>
      </c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2" t="str">
        <f t="shared" si="1"/>
        <v/>
      </c>
      <c r="R41" s="63" t="str">
        <f>IF(Q41="","",INDEX(Grades!$B$9:$B$21,MATCH(Q41,Grades!$A$9:$A$21,1)))</f>
        <v/>
      </c>
      <c r="T41" s="74" t="s">
        <v>87</v>
      </c>
    </row>
    <row r="42" spans="1:20" x14ac:dyDescent="0.2">
      <c r="B42" s="59" t="s">
        <v>16</v>
      </c>
      <c r="C42" s="60">
        <f t="shared" ref="C42:P42" si="2">IF(SUM(C11:C41)=0,"",AVERAGE(C11:C41))</f>
        <v>2.8142857142857141</v>
      </c>
      <c r="D42" s="60">
        <f t="shared" si="2"/>
        <v>2.6142857142857143</v>
      </c>
      <c r="E42" s="60">
        <f t="shared" si="2"/>
        <v>2.9571428571428569</v>
      </c>
      <c r="F42" s="60">
        <f t="shared" si="2"/>
        <v>2.2857142857142856</v>
      </c>
      <c r="G42" s="60" t="str">
        <f t="shared" si="2"/>
        <v/>
      </c>
      <c r="H42" s="60" t="str">
        <f t="shared" si="2"/>
        <v/>
      </c>
      <c r="I42" s="60" t="str">
        <f t="shared" si="2"/>
        <v/>
      </c>
      <c r="J42" s="60" t="str">
        <f t="shared" si="2"/>
        <v/>
      </c>
      <c r="K42" s="60" t="str">
        <f t="shared" si="2"/>
        <v/>
      </c>
      <c r="L42" s="60" t="str">
        <f t="shared" si="2"/>
        <v/>
      </c>
      <c r="M42" s="60" t="str">
        <f t="shared" si="2"/>
        <v/>
      </c>
      <c r="N42" s="60" t="str">
        <f t="shared" si="2"/>
        <v/>
      </c>
      <c r="O42" s="60" t="str">
        <f t="shared" si="2"/>
        <v/>
      </c>
      <c r="P42" s="60" t="str">
        <f t="shared" si="2"/>
        <v/>
      </c>
      <c r="Q42" s="57">
        <f>AVERAGE(Q11:Q41)</f>
        <v>2.6678571428571431</v>
      </c>
      <c r="R42" s="58" t="str">
        <f>IF(Q42="","",INDEX(Grades!$B$9:$B$21,MATCH(Q42,Grades!$A$9:$A$21,1)))</f>
        <v>C+</v>
      </c>
    </row>
    <row r="43" spans="1:20" x14ac:dyDescent="0.2">
      <c r="B43" s="59" t="s">
        <v>64</v>
      </c>
      <c r="C43" s="61" t="str">
        <f>IF(C42="","",INDEX(Grades!$B$9:$B$21,MATCH(C42,Grades!$A$9:$A$21,1)))</f>
        <v>B-</v>
      </c>
      <c r="D43" s="61" t="str">
        <f>IF(D42="","",INDEX(Grades!$B$9:$B$21,MATCH(D42,Grades!$A$9:$A$21,1)))</f>
        <v>C+</v>
      </c>
      <c r="E43" s="61" t="str">
        <f>IF(E42="","",INDEX(Grades!$B$9:$B$21,MATCH(E42,Grades!$A$9:$A$21,1)))</f>
        <v>B-</v>
      </c>
      <c r="F43" s="61" t="str">
        <f>IF(F42="","",INDEX(Grades!$B$9:$B$21,MATCH(F42,Grades!$A$9:$A$21,1)))</f>
        <v>C</v>
      </c>
      <c r="G43" s="61" t="str">
        <f>IF(G42="","",INDEX(Grades!$B$9:$B$21,MATCH(G42,Grades!$A$9:$A$21,1)))</f>
        <v/>
      </c>
      <c r="H43" s="61" t="str">
        <f>IF(H42="","",INDEX(Grades!$B$9:$B$21,MATCH(H42,Grades!$A$9:$A$21,1)))</f>
        <v/>
      </c>
      <c r="I43" s="61" t="str">
        <f>IF(I42="","",INDEX(Grades!$B$9:$B$21,MATCH(I42,Grades!$A$9:$A$21,1)))</f>
        <v/>
      </c>
      <c r="J43" s="61" t="str">
        <f>IF(J42="","",INDEX(Grades!$B$9:$B$21,MATCH(J42,Grades!$A$9:$A$21,1)))</f>
        <v/>
      </c>
      <c r="K43" s="61" t="str">
        <f>IF(K42="","",INDEX(Grades!$B$9:$B$21,MATCH(K42,Grades!$A$9:$A$21,1)))</f>
        <v/>
      </c>
      <c r="L43" s="61" t="str">
        <f>IF(L42="","",INDEX(Grades!$B$9:$B$21,MATCH(L42,Grades!$A$9:$A$21,1)))</f>
        <v/>
      </c>
      <c r="M43" s="61" t="str">
        <f>IF(M42="","",INDEX(Grades!$B$9:$B$21,MATCH(M42,Grades!$A$9:$A$21,1)))</f>
        <v/>
      </c>
      <c r="N43" s="61" t="str">
        <f>IF(N42="","",INDEX(Grades!$B$9:$B$21,MATCH(N42,Grades!$A$9:$A$21,1)))</f>
        <v/>
      </c>
      <c r="O43" s="61" t="str">
        <f>IF(O42="","",INDEX(Grades!$B$9:$B$21,MATCH(O42,Grades!$A$9:$A$21,1)))</f>
        <v/>
      </c>
      <c r="P43" s="61" t="str">
        <f>IF(P42="","",INDEX(Grades!$B$9:$B$21,MATCH(P42,Grades!$A$9:$A$21,1)))</f>
        <v/>
      </c>
      <c r="R43" s="27" t="s">
        <v>78</v>
      </c>
    </row>
  </sheetData>
  <phoneticPr fontId="2" type="noConversion"/>
  <dataValidations count="1">
    <dataValidation type="list" allowBlank="1" showInputMessage="1" showErrorMessage="1" sqref="U20">
      <formula1>"Yes,No"</formula1>
    </dataValidation>
  </dataValidations>
  <hyperlinks>
    <hyperlink ref="T3" r:id="rId1" display="https://www.vertex42.com/ExcelTemplates/gradebook.html"/>
  </hyperlinks>
  <printOptions horizontalCentered="1"/>
  <pageMargins left="0.25" right="0.25" top="0.25" bottom="0.25" header="0.5" footer="0.5"/>
  <pageSetup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9"/>
  <sheetViews>
    <sheetView showGridLines="0" workbookViewId="0">
      <selection activeCell="B10" sqref="B10"/>
    </sheetView>
  </sheetViews>
  <sheetFormatPr defaultRowHeight="12.75" x14ac:dyDescent="0.2"/>
  <cols>
    <col min="1" max="1" width="5" customWidth="1"/>
    <col min="2" max="2" width="20.85546875" customWidth="1"/>
    <col min="9" max="9" width="20.42578125" customWidth="1"/>
  </cols>
  <sheetData>
    <row r="1" spans="1:9" ht="23.25" x14ac:dyDescent="0.2">
      <c r="A1" s="40" t="s">
        <v>55</v>
      </c>
      <c r="I1" s="13"/>
    </row>
    <row r="2" spans="1:9" x14ac:dyDescent="0.2">
      <c r="A2" s="52" t="s">
        <v>35</v>
      </c>
      <c r="I2" s="39" t="s">
        <v>83</v>
      </c>
    </row>
    <row r="3" spans="1:9" x14ac:dyDescent="0.2">
      <c r="A3" s="52" t="s">
        <v>42</v>
      </c>
      <c r="I3" s="19" t="s">
        <v>54</v>
      </c>
    </row>
    <row r="4" spans="1:9" x14ac:dyDescent="0.2">
      <c r="A4" s="52" t="s">
        <v>43</v>
      </c>
    </row>
    <row r="5" spans="1:9" x14ac:dyDescent="0.2">
      <c r="A5" s="52" t="s">
        <v>44</v>
      </c>
    </row>
    <row r="6" spans="1:9" x14ac:dyDescent="0.2">
      <c r="A6" s="52" t="s">
        <v>45</v>
      </c>
    </row>
    <row r="7" spans="1:9" x14ac:dyDescent="0.2">
      <c r="A7" s="52" t="s">
        <v>46</v>
      </c>
    </row>
    <row r="8" spans="1:9" x14ac:dyDescent="0.2">
      <c r="A8" s="9"/>
    </row>
    <row r="9" spans="1:9" x14ac:dyDescent="0.2">
      <c r="B9" s="41" t="s">
        <v>36</v>
      </c>
      <c r="C9" s="41" t="s">
        <v>37</v>
      </c>
    </row>
    <row r="10" spans="1:9" x14ac:dyDescent="0.2">
      <c r="A10" s="81">
        <f ca="1">OFFSET(A10,-1,0,1,1)+1</f>
        <v>1</v>
      </c>
      <c r="B10" s="42" t="s">
        <v>13</v>
      </c>
      <c r="C10" s="43">
        <v>102</v>
      </c>
    </row>
    <row r="11" spans="1:9" x14ac:dyDescent="0.2">
      <c r="A11" s="81">
        <f t="shared" ref="A11:A74" ca="1" si="0">OFFSET(A11,-1,0,1,1)+1</f>
        <v>2</v>
      </c>
      <c r="B11" s="42" t="s">
        <v>15</v>
      </c>
      <c r="C11" s="43">
        <v>104</v>
      </c>
    </row>
    <row r="12" spans="1:9" x14ac:dyDescent="0.2">
      <c r="A12" s="81">
        <f t="shared" ca="1" si="0"/>
        <v>3</v>
      </c>
      <c r="B12" s="42" t="s">
        <v>14</v>
      </c>
      <c r="C12" s="43">
        <v>106</v>
      </c>
    </row>
    <row r="13" spans="1:9" x14ac:dyDescent="0.2">
      <c r="A13" s="81">
        <f t="shared" ca="1" si="0"/>
        <v>4</v>
      </c>
      <c r="B13" s="42" t="s">
        <v>12</v>
      </c>
      <c r="C13" s="43">
        <v>108</v>
      </c>
    </row>
    <row r="14" spans="1:9" x14ac:dyDescent="0.2">
      <c r="A14" s="81">
        <f t="shared" ca="1" si="0"/>
        <v>5</v>
      </c>
      <c r="B14" s="42" t="s">
        <v>38</v>
      </c>
      <c r="C14" s="43">
        <v>110</v>
      </c>
    </row>
    <row r="15" spans="1:9" x14ac:dyDescent="0.2">
      <c r="A15" s="81">
        <f t="shared" ca="1" si="0"/>
        <v>6</v>
      </c>
      <c r="B15" s="42" t="s">
        <v>39</v>
      </c>
      <c r="C15" s="43">
        <v>112</v>
      </c>
    </row>
    <row r="16" spans="1:9" x14ac:dyDescent="0.2">
      <c r="A16" s="81">
        <f t="shared" ca="1" si="0"/>
        <v>7</v>
      </c>
      <c r="B16" s="42" t="s">
        <v>40</v>
      </c>
      <c r="C16" s="43">
        <v>116</v>
      </c>
    </row>
    <row r="17" spans="1:3" x14ac:dyDescent="0.2">
      <c r="A17" s="81">
        <f t="shared" ca="1" si="0"/>
        <v>8</v>
      </c>
      <c r="B17" s="42"/>
      <c r="C17" s="43"/>
    </row>
    <row r="18" spans="1:3" x14ac:dyDescent="0.2">
      <c r="A18" s="81">
        <f t="shared" ca="1" si="0"/>
        <v>9</v>
      </c>
      <c r="B18" s="42"/>
      <c r="C18" s="43"/>
    </row>
    <row r="19" spans="1:3" x14ac:dyDescent="0.2">
      <c r="A19" s="81">
        <f t="shared" ca="1" si="0"/>
        <v>10</v>
      </c>
      <c r="B19" s="42"/>
      <c r="C19" s="43"/>
    </row>
    <row r="20" spans="1:3" x14ac:dyDescent="0.2">
      <c r="A20" s="81">
        <f t="shared" ca="1" si="0"/>
        <v>11</v>
      </c>
      <c r="B20" s="42"/>
      <c r="C20" s="43"/>
    </row>
    <row r="21" spans="1:3" x14ac:dyDescent="0.2">
      <c r="A21" s="81">
        <f t="shared" ca="1" si="0"/>
        <v>12</v>
      </c>
      <c r="B21" s="42"/>
      <c r="C21" s="43"/>
    </row>
    <row r="22" spans="1:3" x14ac:dyDescent="0.2">
      <c r="A22" s="81">
        <f t="shared" ca="1" si="0"/>
        <v>13</v>
      </c>
      <c r="B22" s="42"/>
      <c r="C22" s="43"/>
    </row>
    <row r="23" spans="1:3" x14ac:dyDescent="0.2">
      <c r="A23" s="81">
        <f t="shared" ca="1" si="0"/>
        <v>14</v>
      </c>
      <c r="B23" s="42"/>
      <c r="C23" s="43"/>
    </row>
    <row r="24" spans="1:3" x14ac:dyDescent="0.2">
      <c r="A24" s="81">
        <f t="shared" ca="1" si="0"/>
        <v>15</v>
      </c>
      <c r="B24" s="42"/>
      <c r="C24" s="43"/>
    </row>
    <row r="25" spans="1:3" x14ac:dyDescent="0.2">
      <c r="A25" s="81">
        <f t="shared" ca="1" si="0"/>
        <v>16</v>
      </c>
      <c r="B25" s="42"/>
      <c r="C25" s="43"/>
    </row>
    <row r="26" spans="1:3" x14ac:dyDescent="0.2">
      <c r="A26" s="81">
        <f t="shared" ca="1" si="0"/>
        <v>17</v>
      </c>
      <c r="B26" s="42"/>
      <c r="C26" s="43"/>
    </row>
    <row r="27" spans="1:3" x14ac:dyDescent="0.2">
      <c r="A27" s="81">
        <f t="shared" ca="1" si="0"/>
        <v>18</v>
      </c>
      <c r="B27" s="42"/>
      <c r="C27" s="43"/>
    </row>
    <row r="28" spans="1:3" x14ac:dyDescent="0.2">
      <c r="A28" s="81">
        <f t="shared" ca="1" si="0"/>
        <v>19</v>
      </c>
      <c r="B28" s="42"/>
      <c r="C28" s="43"/>
    </row>
    <row r="29" spans="1:3" x14ac:dyDescent="0.2">
      <c r="A29" s="81">
        <f t="shared" ca="1" si="0"/>
        <v>20</v>
      </c>
      <c r="B29" s="42"/>
      <c r="C29" s="43"/>
    </row>
    <row r="30" spans="1:3" x14ac:dyDescent="0.2">
      <c r="A30" s="81">
        <f t="shared" ca="1" si="0"/>
        <v>21</v>
      </c>
      <c r="B30" s="42"/>
      <c r="C30" s="43"/>
    </row>
    <row r="31" spans="1:3" x14ac:dyDescent="0.2">
      <c r="A31" s="81">
        <f t="shared" ca="1" si="0"/>
        <v>22</v>
      </c>
      <c r="B31" s="42"/>
      <c r="C31" s="43"/>
    </row>
    <row r="32" spans="1:3" x14ac:dyDescent="0.2">
      <c r="A32" s="81">
        <f t="shared" ca="1" si="0"/>
        <v>23</v>
      </c>
      <c r="B32" s="42"/>
      <c r="C32" s="43"/>
    </row>
    <row r="33" spans="1:3" x14ac:dyDescent="0.2">
      <c r="A33" s="81">
        <f t="shared" ca="1" si="0"/>
        <v>24</v>
      </c>
      <c r="B33" s="42"/>
      <c r="C33" s="43"/>
    </row>
    <row r="34" spans="1:3" x14ac:dyDescent="0.2">
      <c r="A34" s="81">
        <f t="shared" ca="1" si="0"/>
        <v>25</v>
      </c>
      <c r="B34" s="42"/>
      <c r="C34" s="43"/>
    </row>
    <row r="35" spans="1:3" x14ac:dyDescent="0.2">
      <c r="A35" s="81">
        <f t="shared" ca="1" si="0"/>
        <v>26</v>
      </c>
      <c r="B35" s="42"/>
      <c r="C35" s="43"/>
    </row>
    <row r="36" spans="1:3" x14ac:dyDescent="0.2">
      <c r="A36" s="81">
        <f t="shared" ca="1" si="0"/>
        <v>27</v>
      </c>
      <c r="B36" s="42"/>
      <c r="C36" s="43"/>
    </row>
    <row r="37" spans="1:3" x14ac:dyDescent="0.2">
      <c r="A37" s="81">
        <f t="shared" ca="1" si="0"/>
        <v>28</v>
      </c>
      <c r="B37" s="42"/>
      <c r="C37" s="43"/>
    </row>
    <row r="38" spans="1:3" x14ac:dyDescent="0.2">
      <c r="A38" s="81">
        <f t="shared" ca="1" si="0"/>
        <v>29</v>
      </c>
      <c r="B38" s="42"/>
      <c r="C38" s="43"/>
    </row>
    <row r="39" spans="1:3" x14ac:dyDescent="0.2">
      <c r="A39" s="81">
        <f t="shared" ca="1" si="0"/>
        <v>30</v>
      </c>
      <c r="B39" s="42"/>
      <c r="C39" s="43"/>
    </row>
    <row r="40" spans="1:3" x14ac:dyDescent="0.2">
      <c r="A40" s="81">
        <f t="shared" ca="1" si="0"/>
        <v>31</v>
      </c>
      <c r="B40" s="42"/>
      <c r="C40" s="43"/>
    </row>
    <row r="41" spans="1:3" x14ac:dyDescent="0.2">
      <c r="A41" s="81">
        <f t="shared" ca="1" si="0"/>
        <v>32</v>
      </c>
      <c r="B41" s="42"/>
      <c r="C41" s="43"/>
    </row>
    <row r="42" spans="1:3" x14ac:dyDescent="0.2">
      <c r="A42" s="81">
        <f t="shared" ca="1" si="0"/>
        <v>33</v>
      </c>
      <c r="B42" s="42"/>
      <c r="C42" s="43"/>
    </row>
    <row r="43" spans="1:3" x14ac:dyDescent="0.2">
      <c r="A43" s="81">
        <f t="shared" ca="1" si="0"/>
        <v>34</v>
      </c>
      <c r="B43" s="42"/>
      <c r="C43" s="43"/>
    </row>
    <row r="44" spans="1:3" x14ac:dyDescent="0.2">
      <c r="A44" s="81">
        <f t="shared" ca="1" si="0"/>
        <v>35</v>
      </c>
      <c r="B44" s="42"/>
      <c r="C44" s="43"/>
    </row>
    <row r="45" spans="1:3" x14ac:dyDescent="0.2">
      <c r="A45" s="81">
        <f t="shared" ca="1" si="0"/>
        <v>36</v>
      </c>
      <c r="B45" s="42"/>
      <c r="C45" s="43"/>
    </row>
    <row r="46" spans="1:3" x14ac:dyDescent="0.2">
      <c r="A46" s="81">
        <f t="shared" ca="1" si="0"/>
        <v>37</v>
      </c>
      <c r="B46" s="42"/>
      <c r="C46" s="43"/>
    </row>
    <row r="47" spans="1:3" x14ac:dyDescent="0.2">
      <c r="A47" s="81">
        <f t="shared" ca="1" si="0"/>
        <v>38</v>
      </c>
      <c r="B47" s="42"/>
      <c r="C47" s="43"/>
    </row>
    <row r="48" spans="1:3" x14ac:dyDescent="0.2">
      <c r="A48" s="81">
        <f t="shared" ca="1" si="0"/>
        <v>39</v>
      </c>
      <c r="B48" s="42"/>
      <c r="C48" s="43"/>
    </row>
    <row r="49" spans="1:3" x14ac:dyDescent="0.2">
      <c r="A49" s="81">
        <f t="shared" ca="1" si="0"/>
        <v>40</v>
      </c>
      <c r="B49" s="42"/>
      <c r="C49" s="43"/>
    </row>
    <row r="50" spans="1:3" x14ac:dyDescent="0.2">
      <c r="A50" s="81">
        <f t="shared" ca="1" si="0"/>
        <v>41</v>
      </c>
      <c r="B50" s="42"/>
      <c r="C50" s="43"/>
    </row>
    <row r="51" spans="1:3" x14ac:dyDescent="0.2">
      <c r="A51" s="81">
        <f t="shared" ca="1" si="0"/>
        <v>42</v>
      </c>
      <c r="B51" s="42"/>
      <c r="C51" s="43"/>
    </row>
    <row r="52" spans="1:3" x14ac:dyDescent="0.2">
      <c r="A52" s="81">
        <f t="shared" ca="1" si="0"/>
        <v>43</v>
      </c>
      <c r="B52" s="42"/>
      <c r="C52" s="43"/>
    </row>
    <row r="53" spans="1:3" x14ac:dyDescent="0.2">
      <c r="A53" s="81">
        <f t="shared" ca="1" si="0"/>
        <v>44</v>
      </c>
      <c r="B53" s="42"/>
      <c r="C53" s="43"/>
    </row>
    <row r="54" spans="1:3" x14ac:dyDescent="0.2">
      <c r="A54" s="81">
        <f t="shared" ca="1" si="0"/>
        <v>45</v>
      </c>
      <c r="B54" s="42"/>
      <c r="C54" s="43"/>
    </row>
    <row r="55" spans="1:3" x14ac:dyDescent="0.2">
      <c r="A55" s="81">
        <f t="shared" ca="1" si="0"/>
        <v>46</v>
      </c>
      <c r="B55" s="42"/>
      <c r="C55" s="43"/>
    </row>
    <row r="56" spans="1:3" x14ac:dyDescent="0.2">
      <c r="A56" s="81">
        <f t="shared" ca="1" si="0"/>
        <v>47</v>
      </c>
      <c r="B56" s="42"/>
      <c r="C56" s="43"/>
    </row>
    <row r="57" spans="1:3" x14ac:dyDescent="0.2">
      <c r="A57" s="81">
        <f t="shared" ca="1" si="0"/>
        <v>48</v>
      </c>
      <c r="B57" s="42"/>
      <c r="C57" s="43"/>
    </row>
    <row r="58" spans="1:3" x14ac:dyDescent="0.2">
      <c r="A58" s="81">
        <f t="shared" ca="1" si="0"/>
        <v>49</v>
      </c>
      <c r="B58" s="42"/>
      <c r="C58" s="43"/>
    </row>
    <row r="59" spans="1:3" x14ac:dyDescent="0.2">
      <c r="A59" s="81">
        <f t="shared" ca="1" si="0"/>
        <v>50</v>
      </c>
      <c r="B59" s="42"/>
      <c r="C59" s="43"/>
    </row>
    <row r="60" spans="1:3" x14ac:dyDescent="0.2">
      <c r="A60" s="81">
        <f t="shared" ca="1" si="0"/>
        <v>51</v>
      </c>
      <c r="B60" s="42"/>
      <c r="C60" s="43"/>
    </row>
    <row r="61" spans="1:3" x14ac:dyDescent="0.2">
      <c r="A61" s="81">
        <f t="shared" ca="1" si="0"/>
        <v>52</v>
      </c>
      <c r="B61" s="42"/>
      <c r="C61" s="43"/>
    </row>
    <row r="62" spans="1:3" x14ac:dyDescent="0.2">
      <c r="A62" s="81">
        <f t="shared" ca="1" si="0"/>
        <v>53</v>
      </c>
      <c r="B62" s="42"/>
      <c r="C62" s="43"/>
    </row>
    <row r="63" spans="1:3" x14ac:dyDescent="0.2">
      <c r="A63" s="81">
        <f t="shared" ca="1" si="0"/>
        <v>54</v>
      </c>
      <c r="B63" s="42"/>
      <c r="C63" s="43"/>
    </row>
    <row r="64" spans="1:3" x14ac:dyDescent="0.2">
      <c r="A64" s="81">
        <f t="shared" ca="1" si="0"/>
        <v>55</v>
      </c>
      <c r="B64" s="42"/>
      <c r="C64" s="43"/>
    </row>
    <row r="65" spans="1:3" x14ac:dyDescent="0.2">
      <c r="A65" s="81">
        <f t="shared" ca="1" si="0"/>
        <v>56</v>
      </c>
      <c r="B65" s="42"/>
      <c r="C65" s="43"/>
    </row>
    <row r="66" spans="1:3" x14ac:dyDescent="0.2">
      <c r="A66" s="81">
        <f t="shared" ca="1" si="0"/>
        <v>57</v>
      </c>
      <c r="B66" s="42"/>
      <c r="C66" s="43"/>
    </row>
    <row r="67" spans="1:3" x14ac:dyDescent="0.2">
      <c r="A67" s="81">
        <f t="shared" ca="1" si="0"/>
        <v>58</v>
      </c>
      <c r="B67" s="42"/>
      <c r="C67" s="43"/>
    </row>
    <row r="68" spans="1:3" x14ac:dyDescent="0.2">
      <c r="A68" s="81">
        <f t="shared" ca="1" si="0"/>
        <v>59</v>
      </c>
      <c r="B68" s="42"/>
      <c r="C68" s="43"/>
    </row>
    <row r="69" spans="1:3" x14ac:dyDescent="0.2">
      <c r="A69" s="81">
        <f t="shared" ca="1" si="0"/>
        <v>60</v>
      </c>
      <c r="B69" s="42"/>
      <c r="C69" s="43"/>
    </row>
    <row r="70" spans="1:3" x14ac:dyDescent="0.2">
      <c r="A70" s="81">
        <f t="shared" ca="1" si="0"/>
        <v>61</v>
      </c>
      <c r="B70" s="42"/>
      <c r="C70" s="43"/>
    </row>
    <row r="71" spans="1:3" x14ac:dyDescent="0.2">
      <c r="A71" s="81">
        <f t="shared" ca="1" si="0"/>
        <v>62</v>
      </c>
      <c r="B71" s="42"/>
      <c r="C71" s="43"/>
    </row>
    <row r="72" spans="1:3" x14ac:dyDescent="0.2">
      <c r="A72" s="81">
        <f t="shared" ca="1" si="0"/>
        <v>63</v>
      </c>
      <c r="B72" s="42"/>
      <c r="C72" s="43"/>
    </row>
    <row r="73" spans="1:3" x14ac:dyDescent="0.2">
      <c r="A73" s="81">
        <f t="shared" ca="1" si="0"/>
        <v>64</v>
      </c>
      <c r="B73" s="42"/>
      <c r="C73" s="43"/>
    </row>
    <row r="74" spans="1:3" x14ac:dyDescent="0.2">
      <c r="A74" s="81">
        <f t="shared" ca="1" si="0"/>
        <v>65</v>
      </c>
      <c r="B74" s="42"/>
      <c r="C74" s="43"/>
    </row>
    <row r="75" spans="1:3" x14ac:dyDescent="0.2">
      <c r="A75" s="81">
        <f t="shared" ref="A75:A109" ca="1" si="1">OFFSET(A75,-1,0,1,1)+1</f>
        <v>66</v>
      </c>
      <c r="B75" s="42"/>
      <c r="C75" s="43"/>
    </row>
    <row r="76" spans="1:3" x14ac:dyDescent="0.2">
      <c r="A76" s="81">
        <f t="shared" ca="1" si="1"/>
        <v>67</v>
      </c>
      <c r="B76" s="42"/>
      <c r="C76" s="43"/>
    </row>
    <row r="77" spans="1:3" x14ac:dyDescent="0.2">
      <c r="A77" s="81">
        <f t="shared" ca="1" si="1"/>
        <v>68</v>
      </c>
      <c r="B77" s="42"/>
      <c r="C77" s="43"/>
    </row>
    <row r="78" spans="1:3" x14ac:dyDescent="0.2">
      <c r="A78" s="81">
        <f t="shared" ca="1" si="1"/>
        <v>69</v>
      </c>
      <c r="B78" s="42"/>
      <c r="C78" s="43"/>
    </row>
    <row r="79" spans="1:3" x14ac:dyDescent="0.2">
      <c r="A79" s="81">
        <f t="shared" ca="1" si="1"/>
        <v>70</v>
      </c>
      <c r="B79" s="42"/>
      <c r="C79" s="43"/>
    </row>
    <row r="80" spans="1:3" x14ac:dyDescent="0.2">
      <c r="A80" s="81">
        <f t="shared" ca="1" si="1"/>
        <v>71</v>
      </c>
      <c r="B80" s="42"/>
      <c r="C80" s="43"/>
    </row>
    <row r="81" spans="1:3" x14ac:dyDescent="0.2">
      <c r="A81" s="81">
        <f t="shared" ca="1" si="1"/>
        <v>72</v>
      </c>
      <c r="B81" s="42"/>
      <c r="C81" s="43"/>
    </row>
    <row r="82" spans="1:3" x14ac:dyDescent="0.2">
      <c r="A82" s="81">
        <f t="shared" ca="1" si="1"/>
        <v>73</v>
      </c>
      <c r="B82" s="42"/>
      <c r="C82" s="43"/>
    </row>
    <row r="83" spans="1:3" x14ac:dyDescent="0.2">
      <c r="A83" s="81">
        <f t="shared" ca="1" si="1"/>
        <v>74</v>
      </c>
      <c r="B83" s="42"/>
      <c r="C83" s="43"/>
    </row>
    <row r="84" spans="1:3" x14ac:dyDescent="0.2">
      <c r="A84" s="81">
        <f t="shared" ca="1" si="1"/>
        <v>75</v>
      </c>
      <c r="B84" s="42"/>
      <c r="C84" s="43"/>
    </row>
    <row r="85" spans="1:3" x14ac:dyDescent="0.2">
      <c r="A85" s="81">
        <f t="shared" ca="1" si="1"/>
        <v>76</v>
      </c>
      <c r="B85" s="42"/>
      <c r="C85" s="43"/>
    </row>
    <row r="86" spans="1:3" x14ac:dyDescent="0.2">
      <c r="A86" s="81">
        <f t="shared" ca="1" si="1"/>
        <v>77</v>
      </c>
      <c r="B86" s="42"/>
      <c r="C86" s="43"/>
    </row>
    <row r="87" spans="1:3" x14ac:dyDescent="0.2">
      <c r="A87" s="81">
        <f t="shared" ca="1" si="1"/>
        <v>78</v>
      </c>
      <c r="B87" s="42"/>
      <c r="C87" s="43"/>
    </row>
    <row r="88" spans="1:3" x14ac:dyDescent="0.2">
      <c r="A88" s="81">
        <f t="shared" ca="1" si="1"/>
        <v>79</v>
      </c>
      <c r="B88" s="42"/>
      <c r="C88" s="43"/>
    </row>
    <row r="89" spans="1:3" x14ac:dyDescent="0.2">
      <c r="A89" s="81">
        <f t="shared" ca="1" si="1"/>
        <v>80</v>
      </c>
      <c r="B89" s="42"/>
      <c r="C89" s="43"/>
    </row>
    <row r="90" spans="1:3" x14ac:dyDescent="0.2">
      <c r="A90" s="81">
        <f t="shared" ca="1" si="1"/>
        <v>81</v>
      </c>
      <c r="B90" s="42"/>
      <c r="C90" s="43"/>
    </row>
    <row r="91" spans="1:3" x14ac:dyDescent="0.2">
      <c r="A91" s="81">
        <f t="shared" ca="1" si="1"/>
        <v>82</v>
      </c>
      <c r="B91" s="42"/>
      <c r="C91" s="43"/>
    </row>
    <row r="92" spans="1:3" x14ac:dyDescent="0.2">
      <c r="A92" s="81">
        <f t="shared" ca="1" si="1"/>
        <v>83</v>
      </c>
      <c r="B92" s="42"/>
      <c r="C92" s="43"/>
    </row>
    <row r="93" spans="1:3" x14ac:dyDescent="0.2">
      <c r="A93" s="81">
        <f t="shared" ca="1" si="1"/>
        <v>84</v>
      </c>
      <c r="B93" s="42"/>
      <c r="C93" s="43"/>
    </row>
    <row r="94" spans="1:3" x14ac:dyDescent="0.2">
      <c r="A94" s="81">
        <f t="shared" ca="1" si="1"/>
        <v>85</v>
      </c>
      <c r="B94" s="42"/>
      <c r="C94" s="43"/>
    </row>
    <row r="95" spans="1:3" x14ac:dyDescent="0.2">
      <c r="A95" s="81">
        <f t="shared" ca="1" si="1"/>
        <v>86</v>
      </c>
      <c r="B95" s="42"/>
      <c r="C95" s="43"/>
    </row>
    <row r="96" spans="1:3" x14ac:dyDescent="0.2">
      <c r="A96" s="81">
        <f t="shared" ca="1" si="1"/>
        <v>87</v>
      </c>
      <c r="B96" s="42"/>
      <c r="C96" s="43"/>
    </row>
    <row r="97" spans="1:3" x14ac:dyDescent="0.2">
      <c r="A97" s="81">
        <f t="shared" ca="1" si="1"/>
        <v>88</v>
      </c>
      <c r="B97" s="42"/>
      <c r="C97" s="43"/>
    </row>
    <row r="98" spans="1:3" x14ac:dyDescent="0.2">
      <c r="A98" s="81">
        <f t="shared" ca="1" si="1"/>
        <v>89</v>
      </c>
      <c r="B98" s="42"/>
      <c r="C98" s="43"/>
    </row>
    <row r="99" spans="1:3" x14ac:dyDescent="0.2">
      <c r="A99" s="81">
        <f t="shared" ca="1" si="1"/>
        <v>90</v>
      </c>
      <c r="B99" s="42"/>
      <c r="C99" s="43"/>
    </row>
    <row r="100" spans="1:3" x14ac:dyDescent="0.2">
      <c r="A100" s="81">
        <f t="shared" ca="1" si="1"/>
        <v>91</v>
      </c>
      <c r="B100" s="42"/>
      <c r="C100" s="43"/>
    </row>
    <row r="101" spans="1:3" x14ac:dyDescent="0.2">
      <c r="A101" s="81">
        <f t="shared" ca="1" si="1"/>
        <v>92</v>
      </c>
      <c r="B101" s="42"/>
      <c r="C101" s="43"/>
    </row>
    <row r="102" spans="1:3" x14ac:dyDescent="0.2">
      <c r="A102" s="81">
        <f t="shared" ca="1" si="1"/>
        <v>93</v>
      </c>
      <c r="B102" s="42"/>
      <c r="C102" s="43"/>
    </row>
    <row r="103" spans="1:3" x14ac:dyDescent="0.2">
      <c r="A103" s="81">
        <f t="shared" ca="1" si="1"/>
        <v>94</v>
      </c>
      <c r="B103" s="42"/>
      <c r="C103" s="43"/>
    </row>
    <row r="104" spans="1:3" x14ac:dyDescent="0.2">
      <c r="A104" s="81">
        <f t="shared" ca="1" si="1"/>
        <v>95</v>
      </c>
      <c r="B104" s="42"/>
      <c r="C104" s="43"/>
    </row>
    <row r="105" spans="1:3" x14ac:dyDescent="0.2">
      <c r="A105" s="81">
        <f t="shared" ca="1" si="1"/>
        <v>96</v>
      </c>
      <c r="B105" s="42"/>
      <c r="C105" s="43"/>
    </row>
    <row r="106" spans="1:3" x14ac:dyDescent="0.2">
      <c r="A106" s="81">
        <f t="shared" ca="1" si="1"/>
        <v>97</v>
      </c>
      <c r="B106" s="42"/>
      <c r="C106" s="43"/>
    </row>
    <row r="107" spans="1:3" x14ac:dyDescent="0.2">
      <c r="A107" s="81">
        <f t="shared" ca="1" si="1"/>
        <v>98</v>
      </c>
      <c r="B107" s="42"/>
      <c r="C107" s="43"/>
    </row>
    <row r="108" spans="1:3" x14ac:dyDescent="0.2">
      <c r="A108" s="81">
        <f t="shared" ca="1" si="1"/>
        <v>99</v>
      </c>
      <c r="B108" s="42"/>
      <c r="C108" s="43"/>
    </row>
    <row r="109" spans="1:3" x14ac:dyDescent="0.2">
      <c r="A109" s="81">
        <f t="shared" ca="1" si="1"/>
        <v>100</v>
      </c>
      <c r="B109" s="42"/>
      <c r="C109" s="43"/>
    </row>
  </sheetData>
  <phoneticPr fontId="6" type="noConversion"/>
  <hyperlinks>
    <hyperlink ref="I3" r:id="rId1" display="https://www.vertex42.com/ExcelTemplates/gradebook.html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0"/>
  <sheetViews>
    <sheetView showGridLines="0" workbookViewId="0">
      <selection activeCell="A9" sqref="A9"/>
    </sheetView>
  </sheetViews>
  <sheetFormatPr defaultRowHeight="12.75" x14ac:dyDescent="0.2"/>
  <cols>
    <col min="1" max="3" width="9.7109375" customWidth="1"/>
    <col min="4" max="4" width="7.7109375" customWidth="1"/>
    <col min="12" max="12" width="21.42578125" customWidth="1"/>
  </cols>
  <sheetData>
    <row r="1" spans="1:12" ht="23.25" x14ac:dyDescent="0.2">
      <c r="A1" s="40" t="s">
        <v>62</v>
      </c>
      <c r="L1" s="13"/>
    </row>
    <row r="2" spans="1:12" x14ac:dyDescent="0.2">
      <c r="A2" s="52" t="s">
        <v>72</v>
      </c>
      <c r="L2" s="39" t="s">
        <v>83</v>
      </c>
    </row>
    <row r="3" spans="1:12" x14ac:dyDescent="0.2">
      <c r="A3" s="52" t="s">
        <v>76</v>
      </c>
      <c r="L3" s="19" t="s">
        <v>54</v>
      </c>
    </row>
    <row r="4" spans="1:12" x14ac:dyDescent="0.2">
      <c r="A4" s="52" t="s">
        <v>73</v>
      </c>
    </row>
    <row r="5" spans="1:12" x14ac:dyDescent="0.2">
      <c r="A5" s="52" t="s">
        <v>74</v>
      </c>
    </row>
    <row r="6" spans="1:12" x14ac:dyDescent="0.2">
      <c r="A6" s="9"/>
    </row>
    <row r="7" spans="1:12" ht="15" x14ac:dyDescent="0.25">
      <c r="A7" s="20" t="s">
        <v>47</v>
      </c>
    </row>
    <row r="8" spans="1:12" x14ac:dyDescent="0.2">
      <c r="A8" s="44" t="s">
        <v>61</v>
      </c>
      <c r="B8" s="44" t="s">
        <v>22</v>
      </c>
      <c r="C8" s="82" t="s">
        <v>31</v>
      </c>
      <c r="D8" s="82"/>
    </row>
    <row r="9" spans="1:12" x14ac:dyDescent="0.2">
      <c r="A9" s="48">
        <v>0</v>
      </c>
      <c r="B9" s="49" t="s">
        <v>30</v>
      </c>
      <c r="C9" s="8">
        <f ca="1">COUNTIF(Gradebook!$Q$11:$Q$41,"&gt;="&amp;A9)-COUNTIF(Gradebook!$Q$11:$Q$41,"&gt;="&amp;OFFSET(A9,1,0,1,1))</f>
        <v>0</v>
      </c>
      <c r="D9" s="14">
        <f ca="1">C9/$C$22</f>
        <v>0</v>
      </c>
    </row>
    <row r="10" spans="1:12" x14ac:dyDescent="0.2">
      <c r="A10" s="48">
        <v>0.7</v>
      </c>
      <c r="B10" s="50" t="s">
        <v>29</v>
      </c>
      <c r="C10" s="8">
        <f ca="1">COUNTIF(Gradebook!$Q$11:$Q$41,"&gt;="&amp;A10)-COUNTIF(Gradebook!$Q$11:$Q$41,"&gt;="&amp;OFFSET(A10,1,0,1,1))</f>
        <v>0</v>
      </c>
      <c r="D10" s="14">
        <f t="shared" ref="D10:D21" ca="1" si="0">C10/$C$22</f>
        <v>0</v>
      </c>
    </row>
    <row r="11" spans="1:12" x14ac:dyDescent="0.2">
      <c r="A11" s="48">
        <v>1</v>
      </c>
      <c r="B11" s="50" t="s">
        <v>28</v>
      </c>
      <c r="C11" s="8">
        <f ca="1">COUNTIF(Gradebook!$Q$11:$Q$41,"&gt;="&amp;A11)-COUNTIF(Gradebook!$Q$11:$Q$41,"&gt;="&amp;OFFSET(A11,1,0,1,1))</f>
        <v>1</v>
      </c>
      <c r="D11" s="14">
        <f t="shared" ca="1" si="0"/>
        <v>0.14285714285714285</v>
      </c>
    </row>
    <row r="12" spans="1:12" x14ac:dyDescent="0.2">
      <c r="A12" s="48">
        <v>1.3</v>
      </c>
      <c r="B12" s="50" t="s">
        <v>27</v>
      </c>
      <c r="C12" s="8">
        <f ca="1">COUNTIF(Gradebook!$Q$11:$Q$41,"&gt;="&amp;A12)-COUNTIF(Gradebook!$Q$11:$Q$41,"&gt;="&amp;OFFSET(A12,1,0,1,1))</f>
        <v>0</v>
      </c>
      <c r="D12" s="14">
        <f t="shared" ca="1" si="0"/>
        <v>0</v>
      </c>
    </row>
    <row r="13" spans="1:12" x14ac:dyDescent="0.2">
      <c r="A13" s="48">
        <v>1.7</v>
      </c>
      <c r="B13" s="50" t="s">
        <v>26</v>
      </c>
      <c r="C13" s="8">
        <f ca="1">COUNTIF(Gradebook!$Q$11:$Q$41,"&gt;="&amp;A13)-COUNTIF(Gradebook!$Q$11:$Q$41,"&gt;="&amp;OFFSET(A13,1,0,1,1))</f>
        <v>0</v>
      </c>
      <c r="D13" s="14">
        <f t="shared" ca="1" si="0"/>
        <v>0</v>
      </c>
    </row>
    <row r="14" spans="1:12" x14ac:dyDescent="0.2">
      <c r="A14" s="48">
        <v>2</v>
      </c>
      <c r="B14" s="50" t="s">
        <v>25</v>
      </c>
      <c r="C14" s="8">
        <f ca="1">COUNTIF(Gradebook!$Q$11:$Q$41,"&gt;="&amp;A14)-COUNTIF(Gradebook!$Q$11:$Q$41,"&gt;="&amp;OFFSET(A14,1,0,1,1))</f>
        <v>1</v>
      </c>
      <c r="D14" s="14">
        <f t="shared" ca="1" si="0"/>
        <v>0.14285714285714285</v>
      </c>
    </row>
    <row r="15" spans="1:12" x14ac:dyDescent="0.2">
      <c r="A15" s="48">
        <v>2.2999999999999998</v>
      </c>
      <c r="B15" s="50" t="s">
        <v>24</v>
      </c>
      <c r="C15" s="8">
        <f ca="1">COUNTIF(Gradebook!$Q$11:$Q$41,"&gt;="&amp;A15)-COUNTIF(Gradebook!$Q$11:$Q$41,"&gt;="&amp;OFFSET(A15,1,0,1,1))</f>
        <v>2</v>
      </c>
      <c r="D15" s="14">
        <f t="shared" ca="1" si="0"/>
        <v>0.2857142857142857</v>
      </c>
    </row>
    <row r="16" spans="1:12" x14ac:dyDescent="0.2">
      <c r="A16" s="48">
        <v>2.7</v>
      </c>
      <c r="B16" s="50" t="s">
        <v>23</v>
      </c>
      <c r="C16" s="8">
        <f ca="1">COUNTIF(Gradebook!$Q$11:$Q$41,"&gt;="&amp;A16)-COUNTIF(Gradebook!$Q$11:$Q$41,"&gt;="&amp;OFFSET(A16,1,0,1,1))</f>
        <v>0</v>
      </c>
      <c r="D16" s="14">
        <f t="shared" ca="1" si="0"/>
        <v>0</v>
      </c>
      <c r="H16" s="28" t="s">
        <v>78</v>
      </c>
    </row>
    <row r="17" spans="1:4" x14ac:dyDescent="0.2">
      <c r="A17" s="48">
        <v>3</v>
      </c>
      <c r="B17" s="50" t="s">
        <v>21</v>
      </c>
      <c r="C17" s="8">
        <f ca="1">COUNTIF(Gradebook!$Q$11:$Q$41,"&gt;="&amp;A17)-COUNTIF(Gradebook!$Q$11:$Q$41,"&gt;="&amp;OFFSET(A17,1,0,1,1))</f>
        <v>1</v>
      </c>
      <c r="D17" s="14">
        <f t="shared" ca="1" si="0"/>
        <v>0.14285714285714285</v>
      </c>
    </row>
    <row r="18" spans="1:4" x14ac:dyDescent="0.2">
      <c r="A18" s="48">
        <v>3.3</v>
      </c>
      <c r="B18" s="50" t="s">
        <v>20</v>
      </c>
      <c r="C18" s="8">
        <f ca="1">COUNTIF(Gradebook!$Q$11:$Q$41,"&gt;="&amp;A18)-COUNTIF(Gradebook!$Q$11:$Q$41,"&gt;="&amp;OFFSET(A18,1,0,1,1))</f>
        <v>1</v>
      </c>
      <c r="D18" s="14">
        <f t="shared" ca="1" si="0"/>
        <v>0.14285714285714285</v>
      </c>
    </row>
    <row r="19" spans="1:4" x14ac:dyDescent="0.2">
      <c r="A19" s="48">
        <v>3.7</v>
      </c>
      <c r="B19" s="50" t="s">
        <v>19</v>
      </c>
      <c r="C19" s="8">
        <f ca="1">COUNTIF(Gradebook!$Q$11:$Q$41,"&gt;="&amp;A19)-COUNTIF(Gradebook!$Q$11:$Q$41,"&gt;="&amp;OFFSET(A19,1,0,1,1))</f>
        <v>0</v>
      </c>
      <c r="D19" s="14">
        <f t="shared" ca="1" si="0"/>
        <v>0</v>
      </c>
    </row>
    <row r="20" spans="1:4" x14ac:dyDescent="0.2">
      <c r="A20" s="48">
        <v>4</v>
      </c>
      <c r="B20" s="49" t="s">
        <v>18</v>
      </c>
      <c r="C20" s="8">
        <f ca="1">COUNTIF(Gradebook!$Q$11:$Q$41,"&gt;="&amp;A20)-COUNTIF(Gradebook!$Q$11:$Q$41,"&gt;="&amp;OFFSET(A20,1,0,1,1))</f>
        <v>1</v>
      </c>
      <c r="D20" s="14">
        <f t="shared" ca="1" si="0"/>
        <v>0.14285714285714285</v>
      </c>
    </row>
    <row r="21" spans="1:4" x14ac:dyDescent="0.2">
      <c r="A21" s="48">
        <v>4.3</v>
      </c>
      <c r="B21" s="49" t="s">
        <v>17</v>
      </c>
      <c r="C21" s="8">
        <f ca="1">COUNTIF(Gradebook!$Q$11:$Q$41,"&gt;="&amp;A21)-COUNTIF(Gradebook!$Q$11:$Q$41,"&gt;="&amp;OFFSET(A21,1,0,1,1))</f>
        <v>0</v>
      </c>
      <c r="D21" s="24">
        <f t="shared" ca="1" si="0"/>
        <v>0</v>
      </c>
    </row>
    <row r="22" spans="1:4" x14ac:dyDescent="0.2">
      <c r="B22" s="15" t="s">
        <v>48</v>
      </c>
      <c r="C22" s="16">
        <f ca="1">SUM(C9:C21)</f>
        <v>7</v>
      </c>
    </row>
    <row r="24" spans="1:4" ht="15" x14ac:dyDescent="0.25">
      <c r="A24" s="20" t="s">
        <v>56</v>
      </c>
    </row>
    <row r="25" spans="1:4" x14ac:dyDescent="0.2">
      <c r="A25" s="46">
        <f>Gradebook!$Q$42</f>
        <v>2.6678571428571431</v>
      </c>
      <c r="B25" s="47" t="str">
        <f>INDEX(B9:B21,MATCH(A25,A9:A21,1))</f>
        <v>C+</v>
      </c>
    </row>
    <row r="28" spans="1:4" x14ac:dyDescent="0.2">
      <c r="A28" s="53" t="s">
        <v>65</v>
      </c>
    </row>
    <row r="29" spans="1:4" ht="15" x14ac:dyDescent="0.25">
      <c r="A29" s="72" t="s">
        <v>75</v>
      </c>
    </row>
    <row r="30" spans="1:4" x14ac:dyDescent="0.2">
      <c r="A30" s="44" t="s">
        <v>22</v>
      </c>
      <c r="B30" s="44" t="s">
        <v>61</v>
      </c>
      <c r="C30" s="45" t="s">
        <v>66</v>
      </c>
      <c r="D30" s="45"/>
    </row>
    <row r="31" spans="1:4" x14ac:dyDescent="0.2">
      <c r="A31" s="49" t="s">
        <v>17</v>
      </c>
      <c r="B31" s="48">
        <v>4.3</v>
      </c>
      <c r="C31" s="25" t="s">
        <v>67</v>
      </c>
    </row>
    <row r="32" spans="1:4" x14ac:dyDescent="0.2">
      <c r="A32" s="49" t="s">
        <v>18</v>
      </c>
      <c r="B32" s="48">
        <v>4</v>
      </c>
      <c r="C32" s="25" t="s">
        <v>68</v>
      </c>
    </row>
    <row r="33" spans="1:5" x14ac:dyDescent="0.2">
      <c r="A33" s="50" t="s">
        <v>19</v>
      </c>
      <c r="B33" s="48">
        <v>3.7</v>
      </c>
      <c r="C33" s="25" t="s">
        <v>68</v>
      </c>
    </row>
    <row r="34" spans="1:5" x14ac:dyDescent="0.2">
      <c r="A34" s="50" t="s">
        <v>20</v>
      </c>
      <c r="B34" s="48">
        <v>3.3</v>
      </c>
      <c r="C34" s="25" t="s">
        <v>68</v>
      </c>
    </row>
    <row r="35" spans="1:5" x14ac:dyDescent="0.2">
      <c r="A35" s="50" t="s">
        <v>21</v>
      </c>
      <c r="B35" s="48">
        <v>3</v>
      </c>
      <c r="C35" s="25" t="s">
        <v>69</v>
      </c>
    </row>
    <row r="36" spans="1:5" x14ac:dyDescent="0.2">
      <c r="A36" s="50" t="s">
        <v>23</v>
      </c>
      <c r="B36" s="48">
        <v>2.7</v>
      </c>
      <c r="C36" s="25" t="s">
        <v>69</v>
      </c>
    </row>
    <row r="37" spans="1:5" x14ac:dyDescent="0.2">
      <c r="A37" s="50" t="s">
        <v>24</v>
      </c>
      <c r="B37" s="48">
        <v>2.2999999999999998</v>
      </c>
      <c r="C37" s="25" t="s">
        <v>69</v>
      </c>
    </row>
    <row r="38" spans="1:5" x14ac:dyDescent="0.2">
      <c r="A38" s="50" t="s">
        <v>25</v>
      </c>
      <c r="B38" s="48">
        <v>2</v>
      </c>
      <c r="C38" s="25" t="s">
        <v>70</v>
      </c>
    </row>
    <row r="39" spans="1:5" x14ac:dyDescent="0.2">
      <c r="A39" s="50" t="s">
        <v>26</v>
      </c>
      <c r="B39" s="48">
        <v>1.7</v>
      </c>
      <c r="C39" s="25" t="s">
        <v>70</v>
      </c>
    </row>
    <row r="40" spans="1:5" x14ac:dyDescent="0.2">
      <c r="A40" s="50" t="s">
        <v>27</v>
      </c>
      <c r="B40" s="48">
        <v>1.3</v>
      </c>
      <c r="C40" s="25" t="s">
        <v>70</v>
      </c>
    </row>
    <row r="41" spans="1:5" x14ac:dyDescent="0.2">
      <c r="A41" s="50" t="s">
        <v>28</v>
      </c>
      <c r="B41" s="48">
        <v>1</v>
      </c>
      <c r="C41" s="25" t="s">
        <v>71</v>
      </c>
    </row>
    <row r="42" spans="1:5" x14ac:dyDescent="0.2">
      <c r="A42" s="50" t="s">
        <v>29</v>
      </c>
      <c r="B42" s="48">
        <v>0.7</v>
      </c>
      <c r="C42" s="25" t="s">
        <v>71</v>
      </c>
    </row>
    <row r="43" spans="1:5" x14ac:dyDescent="0.2">
      <c r="A43" s="49" t="s">
        <v>30</v>
      </c>
      <c r="B43" s="48">
        <v>0</v>
      </c>
      <c r="C43" s="25" t="s">
        <v>71</v>
      </c>
    </row>
    <row r="45" spans="1:5" ht="15" x14ac:dyDescent="0.25">
      <c r="A45" s="20" t="s">
        <v>57</v>
      </c>
      <c r="C45" s="28" t="s">
        <v>78</v>
      </c>
    </row>
    <row r="46" spans="1:5" x14ac:dyDescent="0.2">
      <c r="A46" s="21" t="s">
        <v>58</v>
      </c>
      <c r="B46" s="22" t="s">
        <v>59</v>
      </c>
    </row>
    <row r="47" spans="1:5" x14ac:dyDescent="0.2">
      <c r="A47" s="51">
        <v>0.9</v>
      </c>
      <c r="B47" s="26">
        <f>PERCENTILE(Gradebook!$Q$11:$Q$41,A47)</f>
        <v>3.7300000000000004</v>
      </c>
      <c r="C47" s="54" t="s">
        <v>60</v>
      </c>
      <c r="D47" s="23"/>
      <c r="E47" s="23"/>
    </row>
    <row r="48" spans="1:5" x14ac:dyDescent="0.2">
      <c r="A48" s="51">
        <v>0.65</v>
      </c>
      <c r="B48" s="26">
        <f>PERCENTILE(Gradebook!$Q$11:$Q$41,A48)</f>
        <v>2.95</v>
      </c>
      <c r="D48" s="23"/>
      <c r="E48" s="23"/>
    </row>
    <row r="49" spans="1:5" x14ac:dyDescent="0.2">
      <c r="A49" s="51">
        <v>0.35</v>
      </c>
      <c r="B49" s="26">
        <f>PERCENTILE(Gradebook!$Q$11:$Q$41,A49)</f>
        <v>2.3650000000000002</v>
      </c>
      <c r="D49" s="23"/>
      <c r="E49" s="23"/>
    </row>
    <row r="50" spans="1:5" x14ac:dyDescent="0.2">
      <c r="A50" s="51">
        <v>0.1</v>
      </c>
      <c r="B50" s="26">
        <f>PERCENTILE(Gradebook!$Q$11:$Q$41,A50)</f>
        <v>1.75</v>
      </c>
    </row>
  </sheetData>
  <mergeCells count="1">
    <mergeCell ref="C8:D8"/>
  </mergeCells>
  <phoneticPr fontId="6" type="noConversion"/>
  <hyperlinks>
    <hyperlink ref="L3" r:id="rId1" display="https://www.vertex42.com/ExcelTemplates/gradebook.html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2.75" x14ac:dyDescent="0.2"/>
  <cols>
    <col min="1" max="1" width="3" style="29" customWidth="1"/>
    <col min="2" max="2" width="76" style="29" customWidth="1"/>
  </cols>
  <sheetData>
    <row r="1" spans="1:3" ht="32.1" customHeight="1" x14ac:dyDescent="0.2">
      <c r="A1" s="30"/>
      <c r="B1" s="31" t="s">
        <v>82</v>
      </c>
      <c r="C1" s="32"/>
    </row>
    <row r="2" spans="1:3" ht="15" x14ac:dyDescent="0.2">
      <c r="A2" s="30"/>
      <c r="B2" s="33"/>
      <c r="C2" s="32"/>
    </row>
    <row r="3" spans="1:3" ht="14.25" x14ac:dyDescent="0.2">
      <c r="A3" s="30"/>
      <c r="B3" s="34" t="s">
        <v>79</v>
      </c>
      <c r="C3" s="32"/>
    </row>
    <row r="4" spans="1:3" x14ac:dyDescent="0.2">
      <c r="A4" s="30"/>
      <c r="B4" s="38" t="s">
        <v>99</v>
      </c>
      <c r="C4" s="32"/>
    </row>
    <row r="5" spans="1:3" ht="15" x14ac:dyDescent="0.2">
      <c r="A5" s="30"/>
      <c r="B5" s="35"/>
      <c r="C5" s="32"/>
    </row>
    <row r="6" spans="1:3" ht="15.75" x14ac:dyDescent="0.25">
      <c r="A6" s="30"/>
      <c r="B6" s="36" t="s">
        <v>83</v>
      </c>
      <c r="C6" s="32"/>
    </row>
    <row r="7" spans="1:3" ht="15" x14ac:dyDescent="0.2">
      <c r="A7" s="30"/>
      <c r="B7" s="35"/>
      <c r="C7" s="32"/>
    </row>
    <row r="8" spans="1:3" ht="30" x14ac:dyDescent="0.2">
      <c r="A8" s="30"/>
      <c r="B8" s="35" t="s">
        <v>102</v>
      </c>
      <c r="C8" s="32"/>
    </row>
    <row r="9" spans="1:3" ht="15" x14ac:dyDescent="0.2">
      <c r="A9" s="30"/>
      <c r="B9" s="35"/>
      <c r="C9" s="32"/>
    </row>
    <row r="10" spans="1:3" ht="30" x14ac:dyDescent="0.2">
      <c r="A10" s="30"/>
      <c r="B10" s="35" t="s">
        <v>80</v>
      </c>
      <c r="C10" s="32"/>
    </row>
    <row r="11" spans="1:3" ht="15" x14ac:dyDescent="0.2">
      <c r="A11" s="30"/>
      <c r="B11" s="35"/>
      <c r="C11" s="32"/>
    </row>
    <row r="12" spans="1:3" ht="30" x14ac:dyDescent="0.2">
      <c r="A12" s="30"/>
      <c r="B12" s="35" t="s">
        <v>81</v>
      </c>
      <c r="C12" s="32"/>
    </row>
    <row r="13" spans="1:3" ht="15" x14ac:dyDescent="0.2">
      <c r="A13" s="30"/>
      <c r="B13" s="35"/>
      <c r="C13" s="32"/>
    </row>
    <row r="14" spans="1:3" ht="15" x14ac:dyDescent="0.2">
      <c r="A14" s="30"/>
      <c r="B14" s="83" t="s">
        <v>100</v>
      </c>
      <c r="C14" s="32"/>
    </row>
    <row r="15" spans="1:3" ht="15" x14ac:dyDescent="0.2">
      <c r="A15" s="30"/>
      <c r="B15" s="37"/>
      <c r="C15" s="32"/>
    </row>
    <row r="16" spans="1:3" ht="15.75" x14ac:dyDescent="0.25">
      <c r="A16" s="30"/>
      <c r="B16" s="84" t="s">
        <v>101</v>
      </c>
      <c r="C16" s="32"/>
    </row>
    <row r="17" spans="1:3" x14ac:dyDescent="0.2">
      <c r="A17" s="30"/>
      <c r="B17" s="30"/>
      <c r="C17" s="32"/>
    </row>
    <row r="18" spans="1:3" x14ac:dyDescent="0.2">
      <c r="A18" s="30"/>
      <c r="B18" s="30"/>
      <c r="C18" s="32"/>
    </row>
    <row r="19" spans="1:3" x14ac:dyDescent="0.2">
      <c r="A19" s="30"/>
      <c r="B19" s="30"/>
      <c r="C19" s="32"/>
    </row>
    <row r="20" spans="1:3" x14ac:dyDescent="0.2">
      <c r="A20" s="30"/>
      <c r="B20" s="30"/>
      <c r="C20" s="32"/>
    </row>
    <row r="21" spans="1:3" x14ac:dyDescent="0.2">
      <c r="A21" s="30"/>
      <c r="B21" s="30"/>
      <c r="C21" s="32"/>
    </row>
    <row r="22" spans="1:3" x14ac:dyDescent="0.2">
      <c r="A22" s="30"/>
      <c r="B22" s="30"/>
      <c r="C22" s="32"/>
    </row>
    <row r="23" spans="1:3" x14ac:dyDescent="0.2">
      <c r="A23" s="30"/>
      <c r="B23" s="30"/>
      <c r="C23" s="32"/>
    </row>
    <row r="24" spans="1:3" x14ac:dyDescent="0.2">
      <c r="A24" s="30"/>
      <c r="B24" s="30"/>
      <c r="C24" s="32"/>
    </row>
    <row r="25" spans="1:3" x14ac:dyDescent="0.2">
      <c r="A25" s="30"/>
      <c r="B25" s="30"/>
      <c r="C25" s="32"/>
    </row>
    <row r="26" spans="1:3" x14ac:dyDescent="0.2">
      <c r="A26" s="30"/>
      <c r="B26" s="30"/>
      <c r="C26" s="32"/>
    </row>
    <row r="27" spans="1:3" x14ac:dyDescent="0.2">
      <c r="A27" s="30"/>
      <c r="B27" s="30"/>
      <c r="C27" s="32"/>
    </row>
    <row r="28" spans="1:3" x14ac:dyDescent="0.2">
      <c r="A28" s="30"/>
      <c r="B28" s="30"/>
      <c r="C28" s="32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Gradebook</vt:lpstr>
      <vt:lpstr>Names</vt:lpstr>
      <vt:lpstr>Grades</vt:lpstr>
      <vt:lpstr>©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Grade-Point System</dc:title>
  <dc:creator>Vertex42.com</dc:creator>
  <dc:description>(c) 2009-2014 Vertex42 LLC. All Rights Reserved.</dc:description>
  <cp:lastModifiedBy>Vertex42.com Templates</cp:lastModifiedBy>
  <cp:lastPrinted>2009-11-18T23:35:42Z</cp:lastPrinted>
  <dcterms:created xsi:type="dcterms:W3CDTF">2008-04-12T17:21:19Z</dcterms:created>
  <dcterms:modified xsi:type="dcterms:W3CDTF">2017-05-10T21:13:03Z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