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1" r:id="rId1"/>
  </sheets>
  <definedNames>
    <definedName name="calendar_days" localSheetId="0">Calendar!$B$6:$AL$6,Calendar!$B$10:$AL$10,Calendar!$B$14:$AL$14,Calendar!$B$18:$AL$18,Calendar!$B$22:$AL$22,Calendar!$B$26:$AL$26,Calendar!$B$30:$AL$30,Calendar!$B$34:$AL$34,Calendar!$B$38:$AL$38,Calendar!$B$42:$AL$42,Calendar!$B$46:$AL$46,Calendar!$B$50:$AL$50</definedName>
    <definedName name="_xlnm.Print_Area" localSheetId="0">Calendar!$B$1:$AL$52</definedName>
    <definedName name="valuevx">42.314159</definedName>
    <definedName name="vertex42_copyright" hidden="1">"© 2019 Vertex42. Free to print."</definedName>
    <definedName name="vertex42_id" hidden="1">"horizontal-yearly-calendar-school.xlsx"</definedName>
    <definedName name="vertex42_title" hidden="1">"Horizontal Yearly Calendar"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B49" i="1" s="1"/>
  <c r="A46" i="1"/>
  <c r="B46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42" i="1"/>
  <c r="B42" i="1" s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38" i="1"/>
  <c r="B38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34" i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26" i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14" i="1"/>
  <c r="B13" i="1" s="1"/>
  <c r="A10" i="1"/>
  <c r="B9" i="1" s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B3" i="1"/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B45" i="1"/>
  <c r="B41" i="1"/>
  <c r="B37" i="1"/>
  <c r="B33" i="1"/>
  <c r="B29" i="1"/>
  <c r="B25" i="1"/>
  <c r="B21" i="1"/>
  <c r="B17" i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6" i="1" l="1"/>
  <c r="B5" i="1" l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B1" i="1"/>
</calcChain>
</file>

<file path=xl/sharedStrings.xml><?xml version="1.0" encoding="utf-8"?>
<sst xmlns="http://schemas.openxmlformats.org/spreadsheetml/2006/main" count="55" uniqueCount="54">
  <si>
    <t>Year</t>
  </si>
  <si>
    <t>[42]</t>
  </si>
  <si>
    <t>Start Month</t>
  </si>
  <si>
    <t>Start Day of Week</t>
  </si>
  <si>
    <t>Su</t>
  </si>
  <si>
    <t>Tu</t>
  </si>
  <si>
    <t>Th</t>
  </si>
  <si>
    <t>Sa</t>
  </si>
  <si>
    <t>JANUARY</t>
  </si>
  <si>
    <t>0000011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</si>
  <si>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</si>
  <si>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</si>
  <si>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</si>
  <si>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</si>
  <si>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</si>
  <si>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</si>
  <si>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</si>
  <si>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</si>
  <si>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</si>
  <si>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</si>
  <si>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</si>
  <si>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</si>
  <si>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Weekdays</t>
  </si>
  <si>
    <t>W</t>
  </si>
  <si>
    <t>F</t>
  </si>
  <si>
    <t>M</t>
  </si>
  <si>
    <t>Go to Page Layout &gt; Themes</t>
  </si>
  <si>
    <t>Weekend</t>
  </si>
  <si>
    <r>
      <t>Step 1:</t>
    </r>
    <r>
      <rPr>
        <b/>
        <sz val="12"/>
        <color theme="1" tint="0.34998626667073579"/>
        <rFont val="Bahnschrift"/>
        <family val="2"/>
        <scheme val="major"/>
      </rPr>
      <t xml:space="preserve"> Enter the Year and Start Month</t>
    </r>
  </si>
  <si>
    <r>
      <t>Step 2:</t>
    </r>
    <r>
      <rPr>
        <b/>
        <sz val="12"/>
        <color theme="1" tint="0.34998626667073579"/>
        <rFont val="Bahnschrift"/>
        <family val="2"/>
        <scheme val="major"/>
      </rPr>
      <t xml:space="preserve"> Choose the Start Day</t>
    </r>
  </si>
  <si>
    <r>
      <t>Step 3:</t>
    </r>
    <r>
      <rPr>
        <b/>
        <sz val="12"/>
        <color theme="1" tint="0.34998626667073579"/>
        <rFont val="Bahnschrift"/>
        <family val="2"/>
        <scheme val="major"/>
      </rPr>
      <t xml:space="preserve"> Define the Weekend String</t>
    </r>
  </si>
  <si>
    <r>
      <t>Step 4:</t>
    </r>
    <r>
      <rPr>
        <b/>
        <sz val="12"/>
        <color theme="1" tint="0.34998626667073579"/>
        <rFont val="Bahnschrift"/>
        <family val="2"/>
        <scheme val="major"/>
      </rPr>
      <t xml:space="preserve"> Customize the Theme Colors / Fonts</t>
    </r>
  </si>
  <si>
    <t>President's Day</t>
  </si>
  <si>
    <t>Labor Day</t>
  </si>
  <si>
    <t>Memorial Day</t>
  </si>
  <si>
    <t>Thanksgiving</t>
  </si>
  <si>
    <r>
      <t>Step 6:</t>
    </r>
    <r>
      <rPr>
        <b/>
        <sz val="12"/>
        <color theme="1" tint="0.34998626667073579"/>
        <rFont val="Bahnschrift"/>
        <family val="2"/>
        <scheme val="major"/>
      </rPr>
      <t xml:space="preserve"> Print to Paper or PDF</t>
    </r>
  </si>
  <si>
    <r>
      <t>Step 5:</t>
    </r>
    <r>
      <rPr>
        <b/>
        <sz val="12"/>
        <color theme="1" tint="0.34998626667073579"/>
        <rFont val="Bahnschrift"/>
        <family val="2"/>
        <scheme val="major"/>
      </rPr>
      <t xml:space="preserve"> Add Notes and Other Text as Needed</t>
    </r>
  </si>
  <si>
    <t>Student Registration</t>
  </si>
  <si>
    <t>First Day of School</t>
  </si>
  <si>
    <t>Professional Dev. Days</t>
  </si>
  <si>
    <t>Fall Break</t>
  </si>
  <si>
    <t>Veterans Day</t>
  </si>
  <si>
    <t>Parent Teacher Conferences</t>
  </si>
  <si>
    <t>Winter Break</t>
  </si>
  <si>
    <t>First Day of 2nd Semester</t>
  </si>
  <si>
    <t>Martin Luther King Jr. Day</t>
  </si>
  <si>
    <t>Professional Dev. Day</t>
  </si>
  <si>
    <t>Spring Break</t>
  </si>
  <si>
    <t>Vernal Holiday</t>
  </si>
  <si>
    <t>Last Day of School</t>
  </si>
  <si>
    <t>Weather Make-up Days (if necessary)</t>
  </si>
  <si>
    <t>School Calendar</t>
  </si>
  <si>
    <r>
      <t xml:space="preserve">Note: </t>
    </r>
    <r>
      <rPr>
        <sz val="10"/>
        <color theme="4" tint="-0.249977111117893"/>
        <rFont val="Bahnschrift"/>
        <family val="2"/>
        <scheme val="major"/>
      </rPr>
      <t>Manually entered events do not change with the year/month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</si>
</sst>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9" x14ac:knownFonts="1">
    <font>
      <sz val="10"/>
      <name val="Arial"/>
    </font>
    <font>
      <sz val="8"/>
      <name val="Arial"/>
      <family val="2"/>
    </font>
    <font>
      <sz val="10"/>
      <name val="Bahnschrift Condensed"/>
      <family val="2"/>
      <scheme val="minor"/>
    </font>
    <font>
      <b/>
      <sz val="10"/>
      <name val="Bahnschrift Condensed"/>
      <family val="2"/>
      <scheme val="minor"/>
    </font>
    <font>
      <sz val="16"/>
      <name val="Bahnschrift Condensed"/>
      <family val="2"/>
      <scheme val="minor"/>
    </font>
    <font>
      <u/>
      <sz val="10"/>
      <color indexed="12"/>
      <name val="Arial"/>
      <family val="2"/>
    </font>
    <font>
      <sz val="10"/>
      <color theme="1" tint="0.249977111117893"/>
      <name val="Bahnschrift Condensed"/>
      <family val="2"/>
      <scheme val="minor"/>
    </font>
    <font>
      <b/>
      <sz val="10"/>
      <color theme="4"/>
      <name val="Bahnschrift Condensed"/>
      <family val="2"/>
      <scheme val="minor"/>
    </font>
    <font>
      <b/>
      <sz val="11"/>
      <name val="Bahnschrift Condensed"/>
      <family val="2"/>
      <scheme val="minor"/>
    </font>
    <font>
      <b/>
      <sz val="11"/>
      <color theme="0" tint="-0.499984740745262"/>
      <name val="Bahnschrift Condensed"/>
      <family val="2"/>
      <scheme val="minor"/>
    </font>
    <font>
      <sz val="10"/>
      <color theme="0" tint="-0.499984740745262"/>
      <name val="Bahnschrift Condensed"/>
      <family val="2"/>
      <scheme val="minor"/>
    </font>
    <font>
      <sz val="4"/>
      <color theme="0"/>
      <name val="Bahnschrift Condensed"/>
      <family val="2"/>
      <scheme val="minor"/>
    </font>
    <font>
      <b/>
      <sz val="48"/>
      <color theme="4"/>
      <name val="Bahnschrift"/>
      <family val="2"/>
      <scheme val="major"/>
    </font>
    <font>
      <b/>
      <sz val="24"/>
      <color theme="0" tint="-0.34998626667073579"/>
      <name val="Bahnschrift"/>
      <family val="2"/>
      <scheme val="major"/>
    </font>
    <font>
      <b/>
      <sz val="12"/>
      <color theme="1" tint="0.499984740745262"/>
      <name val="Bahnschrift Condensed"/>
      <family val="2"/>
      <scheme val="minor"/>
    </font>
    <font>
      <sz val="8"/>
      <color theme="0" tint="-0.34998626667073579"/>
      <name val="Bahnschrift Condensed"/>
      <family val="2"/>
      <scheme val="minor"/>
    </font>
    <font>
      <u/>
      <sz val="12"/>
      <color theme="1" tint="0.499984740745262"/>
      <name val="Bahnschrift Condensed"/>
      <family val="2"/>
      <scheme val="minor"/>
    </font>
    <font>
      <b/>
      <sz val="10"/>
      <color theme="0"/>
      <name val="Bahnschrift"/>
      <family val="2"/>
      <scheme val="major"/>
    </font>
    <font>
      <b/>
      <sz val="12"/>
      <color theme="4" tint="-0.249977111117893"/>
      <name val="Bahnschrift"/>
      <family val="2"/>
      <scheme val="major"/>
    </font>
    <font>
      <b/>
      <sz val="12"/>
      <color theme="1" tint="0.34998626667073579"/>
      <name val="Bahnschrift"/>
      <family val="2"/>
      <scheme val="major"/>
    </font>
    <font>
      <b/>
      <sz val="10"/>
      <name val="Bahnschrift"/>
      <family val="2"/>
      <scheme val="major"/>
    </font>
    <font>
      <sz val="11"/>
      <name val="Bahnschrift Condensed"/>
      <family val="2"/>
      <scheme val="minor"/>
    </font>
    <font>
      <b/>
      <sz val="11"/>
      <name val="Bahnschrift"/>
      <family val="2"/>
      <scheme val="major"/>
    </font>
    <font>
      <sz val="10"/>
      <name val="Bahnschrift"/>
      <family val="2"/>
      <scheme val="major"/>
    </font>
    <font>
      <b/>
      <sz val="14"/>
      <name val="Bahnschrift"/>
      <family val="2"/>
      <scheme val="major"/>
    </font>
    <font>
      <i/>
      <sz val="10"/>
      <name val="Bahnschrift Condensed"/>
      <family val="2"/>
      <scheme val="minor"/>
    </font>
    <font>
      <b/>
      <sz val="12"/>
      <name val="Bahnschrift Condensed"/>
      <family val="2"/>
      <scheme val="minor"/>
    </font>
    <font>
      <b/>
      <sz val="10"/>
      <color theme="4" tint="-0.249977111117893"/>
      <name val="Bahnschrift"/>
      <family val="2"/>
      <scheme val="major"/>
    </font>
    <font>
      <sz val="10"/>
      <color theme="4" tint="-0.249977111117893"/>
      <name val="Bahnschrif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4" fillId="0" borderId="0" xfId="1" applyFont="1" applyAlignment="1" applyProtection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1" applyFont="1" applyAlignment="1" applyProtection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2" fillId="3" borderId="2" xfId="0" quotePrefix="1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4" fillId="0" borderId="0" xfId="0" applyFont="1" applyAlignment="1">
      <alignment horizontal="left"/>
    </xf>
    <xf numFmtId="0" fontId="25" fillId="0" borderId="5" xfId="0" applyFont="1" applyBorder="1" applyAlignment="1">
      <alignment horizontal="left"/>
    </xf>
    <xf numFmtId="164" fontId="26" fillId="0" borderId="4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5" fillId="0" borderId="6" xfId="0" applyFont="1" applyBorder="1" applyAlignment="1">
      <alignment horizontal="right"/>
    </xf>
    <xf numFmtId="0" fontId="25" fillId="0" borderId="0" xfId="0" applyFont="1" applyAlignment="1">
      <alignment vertical="center"/>
    </xf>
    <xf numFmtId="0" fontId="27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</cellXfs>
  <cellStyles count="2">
    <cellStyle name="Hyperlink" xfId="1" builtinId="8" customBuiltin="1"/>
    <cellStyle name="Normal" xfId="0" builtinId="0"/>
  </cellStyles>
  <dxfs count="4">
    <dxf>
      <font>
        <color theme="0" tint="-0.499984740745262"/>
      </font>
    </dxf>
    <dxf>
      <font>
        <color theme="0" tint="-4.9989318521683403E-2"/>
      </font>
    </dxf>
    <dxf>
      <font>
        <color theme="4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 Black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00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79646"/>
      </a:accent6>
      <a:hlink>
        <a:srgbClr val="0000FF"/>
      </a:hlink>
      <a:folHlink>
        <a:srgbClr val="800080"/>
      </a:folHlink>
    </a:clrScheme>
    <a:fontScheme name="Bahnschrift">
      <a:majorFont>
        <a:latin typeface="Bahnschrift"/>
        <a:ea typeface=""/>
        <a:cs typeface=""/>
      </a:majorFont>
      <a:minorFont>
        <a:latin typeface="Bahnschrif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5"/>
  <sheetViews>
    <sheetView showGridLines="0" tabSelected="1" showRuler="0" topLeftCell="B1" zoomScaleNormal="100" zoomScalePageLayoutView="90" workbookViewId="0">
      <selection activeCell="AP2" sqref="AP2"/>
    </sheetView>
  </sheetViews>
  <sheetFormatPr defaultColWidth="9.140625" defaultRowHeight="12.75" x14ac:dyDescent="0.2"/>
  <cols>
    <col min="1" max="1" width="8.5703125" style="10" hidden="1" customWidth="1"/>
    <col min="2" max="38" width="2.85546875" style="13" customWidth="1"/>
    <col min="39" max="40" width="9.140625" style="1"/>
    <col min="41" max="41" width="21.28515625" style="1" customWidth="1"/>
    <col min="42" max="42" width="12.28515625" style="1" customWidth="1"/>
    <col min="43" max="43" width="9.140625" style="1"/>
    <col min="44" max="44" width="12.7109375" style="1" customWidth="1"/>
    <col min="45" max="45" width="3.140625" style="1" customWidth="1"/>
    <col min="46" max="16384" width="9.140625" style="1"/>
  </cols>
  <sheetData>
    <row r="1" spans="1:48" s="2" customFormat="1" ht="61.5" customHeight="1" x14ac:dyDescent="0.7">
      <c r="A1" s="8"/>
      <c r="B1" s="37" t="str">
        <f>IF($AP$17=1,AP14,AP14&amp;"-"&amp;AP14+1)</f>
        <v>2019-2020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8" t="s">
        <v>52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N1" s="4"/>
    </row>
    <row r="2" spans="1:48" x14ac:dyDescent="0.2">
      <c r="AK2" s="14" t="s">
        <v>1</v>
      </c>
      <c r="AN2" s="4"/>
    </row>
    <row r="3" spans="1:48" ht="15" x14ac:dyDescent="0.2">
      <c r="B3" s="12" t="str">
        <f t="shared" ref="B3:AL3" si="0">CHOOSE(1+MOD($AP$20+COLUMN()-COLUMN($B$3)+1-2,7),$AO$68,$AO$69,$AO$70,$AO$71,$AO$72,$AO$73,$AO$74)</f>
        <v>Su</v>
      </c>
      <c r="C3" s="12" t="str">
        <f t="shared" si="0"/>
        <v>M</v>
      </c>
      <c r="D3" s="12" t="str">
        <f t="shared" si="0"/>
        <v>Tu</v>
      </c>
      <c r="E3" s="12" t="str">
        <f t="shared" si="0"/>
        <v>W</v>
      </c>
      <c r="F3" s="12" t="str">
        <f t="shared" si="0"/>
        <v>Th</v>
      </c>
      <c r="G3" s="12" t="str">
        <f t="shared" si="0"/>
        <v>F</v>
      </c>
      <c r="H3" s="12" t="str">
        <f t="shared" si="0"/>
        <v>Sa</v>
      </c>
      <c r="I3" s="15" t="str">
        <f t="shared" si="0"/>
        <v>Su</v>
      </c>
      <c r="J3" s="12" t="str">
        <f t="shared" si="0"/>
        <v>M</v>
      </c>
      <c r="K3" s="12" t="str">
        <f t="shared" si="0"/>
        <v>Tu</v>
      </c>
      <c r="L3" s="12" t="str">
        <f t="shared" si="0"/>
        <v>W</v>
      </c>
      <c r="M3" s="12" t="str">
        <f t="shared" si="0"/>
        <v>Th</v>
      </c>
      <c r="N3" s="12" t="str">
        <f t="shared" si="0"/>
        <v>F</v>
      </c>
      <c r="O3" s="12" t="str">
        <f t="shared" si="0"/>
        <v>Sa</v>
      </c>
      <c r="P3" s="15" t="str">
        <f t="shared" si="0"/>
        <v>Su</v>
      </c>
      <c r="Q3" s="12" t="str">
        <f t="shared" si="0"/>
        <v>M</v>
      </c>
      <c r="R3" s="12" t="str">
        <f t="shared" si="0"/>
        <v>Tu</v>
      </c>
      <c r="S3" s="12" t="str">
        <f t="shared" si="0"/>
        <v>W</v>
      </c>
      <c r="T3" s="12" t="str">
        <f t="shared" si="0"/>
        <v>Th</v>
      </c>
      <c r="U3" s="12" t="str">
        <f t="shared" si="0"/>
        <v>F</v>
      </c>
      <c r="V3" s="12" t="str">
        <f t="shared" si="0"/>
        <v>Sa</v>
      </c>
      <c r="W3" s="15" t="str">
        <f t="shared" si="0"/>
        <v>Su</v>
      </c>
      <c r="X3" s="12" t="str">
        <f t="shared" si="0"/>
        <v>M</v>
      </c>
      <c r="Y3" s="12" t="str">
        <f t="shared" si="0"/>
        <v>Tu</v>
      </c>
      <c r="Z3" s="12" t="str">
        <f t="shared" si="0"/>
        <v>W</v>
      </c>
      <c r="AA3" s="12" t="str">
        <f t="shared" si="0"/>
        <v>Th</v>
      </c>
      <c r="AB3" s="12" t="str">
        <f t="shared" si="0"/>
        <v>F</v>
      </c>
      <c r="AC3" s="12" t="str">
        <f t="shared" si="0"/>
        <v>Sa</v>
      </c>
      <c r="AD3" s="15" t="str">
        <f t="shared" si="0"/>
        <v>Su</v>
      </c>
      <c r="AE3" s="12" t="str">
        <f t="shared" si="0"/>
        <v>M</v>
      </c>
      <c r="AF3" s="12" t="str">
        <f t="shared" si="0"/>
        <v>Tu</v>
      </c>
      <c r="AG3" s="12" t="str">
        <f t="shared" si="0"/>
        <v>W</v>
      </c>
      <c r="AH3" s="12" t="str">
        <f t="shared" si="0"/>
        <v>Th</v>
      </c>
      <c r="AI3" s="12" t="str">
        <f t="shared" si="0"/>
        <v>F</v>
      </c>
      <c r="AJ3" s="12" t="str">
        <f t="shared" si="0"/>
        <v>Sa</v>
      </c>
      <c r="AK3" s="15" t="str">
        <f t="shared" si="0"/>
        <v>Su</v>
      </c>
      <c r="AL3" s="12" t="str">
        <f t="shared" si="0"/>
        <v>M</v>
      </c>
      <c r="AN3" s="17"/>
    </row>
    <row r="4" spans="1:48" ht="14.25" x14ac:dyDescent="0.2">
      <c r="B4" s="24"/>
      <c r="C4" s="24"/>
      <c r="D4" s="24"/>
      <c r="E4" s="24"/>
      <c r="F4" s="24"/>
      <c r="G4" s="23"/>
      <c r="H4" s="23"/>
      <c r="I4" s="24"/>
      <c r="J4" s="24"/>
      <c r="K4" s="24"/>
      <c r="L4" s="24"/>
      <c r="M4" s="24"/>
      <c r="N4" s="23"/>
      <c r="O4" s="23"/>
      <c r="P4" s="24"/>
      <c r="Q4" s="24"/>
      <c r="R4" s="24"/>
      <c r="S4" s="24"/>
      <c r="T4" s="24"/>
      <c r="U4" s="23"/>
      <c r="V4" s="23"/>
      <c r="W4" s="24"/>
      <c r="X4" s="24"/>
      <c r="Y4" s="24"/>
      <c r="Z4" s="24"/>
      <c r="AA4" s="24"/>
      <c r="AB4" s="23"/>
      <c r="AC4" s="23"/>
      <c r="AD4" s="24"/>
      <c r="AE4" s="24"/>
      <c r="AF4" s="24"/>
      <c r="AG4" s="24"/>
      <c r="AH4" s="24"/>
      <c r="AI4" s="23"/>
      <c r="AJ4" s="23"/>
      <c r="AK4" s="24"/>
      <c r="AL4" s="24"/>
      <c r="AN4" s="18"/>
    </row>
    <row r="5" spans="1:48" ht="18" x14ac:dyDescent="0.25">
      <c r="B5" s="28" t="str">
        <f>INDEX($AO$54:$AO$65,MONTH(A6))&amp;IF($AP$17&lt;&gt;1," "&amp;YEAR(A6),"")</f>
        <v>AUGUST 2019</v>
      </c>
      <c r="C5" s="24"/>
      <c r="D5" s="24"/>
      <c r="E5" s="24"/>
      <c r="F5" s="24"/>
      <c r="G5" s="23"/>
      <c r="H5" s="23"/>
      <c r="I5" s="24"/>
      <c r="J5" s="24"/>
      <c r="K5" s="24"/>
      <c r="L5" s="24"/>
      <c r="M5" s="24"/>
      <c r="N5" s="23"/>
      <c r="O5" s="23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N5" s="19"/>
    </row>
    <row r="6" spans="1:48" s="3" customFormat="1" ht="15" x14ac:dyDescent="0.2">
      <c r="A6" s="9">
        <f>DATE($AP$14,$AP$17,1)</f>
        <v>43678</v>
      </c>
      <c r="B6" s="30">
        <f>$A6-(WEEKDAY($A6,1)-($AP$20-1))-IF((WEEKDAY($A6,1)-($AP$20-1))&lt;=0,7,0)+1</f>
        <v>43674</v>
      </c>
      <c r="C6" s="30">
        <f>B6+1</f>
        <v>43675</v>
      </c>
      <c r="D6" s="30">
        <f t="shared" ref="D6:AL6" si="1">C6+1</f>
        <v>43676</v>
      </c>
      <c r="E6" s="30">
        <f t="shared" si="1"/>
        <v>43677</v>
      </c>
      <c r="F6" s="30">
        <f t="shared" si="1"/>
        <v>43678</v>
      </c>
      <c r="G6" s="30">
        <f t="shared" si="1"/>
        <v>43679</v>
      </c>
      <c r="H6" s="30">
        <f t="shared" si="1"/>
        <v>43680</v>
      </c>
      <c r="I6" s="30">
        <f t="shared" si="1"/>
        <v>43681</v>
      </c>
      <c r="J6" s="30">
        <f t="shared" si="1"/>
        <v>43682</v>
      </c>
      <c r="K6" s="30">
        <f t="shared" si="1"/>
        <v>43683</v>
      </c>
      <c r="L6" s="30">
        <f t="shared" si="1"/>
        <v>43684</v>
      </c>
      <c r="M6" s="30">
        <f t="shared" si="1"/>
        <v>43685</v>
      </c>
      <c r="N6" s="30">
        <f t="shared" si="1"/>
        <v>43686</v>
      </c>
      <c r="O6" s="30">
        <f t="shared" si="1"/>
        <v>43687</v>
      </c>
      <c r="P6" s="30">
        <f t="shared" si="1"/>
        <v>43688</v>
      </c>
      <c r="Q6" s="30">
        <f t="shared" si="1"/>
        <v>43689</v>
      </c>
      <c r="R6" s="30">
        <f t="shared" si="1"/>
        <v>43690</v>
      </c>
      <c r="S6" s="30">
        <f t="shared" si="1"/>
        <v>43691</v>
      </c>
      <c r="T6" s="30">
        <f t="shared" si="1"/>
        <v>43692</v>
      </c>
      <c r="U6" s="30">
        <f t="shared" si="1"/>
        <v>43693</v>
      </c>
      <c r="V6" s="30">
        <f t="shared" si="1"/>
        <v>43694</v>
      </c>
      <c r="W6" s="30">
        <f t="shared" si="1"/>
        <v>43695</v>
      </c>
      <c r="X6" s="30">
        <f t="shared" si="1"/>
        <v>43696</v>
      </c>
      <c r="Y6" s="30">
        <f t="shared" si="1"/>
        <v>43697</v>
      </c>
      <c r="Z6" s="30">
        <f t="shared" si="1"/>
        <v>43698</v>
      </c>
      <c r="AA6" s="30">
        <f t="shared" si="1"/>
        <v>43699</v>
      </c>
      <c r="AB6" s="30">
        <f t="shared" si="1"/>
        <v>43700</v>
      </c>
      <c r="AC6" s="30">
        <f t="shared" si="1"/>
        <v>43701</v>
      </c>
      <c r="AD6" s="30">
        <f t="shared" si="1"/>
        <v>43702</v>
      </c>
      <c r="AE6" s="30">
        <f t="shared" si="1"/>
        <v>43703</v>
      </c>
      <c r="AF6" s="30">
        <f t="shared" si="1"/>
        <v>43704</v>
      </c>
      <c r="AG6" s="30">
        <f t="shared" si="1"/>
        <v>43705</v>
      </c>
      <c r="AH6" s="30">
        <f t="shared" si="1"/>
        <v>43706</v>
      </c>
      <c r="AI6" s="30">
        <f t="shared" si="1"/>
        <v>43707</v>
      </c>
      <c r="AJ6" s="30">
        <f t="shared" si="1"/>
        <v>43708</v>
      </c>
      <c r="AK6" s="30">
        <f t="shared" si="1"/>
        <v>43709</v>
      </c>
      <c r="AL6" s="30">
        <f t="shared" si="1"/>
        <v>43710</v>
      </c>
    </row>
    <row r="7" spans="1:48" s="3" customFormat="1" x14ac:dyDescent="0.2">
      <c r="A7" s="11"/>
      <c r="B7" s="31"/>
      <c r="C7" s="31"/>
      <c r="D7" s="31"/>
      <c r="E7" s="31"/>
      <c r="F7" s="31"/>
      <c r="G7" s="31"/>
      <c r="H7" s="31"/>
      <c r="I7" s="31"/>
      <c r="J7" s="32" t="s">
        <v>38</v>
      </c>
      <c r="K7" s="32"/>
      <c r="L7" s="32"/>
      <c r="M7" s="32"/>
      <c r="N7" s="32"/>
      <c r="O7" s="31"/>
      <c r="P7" s="31"/>
      <c r="Q7" s="32" t="s">
        <v>39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</row>
    <row r="8" spans="1:48" s="3" customFormat="1" x14ac:dyDescent="0.2">
      <c r="A8" s="11"/>
      <c r="B8" s="31"/>
      <c r="C8" s="31"/>
      <c r="D8" s="31"/>
      <c r="E8" s="31"/>
      <c r="F8" s="31"/>
      <c r="G8" s="31"/>
      <c r="H8" s="31"/>
      <c r="I8" s="31"/>
      <c r="J8" s="31" t="s">
        <v>40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</row>
    <row r="9" spans="1:48" s="3" customFormat="1" ht="18" x14ac:dyDescent="0.25">
      <c r="B9" s="28" t="str">
        <f>INDEX($AO$54:$AO$65,MONTH(A10))&amp;IF($AP$17&lt;&gt;1," "&amp;YEAR(A10),"")</f>
        <v>SEPTEMBER 2019</v>
      </c>
      <c r="C9" s="24"/>
      <c r="D9" s="24"/>
      <c r="E9" s="24"/>
      <c r="F9" s="24"/>
      <c r="G9" s="23"/>
      <c r="H9" s="23"/>
      <c r="I9" s="24"/>
      <c r="J9" s="24"/>
      <c r="K9" s="24"/>
      <c r="L9" s="24"/>
      <c r="M9" s="24"/>
      <c r="N9" s="23"/>
      <c r="O9" s="23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1:48" s="3" customFormat="1" ht="15" x14ac:dyDescent="0.2">
      <c r="A10" s="9">
        <f>DATE($AP$14,$AP$17+1,1)</f>
        <v>43709</v>
      </c>
      <c r="B10" s="30">
        <f>$A10-(WEEKDAY($A10,1)-($AP$20-1))-IF((WEEKDAY($A10,1)-($AP$20-1))&lt;=0,7,0)+1</f>
        <v>43709</v>
      </c>
      <c r="C10" s="30">
        <f>B10+1</f>
        <v>43710</v>
      </c>
      <c r="D10" s="30">
        <f t="shared" ref="D10:AL10" si="2">C10+1</f>
        <v>43711</v>
      </c>
      <c r="E10" s="30">
        <f t="shared" si="2"/>
        <v>43712</v>
      </c>
      <c r="F10" s="30">
        <f t="shared" si="2"/>
        <v>43713</v>
      </c>
      <c r="G10" s="30">
        <f t="shared" si="2"/>
        <v>43714</v>
      </c>
      <c r="H10" s="30">
        <f t="shared" si="2"/>
        <v>43715</v>
      </c>
      <c r="I10" s="30">
        <f t="shared" si="2"/>
        <v>43716</v>
      </c>
      <c r="J10" s="30">
        <f t="shared" si="2"/>
        <v>43717</v>
      </c>
      <c r="K10" s="30">
        <f t="shared" si="2"/>
        <v>43718</v>
      </c>
      <c r="L10" s="30">
        <f t="shared" si="2"/>
        <v>43719</v>
      </c>
      <c r="M10" s="30">
        <f t="shared" si="2"/>
        <v>43720</v>
      </c>
      <c r="N10" s="30">
        <f t="shared" si="2"/>
        <v>43721</v>
      </c>
      <c r="O10" s="30">
        <f t="shared" si="2"/>
        <v>43722</v>
      </c>
      <c r="P10" s="30">
        <f t="shared" si="2"/>
        <v>43723</v>
      </c>
      <c r="Q10" s="30">
        <f t="shared" si="2"/>
        <v>43724</v>
      </c>
      <c r="R10" s="30">
        <f t="shared" si="2"/>
        <v>43725</v>
      </c>
      <c r="S10" s="30">
        <f t="shared" si="2"/>
        <v>43726</v>
      </c>
      <c r="T10" s="30">
        <f t="shared" si="2"/>
        <v>43727</v>
      </c>
      <c r="U10" s="30">
        <f t="shared" si="2"/>
        <v>43728</v>
      </c>
      <c r="V10" s="30">
        <f t="shared" si="2"/>
        <v>43729</v>
      </c>
      <c r="W10" s="30">
        <f t="shared" si="2"/>
        <v>43730</v>
      </c>
      <c r="X10" s="30">
        <f t="shared" si="2"/>
        <v>43731</v>
      </c>
      <c r="Y10" s="30">
        <f t="shared" si="2"/>
        <v>43732</v>
      </c>
      <c r="Z10" s="30">
        <f t="shared" si="2"/>
        <v>43733</v>
      </c>
      <c r="AA10" s="30">
        <f t="shared" si="2"/>
        <v>43734</v>
      </c>
      <c r="AB10" s="30">
        <f t="shared" si="2"/>
        <v>43735</v>
      </c>
      <c r="AC10" s="30">
        <f t="shared" si="2"/>
        <v>43736</v>
      </c>
      <c r="AD10" s="30">
        <f t="shared" si="2"/>
        <v>43737</v>
      </c>
      <c r="AE10" s="30">
        <f t="shared" si="2"/>
        <v>43738</v>
      </c>
      <c r="AF10" s="30">
        <f t="shared" si="2"/>
        <v>43739</v>
      </c>
      <c r="AG10" s="30">
        <f t="shared" si="2"/>
        <v>43740</v>
      </c>
      <c r="AH10" s="30">
        <f t="shared" si="2"/>
        <v>43741</v>
      </c>
      <c r="AI10" s="30">
        <f t="shared" si="2"/>
        <v>43742</v>
      </c>
      <c r="AJ10" s="30">
        <f t="shared" si="2"/>
        <v>43743</v>
      </c>
      <c r="AK10" s="30">
        <f t="shared" si="2"/>
        <v>43744</v>
      </c>
      <c r="AL10" s="30">
        <f t="shared" si="2"/>
        <v>43745</v>
      </c>
    </row>
    <row r="11" spans="1:48" s="3" customFormat="1" x14ac:dyDescent="0.2">
      <c r="A11" s="11"/>
      <c r="B11" s="31"/>
      <c r="C11" s="29" t="s">
        <v>33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3"/>
      <c r="Q11" s="31"/>
      <c r="R11" s="31"/>
      <c r="S11" s="31"/>
      <c r="T11" s="31"/>
      <c r="U11" s="31"/>
      <c r="V11" s="31"/>
      <c r="W11" s="33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N11" s="36" t="s">
        <v>53</v>
      </c>
    </row>
    <row r="12" spans="1:48" s="3" customFormat="1" x14ac:dyDescent="0.2">
      <c r="A12" s="1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N12" s="5"/>
    </row>
    <row r="13" spans="1:48" s="3" customFormat="1" ht="18" x14ac:dyDescent="0.25">
      <c r="B13" s="28" t="str">
        <f>INDEX($AO$54:$AO$65,MONTH(A14))&amp;IF($AP$17&lt;&gt;1," "&amp;YEAR(A14),"")</f>
        <v>OCTOBER 2019</v>
      </c>
      <c r="C13" s="24"/>
      <c r="D13" s="24"/>
      <c r="E13" s="24"/>
      <c r="F13" s="24"/>
      <c r="G13" s="23"/>
      <c r="H13" s="23"/>
      <c r="I13" s="24"/>
      <c r="J13" s="24"/>
      <c r="K13" s="24"/>
      <c r="L13" s="24"/>
      <c r="M13" s="24"/>
      <c r="N13" s="23"/>
      <c r="O13" s="2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N13" s="21" t="s">
        <v>28</v>
      </c>
      <c r="AO13" s="1"/>
      <c r="AP13" s="1"/>
      <c r="AQ13" s="6"/>
    </row>
    <row r="14" spans="1:48" s="3" customFormat="1" ht="15" x14ac:dyDescent="0.2">
      <c r="A14" s="9">
        <f>DATE($AP$14,$AP$17+2,1)</f>
        <v>43739</v>
      </c>
      <c r="B14" s="30">
        <f>$A14-(WEEKDAY($A14,1)-($AP$20-1))-IF((WEEKDAY($A14,1)-($AP$20-1))&lt;=0,7,0)+1</f>
        <v>43737</v>
      </c>
      <c r="C14" s="30">
        <f>B14+1</f>
        <v>43738</v>
      </c>
      <c r="D14" s="30">
        <f t="shared" ref="D14:AL14" si="3">C14+1</f>
        <v>43739</v>
      </c>
      <c r="E14" s="30">
        <f t="shared" si="3"/>
        <v>43740</v>
      </c>
      <c r="F14" s="30">
        <f t="shared" si="3"/>
        <v>43741</v>
      </c>
      <c r="G14" s="30">
        <f t="shared" si="3"/>
        <v>43742</v>
      </c>
      <c r="H14" s="30">
        <f t="shared" si="3"/>
        <v>43743</v>
      </c>
      <c r="I14" s="30">
        <f t="shared" si="3"/>
        <v>43744</v>
      </c>
      <c r="J14" s="30">
        <f t="shared" si="3"/>
        <v>43745</v>
      </c>
      <c r="K14" s="30">
        <f t="shared" si="3"/>
        <v>43746</v>
      </c>
      <c r="L14" s="30">
        <f t="shared" si="3"/>
        <v>43747</v>
      </c>
      <c r="M14" s="30">
        <f t="shared" si="3"/>
        <v>43748</v>
      </c>
      <c r="N14" s="30">
        <f t="shared" si="3"/>
        <v>43749</v>
      </c>
      <c r="O14" s="30">
        <f t="shared" si="3"/>
        <v>43750</v>
      </c>
      <c r="P14" s="30">
        <f t="shared" si="3"/>
        <v>43751</v>
      </c>
      <c r="Q14" s="30">
        <f t="shared" si="3"/>
        <v>43752</v>
      </c>
      <c r="R14" s="30">
        <f t="shared" si="3"/>
        <v>43753</v>
      </c>
      <c r="S14" s="30">
        <f t="shared" si="3"/>
        <v>43754</v>
      </c>
      <c r="T14" s="30">
        <f t="shared" si="3"/>
        <v>43755</v>
      </c>
      <c r="U14" s="30">
        <f t="shared" si="3"/>
        <v>43756</v>
      </c>
      <c r="V14" s="30">
        <f t="shared" si="3"/>
        <v>43757</v>
      </c>
      <c r="W14" s="30">
        <f t="shared" si="3"/>
        <v>43758</v>
      </c>
      <c r="X14" s="30">
        <f t="shared" si="3"/>
        <v>43759</v>
      </c>
      <c r="Y14" s="30">
        <f t="shared" si="3"/>
        <v>43760</v>
      </c>
      <c r="Z14" s="30">
        <f t="shared" si="3"/>
        <v>43761</v>
      </c>
      <c r="AA14" s="30">
        <f t="shared" si="3"/>
        <v>43762</v>
      </c>
      <c r="AB14" s="30">
        <f t="shared" si="3"/>
        <v>43763</v>
      </c>
      <c r="AC14" s="30">
        <f t="shared" si="3"/>
        <v>43764</v>
      </c>
      <c r="AD14" s="30">
        <f t="shared" si="3"/>
        <v>43765</v>
      </c>
      <c r="AE14" s="30">
        <f t="shared" si="3"/>
        <v>43766</v>
      </c>
      <c r="AF14" s="30">
        <f t="shared" si="3"/>
        <v>43767</v>
      </c>
      <c r="AG14" s="30">
        <f t="shared" si="3"/>
        <v>43768</v>
      </c>
      <c r="AH14" s="30">
        <f t="shared" si="3"/>
        <v>43769</v>
      </c>
      <c r="AI14" s="30">
        <f t="shared" si="3"/>
        <v>43770</v>
      </c>
      <c r="AJ14" s="30">
        <f t="shared" si="3"/>
        <v>43771</v>
      </c>
      <c r="AK14" s="30">
        <f t="shared" si="3"/>
        <v>43772</v>
      </c>
      <c r="AL14" s="30">
        <f t="shared" si="3"/>
        <v>43773</v>
      </c>
      <c r="AO14" s="20" t="s">
        <v>0</v>
      </c>
      <c r="AP14" s="26">
        <v>2019</v>
      </c>
      <c r="AQ14" s="5"/>
      <c r="AV14" s="16"/>
    </row>
    <row r="15" spans="1:48" s="3" customFormat="1" x14ac:dyDescent="0.2">
      <c r="A15" s="1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2" t="s">
        <v>41</v>
      </c>
      <c r="N15" s="32"/>
      <c r="O15" s="31"/>
      <c r="P15" s="33"/>
      <c r="Q15" s="31"/>
      <c r="R15" s="33"/>
      <c r="S15" s="31"/>
      <c r="T15" s="31"/>
      <c r="U15" s="31"/>
      <c r="V15" s="31"/>
      <c r="W15" s="31"/>
      <c r="X15" s="31"/>
      <c r="Y15" s="33"/>
      <c r="Z15" s="31"/>
      <c r="AA15" s="33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N15" s="1"/>
      <c r="AO15" s="5"/>
      <c r="AP15" s="5"/>
      <c r="AQ15" s="5"/>
    </row>
    <row r="16" spans="1:48" s="3" customForma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N16" s="1"/>
      <c r="AQ16" s="5"/>
    </row>
    <row r="17" spans="1:45" s="3" customFormat="1" ht="18" x14ac:dyDescent="0.25">
      <c r="B17" s="28" t="str">
        <f>INDEX($AO$54:$AO$65,MONTH(A18))&amp;IF($AP$17&lt;&gt;1," "&amp;YEAR(A18),"")</f>
        <v>NOVEMBER 2019</v>
      </c>
      <c r="C17" s="24"/>
      <c r="D17" s="24"/>
      <c r="E17" s="24"/>
      <c r="F17" s="24"/>
      <c r="G17" s="23"/>
      <c r="H17" s="23"/>
      <c r="I17" s="24"/>
      <c r="J17" s="24"/>
      <c r="K17" s="24"/>
      <c r="L17" s="24"/>
      <c r="M17" s="24"/>
      <c r="N17" s="23"/>
      <c r="O17" s="23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N17" s="1"/>
      <c r="AO17" s="20" t="s">
        <v>2</v>
      </c>
      <c r="AP17" s="26">
        <v>8</v>
      </c>
      <c r="AQ17" s="5"/>
    </row>
    <row r="18" spans="1:45" s="3" customFormat="1" ht="15" x14ac:dyDescent="0.2">
      <c r="A18" s="9">
        <f>DATE($AP$14,$AP$17+3,1)</f>
        <v>43770</v>
      </c>
      <c r="B18" s="30">
        <f>$A18-(WEEKDAY($A18,1)-($AP$20-1))-IF((WEEKDAY($A18,1)-($AP$20-1))&lt;=0,7,0)+1</f>
        <v>43765</v>
      </c>
      <c r="C18" s="30">
        <f>B18+1</f>
        <v>43766</v>
      </c>
      <c r="D18" s="30">
        <f t="shared" ref="D18:AL18" si="4">C18+1</f>
        <v>43767</v>
      </c>
      <c r="E18" s="30">
        <f t="shared" si="4"/>
        <v>43768</v>
      </c>
      <c r="F18" s="30">
        <f t="shared" si="4"/>
        <v>43769</v>
      </c>
      <c r="G18" s="30">
        <f t="shared" si="4"/>
        <v>43770</v>
      </c>
      <c r="H18" s="30">
        <f t="shared" si="4"/>
        <v>43771</v>
      </c>
      <c r="I18" s="30">
        <f t="shared" si="4"/>
        <v>43772</v>
      </c>
      <c r="J18" s="30">
        <f t="shared" si="4"/>
        <v>43773</v>
      </c>
      <c r="K18" s="30">
        <f t="shared" si="4"/>
        <v>43774</v>
      </c>
      <c r="L18" s="30">
        <f t="shared" si="4"/>
        <v>43775</v>
      </c>
      <c r="M18" s="30">
        <f t="shared" si="4"/>
        <v>43776</v>
      </c>
      <c r="N18" s="30">
        <f t="shared" si="4"/>
        <v>43777</v>
      </c>
      <c r="O18" s="30">
        <f t="shared" si="4"/>
        <v>43778</v>
      </c>
      <c r="P18" s="30">
        <f t="shared" si="4"/>
        <v>43779</v>
      </c>
      <c r="Q18" s="30">
        <f t="shared" si="4"/>
        <v>43780</v>
      </c>
      <c r="R18" s="30">
        <f t="shared" si="4"/>
        <v>43781</v>
      </c>
      <c r="S18" s="30">
        <f t="shared" si="4"/>
        <v>43782</v>
      </c>
      <c r="T18" s="30">
        <f t="shared" si="4"/>
        <v>43783</v>
      </c>
      <c r="U18" s="30">
        <f t="shared" si="4"/>
        <v>43784</v>
      </c>
      <c r="V18" s="30">
        <f t="shared" si="4"/>
        <v>43785</v>
      </c>
      <c r="W18" s="30">
        <f t="shared" si="4"/>
        <v>43786</v>
      </c>
      <c r="X18" s="30">
        <f t="shared" si="4"/>
        <v>43787</v>
      </c>
      <c r="Y18" s="30">
        <f t="shared" si="4"/>
        <v>43788</v>
      </c>
      <c r="Z18" s="30">
        <f t="shared" si="4"/>
        <v>43789</v>
      </c>
      <c r="AA18" s="30">
        <f t="shared" si="4"/>
        <v>43790</v>
      </c>
      <c r="AB18" s="30">
        <f t="shared" si="4"/>
        <v>43791</v>
      </c>
      <c r="AC18" s="30">
        <f t="shared" si="4"/>
        <v>43792</v>
      </c>
      <c r="AD18" s="30">
        <f t="shared" si="4"/>
        <v>43793</v>
      </c>
      <c r="AE18" s="30">
        <f t="shared" si="4"/>
        <v>43794</v>
      </c>
      <c r="AF18" s="30">
        <f t="shared" si="4"/>
        <v>43795</v>
      </c>
      <c r="AG18" s="30">
        <f t="shared" si="4"/>
        <v>43796</v>
      </c>
      <c r="AH18" s="30">
        <f t="shared" si="4"/>
        <v>43797</v>
      </c>
      <c r="AI18" s="30">
        <f t="shared" si="4"/>
        <v>43798</v>
      </c>
      <c r="AJ18" s="30">
        <f t="shared" si="4"/>
        <v>43799</v>
      </c>
      <c r="AK18" s="30">
        <f t="shared" si="4"/>
        <v>43800</v>
      </c>
      <c r="AL18" s="30">
        <f t="shared" si="4"/>
        <v>43801</v>
      </c>
      <c r="AN18" s="1"/>
      <c r="AQ18" s="5"/>
    </row>
    <row r="19" spans="1:45" s="3" customFormat="1" ht="15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  <c r="Q19" s="29" t="s">
        <v>42</v>
      </c>
      <c r="R19" s="31"/>
      <c r="S19" s="31"/>
      <c r="T19" s="31"/>
      <c r="U19" s="31"/>
      <c r="V19" s="31"/>
      <c r="W19" s="33"/>
      <c r="X19" s="31"/>
      <c r="Y19" s="31"/>
      <c r="Z19" s="31"/>
      <c r="AA19" s="31"/>
      <c r="AB19" s="31"/>
      <c r="AC19" s="31"/>
      <c r="AD19" s="31"/>
      <c r="AE19" s="32"/>
      <c r="AF19" s="34" t="s">
        <v>43</v>
      </c>
      <c r="AG19" s="31"/>
      <c r="AH19" s="29" t="s">
        <v>35</v>
      </c>
      <c r="AI19" s="31"/>
      <c r="AJ19" s="31"/>
      <c r="AK19" s="31"/>
      <c r="AL19" s="31"/>
      <c r="AN19" s="21" t="s">
        <v>29</v>
      </c>
      <c r="AO19" s="6"/>
      <c r="AP19" s="6"/>
      <c r="AQ19" s="5"/>
    </row>
    <row r="20" spans="1:45" s="3" customFormat="1" ht="14.25" x14ac:dyDescent="0.2">
      <c r="A20" s="1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O20" s="20" t="s">
        <v>3</v>
      </c>
      <c r="AP20" s="26">
        <v>1</v>
      </c>
      <c r="AQ20" s="6"/>
    </row>
    <row r="21" spans="1:45" s="3" customFormat="1" ht="18" x14ac:dyDescent="0.25">
      <c r="B21" s="28" t="str">
        <f>INDEX($AO$54:$AO$65,MONTH(A22))&amp;IF($AP$17&lt;&gt;1," "&amp;YEAR(A22),"")</f>
        <v>DECEMBER 2019</v>
      </c>
      <c r="C21" s="24"/>
      <c r="D21" s="24"/>
      <c r="E21" s="24"/>
      <c r="F21" s="24"/>
      <c r="G21" s="23"/>
      <c r="H21" s="23"/>
      <c r="I21" s="24"/>
      <c r="J21" s="24"/>
      <c r="K21" s="24"/>
      <c r="L21" s="24"/>
      <c r="M21" s="24"/>
      <c r="N21" s="23"/>
      <c r="O21" s="23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N21" s="5"/>
      <c r="AO21" s="1"/>
      <c r="AP21" s="1"/>
      <c r="AQ21" s="5"/>
    </row>
    <row r="22" spans="1:45" s="3" customFormat="1" ht="15" x14ac:dyDescent="0.2">
      <c r="A22" s="9">
        <f>DATE($AP$14,$AP$17+4,1)</f>
        <v>43800</v>
      </c>
      <c r="B22" s="30">
        <f>$A22-(WEEKDAY($A22,1)-($AP$20-1))-IF((WEEKDAY($A22,1)-($AP$20-1))&lt;=0,7,0)+1</f>
        <v>43800</v>
      </c>
      <c r="C22" s="30">
        <f>B22+1</f>
        <v>43801</v>
      </c>
      <c r="D22" s="30">
        <f t="shared" ref="D22:AL22" si="5">C22+1</f>
        <v>43802</v>
      </c>
      <c r="E22" s="30">
        <f t="shared" si="5"/>
        <v>43803</v>
      </c>
      <c r="F22" s="30">
        <f t="shared" si="5"/>
        <v>43804</v>
      </c>
      <c r="G22" s="30">
        <f t="shared" si="5"/>
        <v>43805</v>
      </c>
      <c r="H22" s="30">
        <f t="shared" si="5"/>
        <v>43806</v>
      </c>
      <c r="I22" s="30">
        <f t="shared" si="5"/>
        <v>43807</v>
      </c>
      <c r="J22" s="30">
        <f t="shared" si="5"/>
        <v>43808</v>
      </c>
      <c r="K22" s="30">
        <f t="shared" si="5"/>
        <v>43809</v>
      </c>
      <c r="L22" s="30">
        <f t="shared" si="5"/>
        <v>43810</v>
      </c>
      <c r="M22" s="30">
        <f t="shared" si="5"/>
        <v>43811</v>
      </c>
      <c r="N22" s="30">
        <f t="shared" si="5"/>
        <v>43812</v>
      </c>
      <c r="O22" s="30">
        <f t="shared" si="5"/>
        <v>43813</v>
      </c>
      <c r="P22" s="30">
        <f t="shared" si="5"/>
        <v>43814</v>
      </c>
      <c r="Q22" s="30">
        <f t="shared" si="5"/>
        <v>43815</v>
      </c>
      <c r="R22" s="30">
        <f t="shared" si="5"/>
        <v>43816</v>
      </c>
      <c r="S22" s="30">
        <f t="shared" si="5"/>
        <v>43817</v>
      </c>
      <c r="T22" s="30">
        <f t="shared" si="5"/>
        <v>43818</v>
      </c>
      <c r="U22" s="30">
        <f t="shared" si="5"/>
        <v>43819</v>
      </c>
      <c r="V22" s="30">
        <f t="shared" si="5"/>
        <v>43820</v>
      </c>
      <c r="W22" s="30">
        <f t="shared" si="5"/>
        <v>43821</v>
      </c>
      <c r="X22" s="30">
        <f t="shared" si="5"/>
        <v>43822</v>
      </c>
      <c r="Y22" s="30">
        <f t="shared" si="5"/>
        <v>43823</v>
      </c>
      <c r="Z22" s="30">
        <f t="shared" si="5"/>
        <v>43824</v>
      </c>
      <c r="AA22" s="30">
        <f t="shared" si="5"/>
        <v>43825</v>
      </c>
      <c r="AB22" s="30">
        <f t="shared" si="5"/>
        <v>43826</v>
      </c>
      <c r="AC22" s="30">
        <f t="shared" si="5"/>
        <v>43827</v>
      </c>
      <c r="AD22" s="30">
        <f t="shared" si="5"/>
        <v>43828</v>
      </c>
      <c r="AE22" s="30">
        <f t="shared" si="5"/>
        <v>43829</v>
      </c>
      <c r="AF22" s="30">
        <f t="shared" si="5"/>
        <v>43830</v>
      </c>
      <c r="AG22" s="30">
        <f t="shared" si="5"/>
        <v>43831</v>
      </c>
      <c r="AH22" s="30">
        <f t="shared" si="5"/>
        <v>43832</v>
      </c>
      <c r="AI22" s="30">
        <f t="shared" si="5"/>
        <v>43833</v>
      </c>
      <c r="AJ22" s="30">
        <f t="shared" si="5"/>
        <v>43834</v>
      </c>
      <c r="AK22" s="30">
        <f t="shared" si="5"/>
        <v>43835</v>
      </c>
      <c r="AL22" s="30">
        <f t="shared" si="5"/>
        <v>43836</v>
      </c>
      <c r="AN22" s="21" t="s">
        <v>30</v>
      </c>
      <c r="AO22" s="6"/>
      <c r="AP22" s="6"/>
      <c r="AQ22" s="5"/>
      <c r="AS22" s="11"/>
    </row>
    <row r="23" spans="1:45" s="3" customFormat="1" ht="14.25" x14ac:dyDescent="0.2">
      <c r="A23" s="1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3"/>
      <c r="Q23" s="31"/>
      <c r="R23" s="31"/>
      <c r="S23" s="31"/>
      <c r="T23" s="31"/>
      <c r="U23" s="31"/>
      <c r="V23" s="31"/>
      <c r="W23" s="33"/>
      <c r="X23" s="32"/>
      <c r="Y23" s="32"/>
      <c r="Z23" s="32"/>
      <c r="AA23" s="32"/>
      <c r="AB23" s="32" t="s">
        <v>44</v>
      </c>
      <c r="AC23" s="32"/>
      <c r="AD23" s="32"/>
      <c r="AE23" s="32"/>
      <c r="AF23" s="32"/>
      <c r="AG23" s="32"/>
      <c r="AH23" s="32"/>
      <c r="AI23" s="32"/>
      <c r="AJ23" s="31"/>
      <c r="AK23" s="31"/>
      <c r="AL23" s="31"/>
      <c r="AN23" s="1"/>
      <c r="AO23" s="20" t="s">
        <v>27</v>
      </c>
      <c r="AP23" s="25" t="s">
        <v>9</v>
      </c>
      <c r="AQ23" s="5"/>
      <c r="AS23" s="11"/>
    </row>
    <row r="24" spans="1:45" s="3" customFormat="1" x14ac:dyDescent="0.2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Q24" s="5"/>
      <c r="AS24" s="11"/>
    </row>
    <row r="25" spans="1:45" s="3" customFormat="1" ht="18" x14ac:dyDescent="0.25">
      <c r="B25" s="28" t="str">
        <f>INDEX($AO$54:$AO$65,MONTH(A26))&amp;IF($AP$17&lt;&gt;1," "&amp;YEAR(A26),"")</f>
        <v>JANUARY 2020</v>
      </c>
      <c r="C25" s="24"/>
      <c r="D25" s="24"/>
      <c r="E25" s="24"/>
      <c r="F25" s="24"/>
      <c r="G25" s="23"/>
      <c r="H25" s="23"/>
      <c r="I25" s="24"/>
      <c r="J25" s="24"/>
      <c r="K25" s="24"/>
      <c r="L25" s="24"/>
      <c r="M25" s="24"/>
      <c r="N25" s="23"/>
      <c r="O25" s="23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N25" s="21" t="s">
        <v>31</v>
      </c>
      <c r="AQ25" s="5"/>
      <c r="AS25" s="11"/>
    </row>
    <row r="26" spans="1:45" s="3" customFormat="1" ht="15" x14ac:dyDescent="0.2">
      <c r="A26" s="9">
        <f>DATE($AP$14,$AP$17+5,1)</f>
        <v>43831</v>
      </c>
      <c r="B26" s="30">
        <f>$A26-(WEEKDAY($A26,1)-($AP$20-1))-IF((WEEKDAY($A26,1)-($AP$20-1))&lt;=0,7,0)+1</f>
        <v>43828</v>
      </c>
      <c r="C26" s="30">
        <f>B26+1</f>
        <v>43829</v>
      </c>
      <c r="D26" s="30">
        <f t="shared" ref="D26:AL26" si="6">C26+1</f>
        <v>43830</v>
      </c>
      <c r="E26" s="30">
        <f t="shared" si="6"/>
        <v>43831</v>
      </c>
      <c r="F26" s="30">
        <f t="shared" si="6"/>
        <v>43832</v>
      </c>
      <c r="G26" s="30">
        <f t="shared" si="6"/>
        <v>43833</v>
      </c>
      <c r="H26" s="30">
        <f t="shared" si="6"/>
        <v>43834</v>
      </c>
      <c r="I26" s="30">
        <f t="shared" si="6"/>
        <v>43835</v>
      </c>
      <c r="J26" s="30">
        <f t="shared" si="6"/>
        <v>43836</v>
      </c>
      <c r="K26" s="30">
        <f t="shared" si="6"/>
        <v>43837</v>
      </c>
      <c r="L26" s="30">
        <f t="shared" si="6"/>
        <v>43838</v>
      </c>
      <c r="M26" s="30">
        <f t="shared" si="6"/>
        <v>43839</v>
      </c>
      <c r="N26" s="30">
        <f t="shared" si="6"/>
        <v>43840</v>
      </c>
      <c r="O26" s="30">
        <f t="shared" si="6"/>
        <v>43841</v>
      </c>
      <c r="P26" s="30">
        <f t="shared" si="6"/>
        <v>43842</v>
      </c>
      <c r="Q26" s="30">
        <f t="shared" si="6"/>
        <v>43843</v>
      </c>
      <c r="R26" s="30">
        <f t="shared" si="6"/>
        <v>43844</v>
      </c>
      <c r="S26" s="30">
        <f t="shared" si="6"/>
        <v>43845</v>
      </c>
      <c r="T26" s="30">
        <f t="shared" si="6"/>
        <v>43846</v>
      </c>
      <c r="U26" s="30">
        <f t="shared" si="6"/>
        <v>43847</v>
      </c>
      <c r="V26" s="30">
        <f t="shared" si="6"/>
        <v>43848</v>
      </c>
      <c r="W26" s="30">
        <f t="shared" si="6"/>
        <v>43849</v>
      </c>
      <c r="X26" s="30">
        <f t="shared" si="6"/>
        <v>43850</v>
      </c>
      <c r="Y26" s="30">
        <f t="shared" si="6"/>
        <v>43851</v>
      </c>
      <c r="Z26" s="30">
        <f t="shared" si="6"/>
        <v>43852</v>
      </c>
      <c r="AA26" s="30">
        <f t="shared" si="6"/>
        <v>43853</v>
      </c>
      <c r="AB26" s="30">
        <f t="shared" si="6"/>
        <v>43854</v>
      </c>
      <c r="AC26" s="30">
        <f t="shared" si="6"/>
        <v>43855</v>
      </c>
      <c r="AD26" s="30">
        <f t="shared" si="6"/>
        <v>43856</v>
      </c>
      <c r="AE26" s="30">
        <f t="shared" si="6"/>
        <v>43857</v>
      </c>
      <c r="AF26" s="30">
        <f t="shared" si="6"/>
        <v>43858</v>
      </c>
      <c r="AG26" s="30">
        <f t="shared" si="6"/>
        <v>43859</v>
      </c>
      <c r="AH26" s="30">
        <f t="shared" si="6"/>
        <v>43860</v>
      </c>
      <c r="AI26" s="30">
        <f t="shared" si="6"/>
        <v>43861</v>
      </c>
      <c r="AJ26" s="30">
        <f t="shared" si="6"/>
        <v>43862</v>
      </c>
      <c r="AK26" s="30">
        <f t="shared" si="6"/>
        <v>43863</v>
      </c>
      <c r="AL26" s="30">
        <f t="shared" si="6"/>
        <v>43864</v>
      </c>
      <c r="AN26" s="5"/>
      <c r="AO26" s="7" t="s">
        <v>26</v>
      </c>
      <c r="AP26" s="1"/>
      <c r="AQ26" s="5"/>
    </row>
    <row r="27" spans="1:45" s="3" customFormat="1" x14ac:dyDescent="0.2">
      <c r="A27" s="11"/>
      <c r="B27" s="31"/>
      <c r="C27" s="31"/>
      <c r="D27" s="31"/>
      <c r="E27" s="32" t="s">
        <v>44</v>
      </c>
      <c r="F27" s="32"/>
      <c r="G27" s="32"/>
      <c r="H27" s="31"/>
      <c r="I27" s="31"/>
      <c r="J27" s="31"/>
      <c r="K27" s="32" t="s">
        <v>45</v>
      </c>
      <c r="L27" s="31"/>
      <c r="M27" s="31"/>
      <c r="N27" s="31"/>
      <c r="O27" s="31"/>
      <c r="P27" s="33"/>
      <c r="Q27" s="31"/>
      <c r="R27" s="31"/>
      <c r="S27" s="31"/>
      <c r="T27" s="31"/>
      <c r="U27" s="31"/>
      <c r="V27" s="31"/>
      <c r="W27" s="33"/>
      <c r="X27" s="29" t="s">
        <v>46</v>
      </c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N27" s="1"/>
      <c r="AO27" s="7"/>
    </row>
    <row r="28" spans="1:45" s="3" customFormat="1" ht="15" x14ac:dyDescent="0.2">
      <c r="B28" s="31"/>
      <c r="C28" s="31"/>
      <c r="D28" s="31"/>
      <c r="E28" s="31"/>
      <c r="F28" s="31"/>
      <c r="G28" s="31"/>
      <c r="H28" s="31"/>
      <c r="I28" s="31"/>
      <c r="J28" s="32" t="s">
        <v>47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N28" s="21" t="s">
        <v>37</v>
      </c>
      <c r="AO28" s="1"/>
    </row>
    <row r="29" spans="1:45" s="3" customFormat="1" ht="18" x14ac:dyDescent="0.25">
      <c r="A29" s="11"/>
      <c r="B29" s="28" t="str">
        <f>INDEX($AO$54:$AO$65,MONTH(A30))&amp;IF($AP$17&lt;&gt;1," "&amp;YEAR(A30),"")</f>
        <v>FEBRUARY 2020</v>
      </c>
      <c r="C29" s="24"/>
      <c r="D29" s="24"/>
      <c r="E29" s="24"/>
      <c r="F29" s="24"/>
      <c r="G29" s="23"/>
      <c r="H29" s="23"/>
      <c r="I29" s="24"/>
      <c r="J29" s="24"/>
      <c r="K29" s="24"/>
      <c r="L29" s="24"/>
      <c r="M29" s="24"/>
      <c r="N29" s="23"/>
      <c r="O29" s="23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N29" s="1"/>
      <c r="AO29" s="7"/>
      <c r="AR29" s="5"/>
    </row>
    <row r="30" spans="1:45" s="3" customFormat="1" ht="15" x14ac:dyDescent="0.2">
      <c r="A30" s="9">
        <f>DATE($AP$14,$AP$17+6,1)</f>
        <v>43862</v>
      </c>
      <c r="B30" s="30">
        <f>$A30-(WEEKDAY($A30,1)-($AP$20-1))-IF((WEEKDAY($A30,1)-($AP$20-1))&lt;=0,7,0)+1</f>
        <v>43856</v>
      </c>
      <c r="C30" s="30">
        <f>B30+1</f>
        <v>43857</v>
      </c>
      <c r="D30" s="30">
        <f t="shared" ref="D30:AL30" si="7">C30+1</f>
        <v>43858</v>
      </c>
      <c r="E30" s="30">
        <f t="shared" si="7"/>
        <v>43859</v>
      </c>
      <c r="F30" s="30">
        <f t="shared" si="7"/>
        <v>43860</v>
      </c>
      <c r="G30" s="30">
        <f t="shared" si="7"/>
        <v>43861</v>
      </c>
      <c r="H30" s="30">
        <f t="shared" si="7"/>
        <v>43862</v>
      </c>
      <c r="I30" s="30">
        <f t="shared" si="7"/>
        <v>43863</v>
      </c>
      <c r="J30" s="30">
        <f t="shared" si="7"/>
        <v>43864</v>
      </c>
      <c r="K30" s="30">
        <f t="shared" si="7"/>
        <v>43865</v>
      </c>
      <c r="L30" s="30">
        <f t="shared" si="7"/>
        <v>43866</v>
      </c>
      <c r="M30" s="30">
        <f t="shared" si="7"/>
        <v>43867</v>
      </c>
      <c r="N30" s="30">
        <f t="shared" si="7"/>
        <v>43868</v>
      </c>
      <c r="O30" s="30">
        <f t="shared" si="7"/>
        <v>43869</v>
      </c>
      <c r="P30" s="30">
        <f t="shared" si="7"/>
        <v>43870</v>
      </c>
      <c r="Q30" s="30">
        <f t="shared" si="7"/>
        <v>43871</v>
      </c>
      <c r="R30" s="30">
        <f t="shared" si="7"/>
        <v>43872</v>
      </c>
      <c r="S30" s="30">
        <f t="shared" si="7"/>
        <v>43873</v>
      </c>
      <c r="T30" s="30">
        <f t="shared" si="7"/>
        <v>43874</v>
      </c>
      <c r="U30" s="30">
        <f t="shared" si="7"/>
        <v>43875</v>
      </c>
      <c r="V30" s="30">
        <f t="shared" si="7"/>
        <v>43876</v>
      </c>
      <c r="W30" s="30">
        <f t="shared" si="7"/>
        <v>43877</v>
      </c>
      <c r="X30" s="30">
        <f t="shared" si="7"/>
        <v>43878</v>
      </c>
      <c r="Y30" s="30">
        <f t="shared" si="7"/>
        <v>43879</v>
      </c>
      <c r="Z30" s="30">
        <f t="shared" si="7"/>
        <v>43880</v>
      </c>
      <c r="AA30" s="30">
        <f t="shared" si="7"/>
        <v>43881</v>
      </c>
      <c r="AB30" s="30">
        <f t="shared" si="7"/>
        <v>43882</v>
      </c>
      <c r="AC30" s="30">
        <f t="shared" si="7"/>
        <v>43883</v>
      </c>
      <c r="AD30" s="30">
        <f t="shared" si="7"/>
        <v>43884</v>
      </c>
      <c r="AE30" s="30">
        <f t="shared" si="7"/>
        <v>43885</v>
      </c>
      <c r="AF30" s="30">
        <f t="shared" si="7"/>
        <v>43886</v>
      </c>
      <c r="AG30" s="30">
        <f t="shared" si="7"/>
        <v>43887</v>
      </c>
      <c r="AH30" s="30">
        <f t="shared" si="7"/>
        <v>43888</v>
      </c>
      <c r="AI30" s="30">
        <f t="shared" si="7"/>
        <v>43889</v>
      </c>
      <c r="AJ30" s="30">
        <f t="shared" si="7"/>
        <v>43890</v>
      </c>
      <c r="AK30" s="30">
        <f t="shared" si="7"/>
        <v>43891</v>
      </c>
      <c r="AL30" s="30">
        <f t="shared" si="7"/>
        <v>43892</v>
      </c>
      <c r="AN30" s="21" t="s">
        <v>36</v>
      </c>
      <c r="AO30" s="7"/>
      <c r="AQ30" s="5"/>
      <c r="AR30" s="5"/>
    </row>
    <row r="31" spans="1:45" s="3" customFormat="1" x14ac:dyDescent="0.2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3"/>
      <c r="Q31" s="31"/>
      <c r="R31" s="31"/>
      <c r="S31" s="31"/>
      <c r="T31" s="31"/>
      <c r="U31" s="31"/>
      <c r="V31" s="31"/>
      <c r="W31" s="33"/>
      <c r="X31" s="29" t="s">
        <v>32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O31" s="1"/>
      <c r="AP31" s="1"/>
      <c r="AQ31" s="5"/>
      <c r="AR31" s="6"/>
    </row>
    <row r="32" spans="1:45" s="3" customFormat="1" x14ac:dyDescent="0.2">
      <c r="A32" s="1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5"/>
      <c r="Y32" s="31"/>
      <c r="Z32" s="33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N32" s="1"/>
      <c r="AP32" s="1"/>
      <c r="AQ32" s="5"/>
      <c r="AR32" s="5"/>
    </row>
    <row r="33" spans="1:44" s="3" customFormat="1" ht="18" x14ac:dyDescent="0.25">
      <c r="A33" s="11"/>
      <c r="B33" s="28" t="str">
        <f>INDEX($AO$54:$AO$65,MONTH(A34))&amp;IF($AP$17&lt;&gt;1," "&amp;YEAR(A34),"")</f>
        <v>MARCH 2020</v>
      </c>
      <c r="C33" s="24"/>
      <c r="D33" s="24"/>
      <c r="E33" s="24"/>
      <c r="F33" s="24"/>
      <c r="G33" s="23"/>
      <c r="H33" s="23"/>
      <c r="I33" s="24"/>
      <c r="J33" s="24"/>
      <c r="K33" s="24"/>
      <c r="L33" s="24"/>
      <c r="M33" s="24"/>
      <c r="N33" s="23"/>
      <c r="O33" s="23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N33" s="1"/>
      <c r="AP33" s="1"/>
      <c r="AQ33" s="5"/>
      <c r="AR33" s="5"/>
    </row>
    <row r="34" spans="1:44" s="3" customFormat="1" ht="15" x14ac:dyDescent="0.2">
      <c r="A34" s="9">
        <f>DATE($AP$14,$AP$17+7,1)</f>
        <v>43891</v>
      </c>
      <c r="B34" s="30">
        <f>$A34-(WEEKDAY($A34,1)-($AP$20-1))-IF((WEEKDAY($A34,1)-($AP$20-1))&lt;=0,7,0)+1</f>
        <v>43891</v>
      </c>
      <c r="C34" s="30">
        <f>B34+1</f>
        <v>43892</v>
      </c>
      <c r="D34" s="30">
        <f t="shared" ref="D34:AL34" si="8">C34+1</f>
        <v>43893</v>
      </c>
      <c r="E34" s="30">
        <f t="shared" si="8"/>
        <v>43894</v>
      </c>
      <c r="F34" s="30">
        <f t="shared" si="8"/>
        <v>43895</v>
      </c>
      <c r="G34" s="30">
        <f t="shared" si="8"/>
        <v>43896</v>
      </c>
      <c r="H34" s="30">
        <f t="shared" si="8"/>
        <v>43897</v>
      </c>
      <c r="I34" s="30">
        <f t="shared" si="8"/>
        <v>43898</v>
      </c>
      <c r="J34" s="30">
        <f t="shared" si="8"/>
        <v>43899</v>
      </c>
      <c r="K34" s="30">
        <f t="shared" si="8"/>
        <v>43900</v>
      </c>
      <c r="L34" s="30">
        <f t="shared" si="8"/>
        <v>43901</v>
      </c>
      <c r="M34" s="30">
        <f t="shared" si="8"/>
        <v>43902</v>
      </c>
      <c r="N34" s="30">
        <f t="shared" si="8"/>
        <v>43903</v>
      </c>
      <c r="O34" s="30">
        <f t="shared" si="8"/>
        <v>43904</v>
      </c>
      <c r="P34" s="30">
        <f t="shared" si="8"/>
        <v>43905</v>
      </c>
      <c r="Q34" s="30">
        <f t="shared" si="8"/>
        <v>43906</v>
      </c>
      <c r="R34" s="30">
        <f t="shared" si="8"/>
        <v>43907</v>
      </c>
      <c r="S34" s="30">
        <f t="shared" si="8"/>
        <v>43908</v>
      </c>
      <c r="T34" s="30">
        <f t="shared" si="8"/>
        <v>43909</v>
      </c>
      <c r="U34" s="30">
        <f t="shared" si="8"/>
        <v>43910</v>
      </c>
      <c r="V34" s="30">
        <f t="shared" si="8"/>
        <v>43911</v>
      </c>
      <c r="W34" s="30">
        <f t="shared" si="8"/>
        <v>43912</v>
      </c>
      <c r="X34" s="30">
        <f t="shared" si="8"/>
        <v>43913</v>
      </c>
      <c r="Y34" s="30">
        <f t="shared" si="8"/>
        <v>43914</v>
      </c>
      <c r="Z34" s="30">
        <f t="shared" si="8"/>
        <v>43915</v>
      </c>
      <c r="AA34" s="30">
        <f t="shared" si="8"/>
        <v>43916</v>
      </c>
      <c r="AB34" s="30">
        <f t="shared" si="8"/>
        <v>43917</v>
      </c>
      <c r="AC34" s="30">
        <f t="shared" si="8"/>
        <v>43918</v>
      </c>
      <c r="AD34" s="30">
        <f t="shared" si="8"/>
        <v>43919</v>
      </c>
      <c r="AE34" s="30">
        <f t="shared" si="8"/>
        <v>43920</v>
      </c>
      <c r="AF34" s="30">
        <f t="shared" si="8"/>
        <v>43921</v>
      </c>
      <c r="AG34" s="30">
        <f t="shared" si="8"/>
        <v>43922</v>
      </c>
      <c r="AH34" s="30">
        <f t="shared" si="8"/>
        <v>43923</v>
      </c>
      <c r="AI34" s="30">
        <f t="shared" si="8"/>
        <v>43924</v>
      </c>
      <c r="AJ34" s="30">
        <f t="shared" si="8"/>
        <v>43925</v>
      </c>
      <c r="AK34" s="30">
        <f t="shared" si="8"/>
        <v>43926</v>
      </c>
      <c r="AL34" s="30">
        <f t="shared" si="8"/>
        <v>43927</v>
      </c>
      <c r="AQ34" s="5"/>
      <c r="AR34" s="5"/>
    </row>
    <row r="35" spans="1:44" s="3" customFormat="1" x14ac:dyDescent="0.2">
      <c r="A35" s="11"/>
      <c r="B35" s="31"/>
      <c r="C35" s="31"/>
      <c r="D35" s="31"/>
      <c r="E35" s="31"/>
      <c r="F35" s="31"/>
      <c r="G35" s="31"/>
      <c r="H35" s="31"/>
      <c r="I35" s="31"/>
      <c r="J35" s="32" t="s">
        <v>48</v>
      </c>
      <c r="K35" s="32"/>
      <c r="L35" s="32"/>
      <c r="M35" s="32"/>
      <c r="N35" s="32"/>
      <c r="O35" s="31"/>
      <c r="P35" s="33"/>
      <c r="Q35" s="31"/>
      <c r="R35" s="31"/>
      <c r="S35" s="31"/>
      <c r="T35" s="31"/>
      <c r="U35" s="31"/>
      <c r="V35" s="31"/>
      <c r="W35" s="33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N35" s="1"/>
      <c r="AP35" s="1"/>
      <c r="AQ35" s="5"/>
      <c r="AR35" s="5"/>
    </row>
    <row r="36" spans="1:44" s="3" customFormat="1" x14ac:dyDescent="0.2">
      <c r="A36" s="1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3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N36" s="1"/>
      <c r="AP36" s="1"/>
      <c r="AQ36" s="5"/>
      <c r="AR36" s="5"/>
    </row>
    <row r="37" spans="1:44" s="3" customFormat="1" ht="18" x14ac:dyDescent="0.25">
      <c r="A37" s="11"/>
      <c r="B37" s="28" t="str">
        <f>INDEX($AO$54:$AO$65,MONTH(A38))&amp;IF($AP$17&lt;&gt;1," "&amp;YEAR(A38),"")</f>
        <v>APRIL 2020</v>
      </c>
      <c r="C37" s="24"/>
      <c r="D37" s="24"/>
      <c r="E37" s="24"/>
      <c r="F37" s="24"/>
      <c r="G37" s="23"/>
      <c r="H37" s="23"/>
      <c r="I37" s="24"/>
      <c r="J37" s="24"/>
      <c r="K37" s="24"/>
      <c r="L37" s="24"/>
      <c r="M37" s="24"/>
      <c r="N37" s="23"/>
      <c r="O37" s="23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Q37" s="5"/>
    </row>
    <row r="38" spans="1:44" s="3" customFormat="1" ht="15" x14ac:dyDescent="0.2">
      <c r="A38" s="9">
        <f>DATE($AP$14,$AP$17+8,1)</f>
        <v>43922</v>
      </c>
      <c r="B38" s="30">
        <f>$A38-(WEEKDAY($A38,1)-($AP$20-1))-IF((WEEKDAY($A38,1)-($AP$20-1))&lt;=0,7,0)+1</f>
        <v>43919</v>
      </c>
      <c r="C38" s="30">
        <f>B38+1</f>
        <v>43920</v>
      </c>
      <c r="D38" s="30">
        <f t="shared" ref="D38:AL38" si="9">C38+1</f>
        <v>43921</v>
      </c>
      <c r="E38" s="30">
        <f t="shared" si="9"/>
        <v>43922</v>
      </c>
      <c r="F38" s="30">
        <f t="shared" si="9"/>
        <v>43923</v>
      </c>
      <c r="G38" s="30">
        <f t="shared" si="9"/>
        <v>43924</v>
      </c>
      <c r="H38" s="30">
        <f t="shared" si="9"/>
        <v>43925</v>
      </c>
      <c r="I38" s="30">
        <f t="shared" si="9"/>
        <v>43926</v>
      </c>
      <c r="J38" s="30">
        <f t="shared" si="9"/>
        <v>43927</v>
      </c>
      <c r="K38" s="30">
        <f t="shared" si="9"/>
        <v>43928</v>
      </c>
      <c r="L38" s="30">
        <f t="shared" si="9"/>
        <v>43929</v>
      </c>
      <c r="M38" s="30">
        <f t="shared" si="9"/>
        <v>43930</v>
      </c>
      <c r="N38" s="30">
        <f t="shared" si="9"/>
        <v>43931</v>
      </c>
      <c r="O38" s="30">
        <f t="shared" si="9"/>
        <v>43932</v>
      </c>
      <c r="P38" s="30">
        <f t="shared" si="9"/>
        <v>43933</v>
      </c>
      <c r="Q38" s="30">
        <f t="shared" si="9"/>
        <v>43934</v>
      </c>
      <c r="R38" s="30">
        <f t="shared" si="9"/>
        <v>43935</v>
      </c>
      <c r="S38" s="30">
        <f t="shared" si="9"/>
        <v>43936</v>
      </c>
      <c r="T38" s="30">
        <f t="shared" si="9"/>
        <v>43937</v>
      </c>
      <c r="U38" s="30">
        <f t="shared" si="9"/>
        <v>43938</v>
      </c>
      <c r="V38" s="30">
        <f t="shared" si="9"/>
        <v>43939</v>
      </c>
      <c r="W38" s="30">
        <f t="shared" si="9"/>
        <v>43940</v>
      </c>
      <c r="X38" s="30">
        <f t="shared" si="9"/>
        <v>43941</v>
      </c>
      <c r="Y38" s="30">
        <f t="shared" si="9"/>
        <v>43942</v>
      </c>
      <c r="Z38" s="30">
        <f t="shared" si="9"/>
        <v>43943</v>
      </c>
      <c r="AA38" s="30">
        <f t="shared" si="9"/>
        <v>43944</v>
      </c>
      <c r="AB38" s="30">
        <f t="shared" si="9"/>
        <v>43945</v>
      </c>
      <c r="AC38" s="30">
        <f t="shared" si="9"/>
        <v>43946</v>
      </c>
      <c r="AD38" s="30">
        <f t="shared" si="9"/>
        <v>43947</v>
      </c>
      <c r="AE38" s="30">
        <f t="shared" si="9"/>
        <v>43948</v>
      </c>
      <c r="AF38" s="30">
        <f t="shared" si="9"/>
        <v>43949</v>
      </c>
      <c r="AG38" s="30">
        <f t="shared" si="9"/>
        <v>43950</v>
      </c>
      <c r="AH38" s="30">
        <f t="shared" si="9"/>
        <v>43951</v>
      </c>
      <c r="AI38" s="30">
        <f t="shared" si="9"/>
        <v>43952</v>
      </c>
      <c r="AJ38" s="30">
        <f t="shared" si="9"/>
        <v>43953</v>
      </c>
      <c r="AK38" s="30">
        <f t="shared" si="9"/>
        <v>43954</v>
      </c>
      <c r="AL38" s="30">
        <f t="shared" si="9"/>
        <v>43955</v>
      </c>
      <c r="AP38" s="5"/>
      <c r="AQ38" s="6"/>
    </row>
    <row r="39" spans="1:44" s="3" customFormat="1" x14ac:dyDescent="0.2">
      <c r="A39" s="1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9" t="s">
        <v>49</v>
      </c>
      <c r="O39" s="31"/>
      <c r="P39" s="33"/>
      <c r="Q39" s="31"/>
      <c r="R39" s="31"/>
      <c r="S39" s="31"/>
      <c r="T39" s="31"/>
      <c r="U39" s="31"/>
      <c r="V39" s="31"/>
      <c r="W39" s="33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N39" s="1"/>
      <c r="AP39" s="1"/>
      <c r="AQ39" s="5"/>
      <c r="AR39" s="5"/>
    </row>
    <row r="40" spans="1:44" s="3" customFormat="1" x14ac:dyDescent="0.2">
      <c r="A40" s="1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3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N40" s="1"/>
      <c r="AP40" s="1"/>
      <c r="AQ40" s="5"/>
      <c r="AR40" s="5"/>
    </row>
    <row r="41" spans="1:44" s="3" customFormat="1" ht="18" x14ac:dyDescent="0.25">
      <c r="A41" s="11"/>
      <c r="B41" s="28" t="str">
        <f>INDEX($AO$54:$AO$65,MONTH(A42))&amp;IF($AP$17&lt;&gt;1," "&amp;YEAR(A42),"")</f>
        <v>MAY 2020</v>
      </c>
      <c r="C41" s="24"/>
      <c r="D41" s="24"/>
      <c r="E41" s="24"/>
      <c r="F41" s="24"/>
      <c r="G41" s="23"/>
      <c r="H41" s="23"/>
      <c r="I41" s="24"/>
      <c r="J41" s="24"/>
      <c r="K41" s="24"/>
      <c r="L41" s="24"/>
      <c r="M41" s="24"/>
      <c r="N41" s="23"/>
      <c r="O41" s="23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P41" s="5"/>
    </row>
    <row r="42" spans="1:44" s="3" customFormat="1" ht="15" x14ac:dyDescent="0.2">
      <c r="A42" s="9">
        <f>DATE($AP$14,$AP$17+9,1)</f>
        <v>43952</v>
      </c>
      <c r="B42" s="30">
        <f>$A42-(WEEKDAY($A42,1)-($AP$20-1))-IF((WEEKDAY($A42,1)-($AP$20-1))&lt;=0,7,0)+1</f>
        <v>43947</v>
      </c>
      <c r="C42" s="30">
        <f>B42+1</f>
        <v>43948</v>
      </c>
      <c r="D42" s="30">
        <f t="shared" ref="D42:AL42" si="10">C42+1</f>
        <v>43949</v>
      </c>
      <c r="E42" s="30">
        <f t="shared" si="10"/>
        <v>43950</v>
      </c>
      <c r="F42" s="30">
        <f t="shared" si="10"/>
        <v>43951</v>
      </c>
      <c r="G42" s="30">
        <f t="shared" si="10"/>
        <v>43952</v>
      </c>
      <c r="H42" s="30">
        <f t="shared" si="10"/>
        <v>43953</v>
      </c>
      <c r="I42" s="30">
        <f t="shared" si="10"/>
        <v>43954</v>
      </c>
      <c r="J42" s="30">
        <f t="shared" si="10"/>
        <v>43955</v>
      </c>
      <c r="K42" s="30">
        <f t="shared" si="10"/>
        <v>43956</v>
      </c>
      <c r="L42" s="30">
        <f t="shared" si="10"/>
        <v>43957</v>
      </c>
      <c r="M42" s="30">
        <f t="shared" si="10"/>
        <v>43958</v>
      </c>
      <c r="N42" s="30">
        <f t="shared" si="10"/>
        <v>43959</v>
      </c>
      <c r="O42" s="30">
        <f t="shared" si="10"/>
        <v>43960</v>
      </c>
      <c r="P42" s="30">
        <f t="shared" si="10"/>
        <v>43961</v>
      </c>
      <c r="Q42" s="30">
        <f t="shared" si="10"/>
        <v>43962</v>
      </c>
      <c r="R42" s="30">
        <f t="shared" si="10"/>
        <v>43963</v>
      </c>
      <c r="S42" s="30">
        <f t="shared" si="10"/>
        <v>43964</v>
      </c>
      <c r="T42" s="30">
        <f t="shared" si="10"/>
        <v>43965</v>
      </c>
      <c r="U42" s="30">
        <f t="shared" si="10"/>
        <v>43966</v>
      </c>
      <c r="V42" s="30">
        <f t="shared" si="10"/>
        <v>43967</v>
      </c>
      <c r="W42" s="30">
        <f t="shared" si="10"/>
        <v>43968</v>
      </c>
      <c r="X42" s="30">
        <f t="shared" si="10"/>
        <v>43969</v>
      </c>
      <c r="Y42" s="30">
        <f t="shared" si="10"/>
        <v>43970</v>
      </c>
      <c r="Z42" s="30">
        <f t="shared" si="10"/>
        <v>43971</v>
      </c>
      <c r="AA42" s="30">
        <f t="shared" si="10"/>
        <v>43972</v>
      </c>
      <c r="AB42" s="30">
        <f t="shared" si="10"/>
        <v>43973</v>
      </c>
      <c r="AC42" s="30">
        <f t="shared" si="10"/>
        <v>43974</v>
      </c>
      <c r="AD42" s="30">
        <f t="shared" si="10"/>
        <v>43975</v>
      </c>
      <c r="AE42" s="30">
        <f t="shared" si="10"/>
        <v>43976</v>
      </c>
      <c r="AF42" s="30">
        <f t="shared" si="10"/>
        <v>43977</v>
      </c>
      <c r="AG42" s="30">
        <f t="shared" si="10"/>
        <v>43978</v>
      </c>
      <c r="AH42" s="30">
        <f t="shared" si="10"/>
        <v>43979</v>
      </c>
      <c r="AI42" s="30">
        <f t="shared" si="10"/>
        <v>43980</v>
      </c>
      <c r="AJ42" s="30">
        <f t="shared" si="10"/>
        <v>43981</v>
      </c>
      <c r="AK42" s="30">
        <f t="shared" si="10"/>
        <v>43982</v>
      </c>
      <c r="AL42" s="30">
        <f t="shared" si="10"/>
        <v>43983</v>
      </c>
    </row>
    <row r="43" spans="1:44" s="3" customFormat="1" x14ac:dyDescent="0.2">
      <c r="A43" s="1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3"/>
      <c r="X43" s="31"/>
      <c r="Y43" s="31"/>
      <c r="Z43" s="31"/>
      <c r="AA43" s="34" t="s">
        <v>50</v>
      </c>
      <c r="AB43" s="31"/>
      <c r="AC43" s="31"/>
      <c r="AD43" s="31"/>
      <c r="AE43" s="32" t="s">
        <v>34</v>
      </c>
      <c r="AF43" s="31"/>
      <c r="AG43" s="31"/>
      <c r="AH43" s="31"/>
      <c r="AI43" s="31"/>
      <c r="AJ43" s="31"/>
      <c r="AK43" s="31"/>
      <c r="AL43" s="31"/>
      <c r="AN43" s="1"/>
      <c r="AP43" s="1"/>
      <c r="AQ43" s="5"/>
      <c r="AR43" s="5"/>
    </row>
    <row r="44" spans="1:44" s="3" customFormat="1" x14ac:dyDescent="0.2">
      <c r="A44" s="1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3"/>
      <c r="AA44" s="31"/>
      <c r="AB44" s="32" t="s">
        <v>51</v>
      </c>
      <c r="AC44" s="32"/>
      <c r="AD44" s="32"/>
      <c r="AE44" s="32"/>
      <c r="AF44" s="32"/>
      <c r="AG44" s="32"/>
      <c r="AH44" s="31"/>
      <c r="AI44" s="31"/>
      <c r="AJ44" s="31"/>
      <c r="AK44" s="31"/>
      <c r="AL44" s="31"/>
      <c r="AN44" s="1"/>
      <c r="AP44" s="1"/>
      <c r="AQ44" s="5"/>
      <c r="AR44" s="5"/>
    </row>
    <row r="45" spans="1:44" s="3" customFormat="1" ht="18" x14ac:dyDescent="0.25">
      <c r="A45" s="11"/>
      <c r="B45" s="28" t="str">
        <f>INDEX($AO$54:$AO$65,MONTH(A46))&amp;IF($AP$17&lt;&gt;1," "&amp;YEAR(A46),"")</f>
        <v>JUNE 2020</v>
      </c>
      <c r="C45" s="24"/>
      <c r="D45" s="24"/>
      <c r="E45" s="24"/>
      <c r="F45" s="24"/>
      <c r="G45" s="23"/>
      <c r="H45" s="23"/>
      <c r="I45" s="24"/>
      <c r="J45" s="24"/>
      <c r="K45" s="24"/>
      <c r="L45" s="24"/>
      <c r="M45" s="24"/>
      <c r="N45" s="23"/>
      <c r="O45" s="23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1:44" s="3" customFormat="1" ht="15" customHeight="1" x14ac:dyDescent="0.2">
      <c r="A46" s="9">
        <f>DATE($AP$14,$AP$17+10,1)</f>
        <v>43983</v>
      </c>
      <c r="B46" s="30">
        <f>$A46-(WEEKDAY($A46,1)-($AP$20-1))-IF((WEEKDAY($A46,1)-($AP$20-1))&lt;=0,7,0)+1</f>
        <v>43982</v>
      </c>
      <c r="C46" s="30">
        <f>B46+1</f>
        <v>43983</v>
      </c>
      <c r="D46" s="30">
        <f t="shared" ref="D46:AL46" si="11">C46+1</f>
        <v>43984</v>
      </c>
      <c r="E46" s="30">
        <f t="shared" si="11"/>
        <v>43985</v>
      </c>
      <c r="F46" s="30">
        <f t="shared" si="11"/>
        <v>43986</v>
      </c>
      <c r="G46" s="30">
        <f t="shared" si="11"/>
        <v>43987</v>
      </c>
      <c r="H46" s="30">
        <f t="shared" si="11"/>
        <v>43988</v>
      </c>
      <c r="I46" s="30">
        <f t="shared" si="11"/>
        <v>43989</v>
      </c>
      <c r="J46" s="30">
        <f t="shared" si="11"/>
        <v>43990</v>
      </c>
      <c r="K46" s="30">
        <f t="shared" si="11"/>
        <v>43991</v>
      </c>
      <c r="L46" s="30">
        <f t="shared" si="11"/>
        <v>43992</v>
      </c>
      <c r="M46" s="30">
        <f t="shared" si="11"/>
        <v>43993</v>
      </c>
      <c r="N46" s="30">
        <f t="shared" si="11"/>
        <v>43994</v>
      </c>
      <c r="O46" s="30">
        <f t="shared" si="11"/>
        <v>43995</v>
      </c>
      <c r="P46" s="30">
        <f t="shared" si="11"/>
        <v>43996</v>
      </c>
      <c r="Q46" s="30">
        <f t="shared" si="11"/>
        <v>43997</v>
      </c>
      <c r="R46" s="30">
        <f t="shared" si="11"/>
        <v>43998</v>
      </c>
      <c r="S46" s="30">
        <f t="shared" si="11"/>
        <v>43999</v>
      </c>
      <c r="T46" s="30">
        <f t="shared" si="11"/>
        <v>44000</v>
      </c>
      <c r="U46" s="30">
        <f t="shared" si="11"/>
        <v>44001</v>
      </c>
      <c r="V46" s="30">
        <f t="shared" si="11"/>
        <v>44002</v>
      </c>
      <c r="W46" s="30">
        <f t="shared" si="11"/>
        <v>44003</v>
      </c>
      <c r="X46" s="30">
        <f t="shared" si="11"/>
        <v>44004</v>
      </c>
      <c r="Y46" s="30">
        <f t="shared" si="11"/>
        <v>44005</v>
      </c>
      <c r="Z46" s="30">
        <f t="shared" si="11"/>
        <v>44006</v>
      </c>
      <c r="AA46" s="30">
        <f t="shared" si="11"/>
        <v>44007</v>
      </c>
      <c r="AB46" s="30">
        <f t="shared" si="11"/>
        <v>44008</v>
      </c>
      <c r="AC46" s="30">
        <f t="shared" si="11"/>
        <v>44009</v>
      </c>
      <c r="AD46" s="30">
        <f t="shared" si="11"/>
        <v>44010</v>
      </c>
      <c r="AE46" s="30">
        <f t="shared" si="11"/>
        <v>44011</v>
      </c>
      <c r="AF46" s="30">
        <f t="shared" si="11"/>
        <v>44012</v>
      </c>
      <c r="AG46" s="30">
        <f t="shared" si="11"/>
        <v>44013</v>
      </c>
      <c r="AH46" s="30">
        <f t="shared" si="11"/>
        <v>44014</v>
      </c>
      <c r="AI46" s="30">
        <f t="shared" si="11"/>
        <v>44015</v>
      </c>
      <c r="AJ46" s="30">
        <f t="shared" si="11"/>
        <v>44016</v>
      </c>
      <c r="AK46" s="30">
        <f t="shared" si="11"/>
        <v>44017</v>
      </c>
      <c r="AL46" s="30">
        <f t="shared" si="11"/>
        <v>44018</v>
      </c>
    </row>
    <row r="47" spans="1:44" s="3" customFormat="1" x14ac:dyDescent="0.2">
      <c r="A47" s="1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N47" s="1"/>
      <c r="AP47" s="1"/>
      <c r="AQ47" s="5"/>
      <c r="AR47" s="5"/>
    </row>
    <row r="48" spans="1:44" s="3" customFormat="1" x14ac:dyDescent="0.2">
      <c r="A48" s="1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3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N48" s="1"/>
      <c r="AP48" s="1"/>
      <c r="AQ48" s="5"/>
      <c r="AR48" s="5"/>
    </row>
    <row r="49" spans="1:44" s="3" customFormat="1" ht="15.6" customHeight="1" x14ac:dyDescent="0.25">
      <c r="A49" s="11"/>
      <c r="B49" s="28" t="str">
        <f>INDEX($AO$54:$AO$65,MONTH(A50))&amp;IF($AP$17&lt;&gt;1," "&amp;YEAR(A50),"")</f>
        <v>JULY 2020</v>
      </c>
      <c r="C49" s="24"/>
      <c r="D49" s="24"/>
      <c r="E49" s="24"/>
      <c r="F49" s="24"/>
      <c r="G49" s="23"/>
      <c r="H49" s="23"/>
      <c r="I49" s="24"/>
      <c r="J49" s="24"/>
      <c r="K49" s="24"/>
      <c r="L49" s="24"/>
      <c r="M49" s="24"/>
      <c r="N49" s="23"/>
      <c r="O49" s="23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spans="1:44" s="3" customFormat="1" ht="15.6" customHeight="1" x14ac:dyDescent="0.2">
      <c r="A50" s="9">
        <f>DATE($AP$14,$AP$17+11,1)</f>
        <v>44013</v>
      </c>
      <c r="B50" s="30">
        <f>$A50-(WEEKDAY($A50,1)-($AP$20-1))-IF((WEEKDAY($A50,1)-($AP$20-1))&lt;=0,7,0)+1</f>
        <v>44010</v>
      </c>
      <c r="C50" s="30">
        <f>B50+1</f>
        <v>44011</v>
      </c>
      <c r="D50" s="30">
        <f t="shared" ref="D50:AL50" si="12">C50+1</f>
        <v>44012</v>
      </c>
      <c r="E50" s="30">
        <f t="shared" si="12"/>
        <v>44013</v>
      </c>
      <c r="F50" s="30">
        <f t="shared" si="12"/>
        <v>44014</v>
      </c>
      <c r="G50" s="30">
        <f t="shared" si="12"/>
        <v>44015</v>
      </c>
      <c r="H50" s="30">
        <f t="shared" si="12"/>
        <v>44016</v>
      </c>
      <c r="I50" s="30">
        <f t="shared" si="12"/>
        <v>44017</v>
      </c>
      <c r="J50" s="30">
        <f t="shared" si="12"/>
        <v>44018</v>
      </c>
      <c r="K50" s="30">
        <f t="shared" si="12"/>
        <v>44019</v>
      </c>
      <c r="L50" s="30">
        <f t="shared" si="12"/>
        <v>44020</v>
      </c>
      <c r="M50" s="30">
        <f t="shared" si="12"/>
        <v>44021</v>
      </c>
      <c r="N50" s="30">
        <f t="shared" si="12"/>
        <v>44022</v>
      </c>
      <c r="O50" s="30">
        <f t="shared" si="12"/>
        <v>44023</v>
      </c>
      <c r="P50" s="30">
        <f t="shared" si="12"/>
        <v>44024</v>
      </c>
      <c r="Q50" s="30">
        <f t="shared" si="12"/>
        <v>44025</v>
      </c>
      <c r="R50" s="30">
        <f t="shared" si="12"/>
        <v>44026</v>
      </c>
      <c r="S50" s="30">
        <f t="shared" si="12"/>
        <v>44027</v>
      </c>
      <c r="T50" s="30">
        <f t="shared" si="12"/>
        <v>44028</v>
      </c>
      <c r="U50" s="30">
        <f t="shared" si="12"/>
        <v>44029</v>
      </c>
      <c r="V50" s="30">
        <f t="shared" si="12"/>
        <v>44030</v>
      </c>
      <c r="W50" s="30">
        <f t="shared" si="12"/>
        <v>44031</v>
      </c>
      <c r="X50" s="30">
        <f t="shared" si="12"/>
        <v>44032</v>
      </c>
      <c r="Y50" s="30">
        <f t="shared" si="12"/>
        <v>44033</v>
      </c>
      <c r="Z50" s="30">
        <f t="shared" si="12"/>
        <v>44034</v>
      </c>
      <c r="AA50" s="30">
        <f t="shared" si="12"/>
        <v>44035</v>
      </c>
      <c r="AB50" s="30">
        <f t="shared" si="12"/>
        <v>44036</v>
      </c>
      <c r="AC50" s="30">
        <f t="shared" si="12"/>
        <v>44037</v>
      </c>
      <c r="AD50" s="30">
        <f t="shared" si="12"/>
        <v>44038</v>
      </c>
      <c r="AE50" s="30">
        <f t="shared" si="12"/>
        <v>44039</v>
      </c>
      <c r="AF50" s="30">
        <f t="shared" si="12"/>
        <v>44040</v>
      </c>
      <c r="AG50" s="30">
        <f t="shared" si="12"/>
        <v>44041</v>
      </c>
      <c r="AH50" s="30">
        <f t="shared" si="12"/>
        <v>44042</v>
      </c>
      <c r="AI50" s="30">
        <f t="shared" si="12"/>
        <v>44043</v>
      </c>
      <c r="AJ50" s="30">
        <f t="shared" si="12"/>
        <v>44044</v>
      </c>
      <c r="AK50" s="30">
        <f t="shared" si="12"/>
        <v>44045</v>
      </c>
      <c r="AL50" s="30">
        <f t="shared" si="12"/>
        <v>44046</v>
      </c>
    </row>
    <row r="51" spans="1:44" s="3" customFormat="1" x14ac:dyDescent="0.2">
      <c r="A51" s="11"/>
      <c r="AN51" s="1"/>
      <c r="AP51" s="1"/>
      <c r="AQ51" s="5"/>
      <c r="AR51" s="5"/>
    </row>
    <row r="52" spans="1:44" s="3" customFormat="1" x14ac:dyDescent="0.2">
      <c r="A52" s="11"/>
      <c r="AN52" s="1"/>
      <c r="AP52" s="1"/>
      <c r="AQ52" s="5"/>
      <c r="AR52" s="5"/>
    </row>
    <row r="53" spans="1:44" s="3" customFormat="1" ht="15.6" customHeight="1" x14ac:dyDescent="0.2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O53" s="22" t="s">
        <v>21</v>
      </c>
    </row>
    <row r="54" spans="1:44" s="3" customFormat="1" ht="15.6" customHeight="1" x14ac:dyDescent="0.2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O54" s="27" t="s">
        <v>8</v>
      </c>
    </row>
    <row r="55" spans="1:44" s="3" customFormat="1" ht="15.6" customHeight="1" x14ac:dyDescent="0.2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O55" s="27" t="s">
        <v>10</v>
      </c>
    </row>
    <row r="56" spans="1:44" s="3" customFormat="1" ht="15.6" customHeight="1" x14ac:dyDescent="0.2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O56" s="27" t="s">
        <v>11</v>
      </c>
    </row>
    <row r="57" spans="1:44" s="3" customFormat="1" ht="15.6" customHeight="1" x14ac:dyDescent="0.2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O57" s="27" t="s">
        <v>12</v>
      </c>
    </row>
    <row r="58" spans="1:44" s="3" customFormat="1" ht="15.6" customHeight="1" x14ac:dyDescent="0.2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O58" s="27" t="s">
        <v>13</v>
      </c>
    </row>
    <row r="59" spans="1:44" s="3" customFormat="1" ht="15.6" customHeight="1" x14ac:dyDescent="0.2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O59" s="27" t="s">
        <v>14</v>
      </c>
    </row>
    <row r="60" spans="1:44" s="3" customFormat="1" ht="15.6" customHeight="1" x14ac:dyDescent="0.2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O60" s="27" t="s">
        <v>15</v>
      </c>
    </row>
    <row r="61" spans="1:44" s="3" customFormat="1" ht="15.6" customHeight="1" x14ac:dyDescent="0.2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O61" s="27" t="s">
        <v>16</v>
      </c>
    </row>
    <row r="62" spans="1:44" s="3" customFormat="1" ht="15.6" customHeight="1" x14ac:dyDescent="0.2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O62" s="27" t="s">
        <v>17</v>
      </c>
    </row>
    <row r="63" spans="1:44" s="3" customFormat="1" ht="15.6" customHeight="1" x14ac:dyDescent="0.2">
      <c r="A63" s="10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"/>
      <c r="AO63" s="27" t="s">
        <v>18</v>
      </c>
    </row>
    <row r="64" spans="1:44" s="3" customFormat="1" ht="15.6" customHeight="1" x14ac:dyDescent="0.2">
      <c r="A64" s="10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"/>
      <c r="AO64" s="27" t="s">
        <v>19</v>
      </c>
    </row>
    <row r="65" spans="1:41" s="3" customFormat="1" ht="15.6" customHeight="1" x14ac:dyDescent="0.2">
      <c r="A65" s="10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"/>
      <c r="AO65" s="27" t="s">
        <v>20</v>
      </c>
    </row>
    <row r="66" spans="1:41" s="3" customFormat="1" ht="15.6" customHeight="1" x14ac:dyDescent="0.2">
      <c r="A66" s="10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"/>
    </row>
    <row r="67" spans="1:41" x14ac:dyDescent="0.2">
      <c r="AO67" s="22" t="s">
        <v>22</v>
      </c>
    </row>
    <row r="68" spans="1:41" x14ac:dyDescent="0.2">
      <c r="AO68" s="27" t="s">
        <v>4</v>
      </c>
    </row>
    <row r="69" spans="1:41" x14ac:dyDescent="0.2">
      <c r="AO69" s="27" t="s">
        <v>25</v>
      </c>
    </row>
    <row r="70" spans="1:41" x14ac:dyDescent="0.2">
      <c r="AO70" s="27" t="s">
        <v>5</v>
      </c>
    </row>
    <row r="71" spans="1:41" x14ac:dyDescent="0.2">
      <c r="AO71" s="27" t="s">
        <v>23</v>
      </c>
    </row>
    <row r="72" spans="1:41" x14ac:dyDescent="0.2">
      <c r="AO72" s="27" t="s">
        <v>6</v>
      </c>
    </row>
    <row r="73" spans="1:41" x14ac:dyDescent="0.2">
      <c r="AO73" s="27" t="s">
        <v>24</v>
      </c>
    </row>
    <row r="74" spans="1:41" x14ac:dyDescent="0.2">
      <c r="AO74" s="27" t="s">
        <v>7</v>
      </c>
    </row>
    <row r="75" spans="1:41" x14ac:dyDescent="0.2">
      <c r="AO75" s="11"/>
    </row>
  </sheetData>
  <mergeCells count="2">
    <mergeCell ref="B1:R1"/>
    <mergeCell ref="S1:AL1"/>
  </mergeCells>
  <phoneticPr fontId="1" type="noConversion"/>
  <conditionalFormatting sqref="C6:AL6 C10:AL10 C14:AL14 C18:AL18 C22:AL22 C26:AL26 C30:AL30 C34:AL34 C38:AL38 C42:AL42 C46:AL46 C50:AL50">
    <cfRule type="expression" dxfId="3" priority="263">
      <formula>WEEKDAY(C6,1)=$AP$20</formula>
    </cfRule>
  </conditionalFormatting>
  <conditionalFormatting sqref="B3:AL3">
    <cfRule type="expression" dxfId="2" priority="193">
      <formula>NETWORKDAYS.INTL(B6,B6,$AP$23)=0</formula>
    </cfRule>
  </conditionalFormatting>
  <conditionalFormatting sqref="B6:AL6 B10:AL10 B14:AL14 B18:AL18 B22:AL22 B26:AL26 B30:AL30 B34:AL34 B38:AL38 B42:AL42 B46:AL46 B50:AL50">
    <cfRule type="expression" dxfId="1" priority="306">
      <formula>MONTH(B6)&lt;&gt;MONTH($A6)</formula>
    </cfRule>
    <cfRule type="expression" dxfId="0" priority="307">
      <formula>NETWORKDAYS.INTL(B6,B6,$AP$23)&lt;&gt;1</formula>
    </cfRule>
  </conditionalFormatting>
  <dataValidations count="1">
    <dataValidation type="textLength" operator="equal" allowBlank="1" showInputMessage="1" showErrorMessage="1" errorTitle="Weekend String" error="The weekend string needs to be 7 characters long, consisting of 0s and 1s (zeros and ones)." promptTitle="Weekend String" prompt="Enter a string of 7 characters for Monday through Sunday where 1 (one) is a weekend and 0 (zero) is a work day." sqref="AP23">
      <formula1>7</formula1>
    </dataValidation>
  </dataValidations>
  <printOptions horizontalCentered="1"/>
  <pageMargins left="0.5" right="0.5" top="0.35" bottom="0.5" header="0.25" footer="0.25"/>
  <pageSetup scale="92" orientation="portrait" r:id="rId1"/>
  <headerFooter>
    <oddFooter>&amp;L&amp;8&amp;K01+047https://www.vertex42.com/calendars/horizontal-yearly-calendars.html&amp;R&amp;8&amp;K01+047© 2018 by Vertex42.com. Free to print.</oddFooter>
  </headerFooter>
  <ignoredErrors>
    <ignoredError sqref="AP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Calendar!calendar_days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Horizontal Yearly Calendar</dc:title>
  <dc:creator>Vertex42.com</dc:creator>
  <dc:description>(c) 2019 Vertex42 LLC. All rights reserved.</dc:description>
  <cp:lastModifiedBy>Ghasli @ Ghazali, Mohamad Amir</cp:lastModifiedBy>
  <cp:lastPrinted>2019-03-04T18:25:58Z</cp:lastPrinted>
  <dcterms:created xsi:type="dcterms:W3CDTF">2008-12-11T21:42:43Z</dcterms:created>
  <dcterms:modified xsi:type="dcterms:W3CDTF">2022-11-14T14:19:23Z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https://www.vertex42.com/calendars/horizontal-yearly-calendars.html</vt:lpwstr>
  </property>
</Properties>
</file>