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YearlyCalendar" sheetId="1" r:id="rId1"/>
  </sheets>
  <definedNames>
    <definedName name="_xlnm.Print_Area" localSheetId="0">YearlyCalendar!$B$8:$AA$46</definedName>
    <definedName name="valuevx">42.314159</definedName>
    <definedName name="weeknumopt">YearlyCalendar!$C$5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8" i="1" l="1"/>
  <c r="Z38" i="1"/>
  <c r="Y38" i="1"/>
  <c r="X38" i="1"/>
  <c r="W38" i="1"/>
  <c r="V38" i="1"/>
  <c r="U38" i="1"/>
  <c r="R38" i="1"/>
  <c r="Q38" i="1"/>
  <c r="P38" i="1"/>
  <c r="O38" i="1"/>
  <c r="N38" i="1"/>
  <c r="M38" i="1"/>
  <c r="L38" i="1"/>
  <c r="I38" i="1"/>
  <c r="H38" i="1"/>
  <c r="G38" i="1"/>
  <c r="F38" i="1"/>
  <c r="E38" i="1"/>
  <c r="D38" i="1"/>
  <c r="C38" i="1"/>
  <c r="AA29" i="1"/>
  <c r="Z29" i="1"/>
  <c r="Y29" i="1"/>
  <c r="X29" i="1"/>
  <c r="W29" i="1"/>
  <c r="V29" i="1"/>
  <c r="U29" i="1"/>
  <c r="R29" i="1"/>
  <c r="Q29" i="1"/>
  <c r="P29" i="1"/>
  <c r="O29" i="1"/>
  <c r="N29" i="1"/>
  <c r="M29" i="1"/>
  <c r="L29" i="1"/>
  <c r="I29" i="1"/>
  <c r="H29" i="1"/>
  <c r="G29" i="1"/>
  <c r="F29" i="1"/>
  <c r="E29" i="1"/>
  <c r="D29" i="1"/>
  <c r="C29" i="1"/>
  <c r="AA20" i="1"/>
  <c r="Z20" i="1"/>
  <c r="Y20" i="1"/>
  <c r="X20" i="1"/>
  <c r="W20" i="1"/>
  <c r="V20" i="1"/>
  <c r="U20" i="1"/>
  <c r="R20" i="1"/>
  <c r="Q20" i="1"/>
  <c r="P20" i="1"/>
  <c r="O20" i="1"/>
  <c r="N20" i="1"/>
  <c r="M20" i="1"/>
  <c r="L20" i="1"/>
  <c r="I20" i="1"/>
  <c r="H20" i="1"/>
  <c r="G20" i="1"/>
  <c r="F20" i="1"/>
  <c r="E20" i="1"/>
  <c r="D20" i="1"/>
  <c r="C20" i="1"/>
  <c r="AA11" i="1"/>
  <c r="Z11" i="1"/>
  <c r="Y11" i="1"/>
  <c r="X11" i="1"/>
  <c r="W11" i="1"/>
  <c r="V11" i="1"/>
  <c r="U11" i="1"/>
  <c r="R11" i="1"/>
  <c r="Q11" i="1"/>
  <c r="P11" i="1"/>
  <c r="O11" i="1"/>
  <c r="N11" i="1"/>
  <c r="M11" i="1"/>
  <c r="L11" i="1"/>
  <c r="I11" i="1"/>
  <c r="H11" i="1"/>
  <c r="G11" i="1"/>
  <c r="F11" i="1"/>
  <c r="E11" i="1"/>
  <c r="D11" i="1"/>
  <c r="C11" i="1"/>
  <c r="B10" i="1" l="1"/>
  <c r="C12" i="1" s="1"/>
  <c r="D12" i="1" s="1"/>
  <c r="E12" i="1" s="1"/>
  <c r="F12" i="1" s="1"/>
  <c r="G12" i="1" s="1"/>
  <c r="H12" i="1" s="1"/>
  <c r="I12" i="1" s="1"/>
  <c r="C13" i="1" s="1"/>
  <c r="D13" i="1" s="1"/>
  <c r="E13" i="1" s="1"/>
  <c r="F13" i="1" s="1"/>
  <c r="G13" i="1" s="1"/>
  <c r="H13" i="1" s="1"/>
  <c r="I13" i="1" s="1"/>
  <c r="C14" i="1" s="1"/>
  <c r="D14" i="1" s="1"/>
  <c r="E14" i="1" s="1"/>
  <c r="F14" i="1" s="1"/>
  <c r="G14" i="1" s="1"/>
  <c r="H14" i="1" s="1"/>
  <c r="I14" i="1" s="1"/>
  <c r="C15" i="1" s="1"/>
  <c r="D15" i="1" s="1"/>
  <c r="E15" i="1" s="1"/>
  <c r="F15" i="1" s="1"/>
  <c r="G15" i="1" s="1"/>
  <c r="H15" i="1" s="1"/>
  <c r="I15" i="1" s="1"/>
  <c r="C16" i="1" s="1"/>
  <c r="D16" i="1" s="1"/>
  <c r="E16" i="1" s="1"/>
  <c r="F16" i="1" s="1"/>
  <c r="G16" i="1" s="1"/>
  <c r="H16" i="1" s="1"/>
  <c r="I16" i="1" s="1"/>
  <c r="C17" i="1" s="1"/>
  <c r="D17" i="1" s="1"/>
  <c r="E17" i="1" s="1"/>
  <c r="F17" i="1" s="1"/>
  <c r="G17" i="1" s="1"/>
  <c r="H17" i="1" s="1"/>
  <c r="I17" i="1" s="1"/>
  <c r="B8" i="1"/>
  <c r="B17" i="1" l="1"/>
  <c r="B14" i="1"/>
  <c r="B16" i="1"/>
  <c r="B12" i="1"/>
  <c r="K10" i="1"/>
  <c r="L12" i="1" s="1"/>
  <c r="M12" i="1" s="1"/>
  <c r="N12" i="1" s="1"/>
  <c r="O12" i="1" s="1"/>
  <c r="P12" i="1" s="1"/>
  <c r="Q12" i="1" s="1"/>
  <c r="R12" i="1" s="1"/>
  <c r="L13" i="1" s="1"/>
  <c r="M13" i="1" s="1"/>
  <c r="N13" i="1" s="1"/>
  <c r="O13" i="1" s="1"/>
  <c r="P13" i="1" s="1"/>
  <c r="Q13" i="1" s="1"/>
  <c r="R13" i="1" s="1"/>
  <c r="L14" i="1" s="1"/>
  <c r="M14" i="1" s="1"/>
  <c r="N14" i="1" s="1"/>
  <c r="O14" i="1" s="1"/>
  <c r="P14" i="1" s="1"/>
  <c r="Q14" i="1" s="1"/>
  <c r="R14" i="1" s="1"/>
  <c r="L15" i="1" s="1"/>
  <c r="M15" i="1" s="1"/>
  <c r="N15" i="1" s="1"/>
  <c r="O15" i="1" s="1"/>
  <c r="P15" i="1" s="1"/>
  <c r="Q15" i="1" s="1"/>
  <c r="R15" i="1" s="1"/>
  <c r="L16" i="1" s="1"/>
  <c r="M16" i="1" s="1"/>
  <c r="N16" i="1" s="1"/>
  <c r="O16" i="1" s="1"/>
  <c r="P16" i="1" s="1"/>
  <c r="Q16" i="1" s="1"/>
  <c r="R16" i="1" s="1"/>
  <c r="L17" i="1" s="1"/>
  <c r="M17" i="1" s="1"/>
  <c r="N17" i="1" s="1"/>
  <c r="O17" i="1" s="1"/>
  <c r="P17" i="1" s="1"/>
  <c r="Q17" i="1" s="1"/>
  <c r="R17" i="1" s="1"/>
  <c r="B15" i="1" l="1"/>
  <c r="T10" i="1"/>
  <c r="U12" i="1" s="1"/>
  <c r="V12" i="1" s="1"/>
  <c r="W12" i="1" s="1"/>
  <c r="X12" i="1" s="1"/>
  <c r="Y12" i="1" s="1"/>
  <c r="Z12" i="1" s="1"/>
  <c r="AA12" i="1" s="1"/>
  <c r="U13" i="1" s="1"/>
  <c r="V13" i="1" s="1"/>
  <c r="W13" i="1" s="1"/>
  <c r="X13" i="1" s="1"/>
  <c r="Y13" i="1" s="1"/>
  <c r="Z13" i="1" s="1"/>
  <c r="AA13" i="1" s="1"/>
  <c r="U14" i="1" s="1"/>
  <c r="V14" i="1" s="1"/>
  <c r="W14" i="1" s="1"/>
  <c r="X14" i="1" s="1"/>
  <c r="Y14" i="1" s="1"/>
  <c r="Z14" i="1" s="1"/>
  <c r="AA14" i="1" s="1"/>
  <c r="U15" i="1" s="1"/>
  <c r="V15" i="1" s="1"/>
  <c r="W15" i="1" s="1"/>
  <c r="X15" i="1" s="1"/>
  <c r="Y15" i="1" s="1"/>
  <c r="Z15" i="1" s="1"/>
  <c r="AA15" i="1" s="1"/>
  <c r="U16" i="1" s="1"/>
  <c r="V16" i="1" s="1"/>
  <c r="W16" i="1" s="1"/>
  <c r="X16" i="1" s="1"/>
  <c r="Y16" i="1" s="1"/>
  <c r="Z16" i="1" s="1"/>
  <c r="AA16" i="1" s="1"/>
  <c r="U17" i="1" s="1"/>
  <c r="V17" i="1" s="1"/>
  <c r="W17" i="1" s="1"/>
  <c r="X17" i="1" s="1"/>
  <c r="Y17" i="1" s="1"/>
  <c r="Z17" i="1" s="1"/>
  <c r="AA17" i="1" s="1"/>
  <c r="B13" i="1"/>
  <c r="K14" i="1" l="1"/>
  <c r="K15" i="1"/>
  <c r="K13" i="1"/>
  <c r="K12" i="1"/>
  <c r="B19" i="1"/>
  <c r="C21" i="1" s="1"/>
  <c r="D21" i="1" s="1"/>
  <c r="E21" i="1" s="1"/>
  <c r="F21" i="1" s="1"/>
  <c r="G21" i="1" s="1"/>
  <c r="H21" i="1" s="1"/>
  <c r="I21" i="1" s="1"/>
  <c r="C22" i="1" s="1"/>
  <c r="D22" i="1" s="1"/>
  <c r="E22" i="1" s="1"/>
  <c r="F22" i="1" s="1"/>
  <c r="G22" i="1" s="1"/>
  <c r="H22" i="1" s="1"/>
  <c r="I22" i="1" s="1"/>
  <c r="C23" i="1" s="1"/>
  <c r="D23" i="1" s="1"/>
  <c r="E23" i="1" s="1"/>
  <c r="F23" i="1" s="1"/>
  <c r="G23" i="1" s="1"/>
  <c r="H23" i="1" s="1"/>
  <c r="I23" i="1" s="1"/>
  <c r="C24" i="1" s="1"/>
  <c r="D24" i="1" s="1"/>
  <c r="E24" i="1" s="1"/>
  <c r="F24" i="1" s="1"/>
  <c r="G24" i="1" s="1"/>
  <c r="H24" i="1" s="1"/>
  <c r="I24" i="1" s="1"/>
  <c r="C25" i="1" s="1"/>
  <c r="D25" i="1" s="1"/>
  <c r="E25" i="1" s="1"/>
  <c r="F25" i="1" s="1"/>
  <c r="G25" i="1" s="1"/>
  <c r="H25" i="1" s="1"/>
  <c r="I25" i="1" s="1"/>
  <c r="C26" i="1" s="1"/>
  <c r="D26" i="1" s="1"/>
  <c r="E26" i="1" s="1"/>
  <c r="F26" i="1" s="1"/>
  <c r="G26" i="1" s="1"/>
  <c r="H26" i="1" s="1"/>
  <c r="I26" i="1" s="1"/>
  <c r="K16" i="1"/>
  <c r="K17" i="1"/>
  <c r="T13" i="1" l="1"/>
  <c r="T14" i="1"/>
  <c r="K19" i="1"/>
  <c r="L21" i="1" s="1"/>
  <c r="M21" i="1" s="1"/>
  <c r="N21" i="1" s="1"/>
  <c r="O21" i="1" s="1"/>
  <c r="P21" i="1" s="1"/>
  <c r="Q21" i="1" s="1"/>
  <c r="R21" i="1" s="1"/>
  <c r="L22" i="1" s="1"/>
  <c r="M22" i="1" s="1"/>
  <c r="N22" i="1" s="1"/>
  <c r="O22" i="1" s="1"/>
  <c r="P22" i="1" s="1"/>
  <c r="Q22" i="1" s="1"/>
  <c r="R22" i="1" s="1"/>
  <c r="L23" i="1" s="1"/>
  <c r="M23" i="1" s="1"/>
  <c r="N23" i="1" s="1"/>
  <c r="O23" i="1" s="1"/>
  <c r="P23" i="1" s="1"/>
  <c r="Q23" i="1" s="1"/>
  <c r="R23" i="1" s="1"/>
  <c r="L24" i="1" s="1"/>
  <c r="M24" i="1" s="1"/>
  <c r="N24" i="1" s="1"/>
  <c r="O24" i="1" s="1"/>
  <c r="P24" i="1" s="1"/>
  <c r="Q24" i="1" s="1"/>
  <c r="R24" i="1" s="1"/>
  <c r="L25" i="1" s="1"/>
  <c r="M25" i="1" s="1"/>
  <c r="N25" i="1" s="1"/>
  <c r="O25" i="1" s="1"/>
  <c r="P25" i="1" s="1"/>
  <c r="Q25" i="1" s="1"/>
  <c r="R25" i="1" s="1"/>
  <c r="L26" i="1" s="1"/>
  <c r="M26" i="1" s="1"/>
  <c r="N26" i="1" s="1"/>
  <c r="O26" i="1" s="1"/>
  <c r="P26" i="1" s="1"/>
  <c r="Q26" i="1" s="1"/>
  <c r="R26" i="1" s="1"/>
  <c r="T15" i="1"/>
  <c r="T16" i="1"/>
  <c r="T17" i="1"/>
  <c r="T12" i="1"/>
  <c r="B21" i="1" l="1"/>
  <c r="T19" i="1"/>
  <c r="U21" i="1" s="1"/>
  <c r="V21" i="1" s="1"/>
  <c r="W21" i="1" s="1"/>
  <c r="X21" i="1" s="1"/>
  <c r="Y21" i="1" s="1"/>
  <c r="Z21" i="1" s="1"/>
  <c r="AA21" i="1" s="1"/>
  <c r="U22" i="1" s="1"/>
  <c r="V22" i="1" s="1"/>
  <c r="W22" i="1" s="1"/>
  <c r="X22" i="1" s="1"/>
  <c r="Y22" i="1" s="1"/>
  <c r="Z22" i="1" s="1"/>
  <c r="AA22" i="1" s="1"/>
  <c r="U23" i="1" s="1"/>
  <c r="V23" i="1" s="1"/>
  <c r="W23" i="1" s="1"/>
  <c r="X23" i="1" s="1"/>
  <c r="Y23" i="1" s="1"/>
  <c r="Z23" i="1" s="1"/>
  <c r="AA23" i="1" s="1"/>
  <c r="U24" i="1" s="1"/>
  <c r="V24" i="1" s="1"/>
  <c r="W24" i="1" s="1"/>
  <c r="X24" i="1" s="1"/>
  <c r="Y24" i="1" s="1"/>
  <c r="Z24" i="1" s="1"/>
  <c r="AA24" i="1" s="1"/>
  <c r="U25" i="1" s="1"/>
  <c r="V25" i="1" s="1"/>
  <c r="W25" i="1" s="1"/>
  <c r="X25" i="1" s="1"/>
  <c r="Y25" i="1" s="1"/>
  <c r="Z25" i="1" s="1"/>
  <c r="AA25" i="1" s="1"/>
  <c r="U26" i="1" s="1"/>
  <c r="V26" i="1" s="1"/>
  <c r="W26" i="1" s="1"/>
  <c r="X26" i="1" s="1"/>
  <c r="Y26" i="1" s="1"/>
  <c r="Z26" i="1" s="1"/>
  <c r="AA26" i="1" s="1"/>
  <c r="B25" i="1"/>
  <c r="B23" i="1"/>
  <c r="B22" i="1"/>
  <c r="B24" i="1"/>
  <c r="B26" i="1"/>
  <c r="K21" i="1" l="1"/>
  <c r="B28" i="1"/>
  <c r="C30" i="1" s="1"/>
  <c r="D30" i="1" s="1"/>
  <c r="E30" i="1" s="1"/>
  <c r="F30" i="1" s="1"/>
  <c r="G30" i="1" s="1"/>
  <c r="H30" i="1" s="1"/>
  <c r="I30" i="1" s="1"/>
  <c r="C31" i="1" s="1"/>
  <c r="D31" i="1" s="1"/>
  <c r="E31" i="1" s="1"/>
  <c r="F31" i="1" s="1"/>
  <c r="G31" i="1" s="1"/>
  <c r="H31" i="1" s="1"/>
  <c r="I31" i="1" s="1"/>
  <c r="C32" i="1" s="1"/>
  <c r="D32" i="1" s="1"/>
  <c r="E32" i="1" s="1"/>
  <c r="F32" i="1" s="1"/>
  <c r="G32" i="1" s="1"/>
  <c r="H32" i="1" s="1"/>
  <c r="I32" i="1" s="1"/>
  <c r="C33" i="1" s="1"/>
  <c r="D33" i="1" s="1"/>
  <c r="E33" i="1" s="1"/>
  <c r="F33" i="1" s="1"/>
  <c r="G33" i="1" s="1"/>
  <c r="H33" i="1" s="1"/>
  <c r="I33" i="1" s="1"/>
  <c r="C34" i="1" s="1"/>
  <c r="D34" i="1" s="1"/>
  <c r="E34" i="1" s="1"/>
  <c r="F34" i="1" s="1"/>
  <c r="G34" i="1" s="1"/>
  <c r="H34" i="1" s="1"/>
  <c r="I34" i="1" s="1"/>
  <c r="C35" i="1" s="1"/>
  <c r="D35" i="1" s="1"/>
  <c r="E35" i="1" s="1"/>
  <c r="F35" i="1" s="1"/>
  <c r="G35" i="1" s="1"/>
  <c r="H35" i="1" s="1"/>
  <c r="I35" i="1" s="1"/>
  <c r="K23" i="1"/>
  <c r="K25" i="1"/>
  <c r="K26" i="1"/>
  <c r="K22" i="1"/>
  <c r="K24" i="1"/>
  <c r="T22" i="1" l="1"/>
  <c r="T23" i="1"/>
  <c r="T26" i="1"/>
  <c r="T25" i="1"/>
  <c r="T21" i="1"/>
  <c r="T24" i="1"/>
  <c r="K28" i="1"/>
  <c r="L30" i="1" s="1"/>
  <c r="M30" i="1" s="1"/>
  <c r="N30" i="1" s="1"/>
  <c r="O30" i="1" s="1"/>
  <c r="P30" i="1" s="1"/>
  <c r="Q30" i="1" s="1"/>
  <c r="R30" i="1" s="1"/>
  <c r="L31" i="1" s="1"/>
  <c r="M31" i="1" s="1"/>
  <c r="N31" i="1" s="1"/>
  <c r="O31" i="1" s="1"/>
  <c r="P31" i="1" s="1"/>
  <c r="Q31" i="1" s="1"/>
  <c r="R31" i="1" s="1"/>
  <c r="L32" i="1" s="1"/>
  <c r="M32" i="1" s="1"/>
  <c r="N32" i="1" s="1"/>
  <c r="O32" i="1" s="1"/>
  <c r="P32" i="1" s="1"/>
  <c r="Q32" i="1" s="1"/>
  <c r="R32" i="1" s="1"/>
  <c r="L33" i="1" s="1"/>
  <c r="M33" i="1" s="1"/>
  <c r="N33" i="1" s="1"/>
  <c r="O33" i="1" s="1"/>
  <c r="P33" i="1" s="1"/>
  <c r="Q33" i="1" s="1"/>
  <c r="R33" i="1" s="1"/>
  <c r="L34" i="1" s="1"/>
  <c r="M34" i="1" s="1"/>
  <c r="N34" i="1" s="1"/>
  <c r="O34" i="1" s="1"/>
  <c r="P34" i="1" s="1"/>
  <c r="Q34" i="1" s="1"/>
  <c r="R34" i="1" s="1"/>
  <c r="L35" i="1" s="1"/>
  <c r="M35" i="1" s="1"/>
  <c r="N35" i="1" s="1"/>
  <c r="O35" i="1" s="1"/>
  <c r="P35" i="1" s="1"/>
  <c r="Q35" i="1" s="1"/>
  <c r="R35" i="1" s="1"/>
  <c r="B31" i="1" l="1"/>
  <c r="B32" i="1"/>
  <c r="T28" i="1"/>
  <c r="U30" i="1" s="1"/>
  <c r="V30" i="1" s="1"/>
  <c r="W30" i="1" s="1"/>
  <c r="X30" i="1" s="1"/>
  <c r="Y30" i="1" s="1"/>
  <c r="Z30" i="1" s="1"/>
  <c r="AA30" i="1" s="1"/>
  <c r="U31" i="1" s="1"/>
  <c r="V31" i="1" s="1"/>
  <c r="W31" i="1" s="1"/>
  <c r="X31" i="1" s="1"/>
  <c r="Y31" i="1" s="1"/>
  <c r="Z31" i="1" s="1"/>
  <c r="AA31" i="1" s="1"/>
  <c r="U32" i="1" s="1"/>
  <c r="V32" i="1" s="1"/>
  <c r="W32" i="1" s="1"/>
  <c r="X32" i="1" s="1"/>
  <c r="Y32" i="1" s="1"/>
  <c r="Z32" i="1" s="1"/>
  <c r="AA32" i="1" s="1"/>
  <c r="U33" i="1" s="1"/>
  <c r="V33" i="1" s="1"/>
  <c r="W33" i="1" s="1"/>
  <c r="X33" i="1" s="1"/>
  <c r="Y33" i="1" s="1"/>
  <c r="Z33" i="1" s="1"/>
  <c r="AA33" i="1" s="1"/>
  <c r="U34" i="1" s="1"/>
  <c r="V34" i="1" s="1"/>
  <c r="W34" i="1" s="1"/>
  <c r="X34" i="1" s="1"/>
  <c r="Y34" i="1" s="1"/>
  <c r="Z34" i="1" s="1"/>
  <c r="AA34" i="1" s="1"/>
  <c r="U35" i="1" s="1"/>
  <c r="V35" i="1" s="1"/>
  <c r="W35" i="1" s="1"/>
  <c r="X35" i="1" s="1"/>
  <c r="Y35" i="1" s="1"/>
  <c r="Z35" i="1" s="1"/>
  <c r="AA35" i="1" s="1"/>
  <c r="B33" i="1"/>
  <c r="B30" i="1"/>
  <c r="B34" i="1"/>
  <c r="B35" i="1"/>
  <c r="K35" i="1" l="1"/>
  <c r="K34" i="1"/>
  <c r="K33" i="1"/>
  <c r="K32" i="1"/>
  <c r="K31" i="1"/>
  <c r="B37" i="1"/>
  <c r="C39" i="1" s="1"/>
  <c r="D39" i="1" s="1"/>
  <c r="E39" i="1" s="1"/>
  <c r="F39" i="1" s="1"/>
  <c r="G39" i="1" s="1"/>
  <c r="H39" i="1" s="1"/>
  <c r="I39" i="1" s="1"/>
  <c r="C40" i="1" s="1"/>
  <c r="D40" i="1" s="1"/>
  <c r="E40" i="1" s="1"/>
  <c r="F40" i="1" s="1"/>
  <c r="G40" i="1" s="1"/>
  <c r="H40" i="1" s="1"/>
  <c r="I40" i="1" s="1"/>
  <c r="C41" i="1" s="1"/>
  <c r="D41" i="1" s="1"/>
  <c r="E41" i="1" s="1"/>
  <c r="F41" i="1" s="1"/>
  <c r="G41" i="1" s="1"/>
  <c r="H41" i="1" s="1"/>
  <c r="I41" i="1" s="1"/>
  <c r="C42" i="1" s="1"/>
  <c r="D42" i="1" s="1"/>
  <c r="E42" i="1" s="1"/>
  <c r="F42" i="1" s="1"/>
  <c r="G42" i="1" s="1"/>
  <c r="H42" i="1" s="1"/>
  <c r="I42" i="1" s="1"/>
  <c r="C43" i="1" s="1"/>
  <c r="D43" i="1" s="1"/>
  <c r="E43" i="1" s="1"/>
  <c r="F43" i="1" s="1"/>
  <c r="G43" i="1" s="1"/>
  <c r="H43" i="1" s="1"/>
  <c r="I43" i="1" s="1"/>
  <c r="C44" i="1" s="1"/>
  <c r="D44" i="1" s="1"/>
  <c r="E44" i="1" s="1"/>
  <c r="F44" i="1" s="1"/>
  <c r="G44" i="1" s="1"/>
  <c r="H44" i="1" s="1"/>
  <c r="I44" i="1" s="1"/>
  <c r="T34" i="1"/>
  <c r="K30" i="1"/>
  <c r="T35" i="1" l="1"/>
  <c r="T31" i="1"/>
  <c r="T32" i="1"/>
  <c r="T33" i="1"/>
  <c r="T30" i="1"/>
  <c r="K37" i="1"/>
  <c r="L39" i="1" s="1"/>
  <c r="M39" i="1" s="1"/>
  <c r="N39" i="1" s="1"/>
  <c r="O39" i="1" s="1"/>
  <c r="P39" i="1" s="1"/>
  <c r="Q39" i="1" s="1"/>
  <c r="R39" i="1" s="1"/>
  <c r="L40" i="1" s="1"/>
  <c r="M40" i="1" s="1"/>
  <c r="N40" i="1" s="1"/>
  <c r="O40" i="1" s="1"/>
  <c r="P40" i="1" s="1"/>
  <c r="Q40" i="1" s="1"/>
  <c r="R40" i="1" s="1"/>
  <c r="L41" i="1" s="1"/>
  <c r="M41" i="1" s="1"/>
  <c r="N41" i="1" s="1"/>
  <c r="O41" i="1" s="1"/>
  <c r="P41" i="1" s="1"/>
  <c r="Q41" i="1" s="1"/>
  <c r="R41" i="1" s="1"/>
  <c r="L42" i="1" s="1"/>
  <c r="M42" i="1" s="1"/>
  <c r="N42" i="1" s="1"/>
  <c r="O42" i="1" s="1"/>
  <c r="P42" i="1" s="1"/>
  <c r="Q42" i="1" s="1"/>
  <c r="R42" i="1" s="1"/>
  <c r="L43" i="1" s="1"/>
  <c r="M43" i="1" s="1"/>
  <c r="N43" i="1" s="1"/>
  <c r="O43" i="1" s="1"/>
  <c r="P43" i="1" s="1"/>
  <c r="Q43" i="1" s="1"/>
  <c r="R43" i="1" s="1"/>
  <c r="L44" i="1" s="1"/>
  <c r="M44" i="1" s="1"/>
  <c r="N44" i="1" s="1"/>
  <c r="O44" i="1" s="1"/>
  <c r="P44" i="1" s="1"/>
  <c r="Q44" i="1" s="1"/>
  <c r="R44" i="1" s="1"/>
  <c r="B41" i="1" l="1"/>
  <c r="B43" i="1"/>
  <c r="B39" i="1"/>
  <c r="B40" i="1"/>
  <c r="B44" i="1"/>
  <c r="B42" i="1"/>
  <c r="T37" i="1"/>
  <c r="U39" i="1" s="1"/>
  <c r="V39" i="1" s="1"/>
  <c r="W39" i="1" s="1"/>
  <c r="X39" i="1" s="1"/>
  <c r="Y39" i="1" s="1"/>
  <c r="Z39" i="1" s="1"/>
  <c r="AA39" i="1" s="1"/>
  <c r="U40" i="1" s="1"/>
  <c r="V40" i="1" s="1"/>
  <c r="W40" i="1" s="1"/>
  <c r="X40" i="1" s="1"/>
  <c r="Y40" i="1" s="1"/>
  <c r="Z40" i="1" s="1"/>
  <c r="AA40" i="1" s="1"/>
  <c r="U41" i="1" s="1"/>
  <c r="V41" i="1" s="1"/>
  <c r="W41" i="1" s="1"/>
  <c r="X41" i="1" s="1"/>
  <c r="Y41" i="1" s="1"/>
  <c r="Z41" i="1" s="1"/>
  <c r="AA41" i="1" s="1"/>
  <c r="U42" i="1" s="1"/>
  <c r="V42" i="1" s="1"/>
  <c r="W42" i="1" s="1"/>
  <c r="X42" i="1" s="1"/>
  <c r="Y42" i="1" s="1"/>
  <c r="Z42" i="1" s="1"/>
  <c r="AA42" i="1" s="1"/>
  <c r="U43" i="1" s="1"/>
  <c r="V43" i="1" s="1"/>
  <c r="W43" i="1" s="1"/>
  <c r="X43" i="1" s="1"/>
  <c r="Y43" i="1" s="1"/>
  <c r="Z43" i="1" s="1"/>
  <c r="AA43" i="1" s="1"/>
  <c r="U44" i="1" s="1"/>
  <c r="V44" i="1" s="1"/>
  <c r="W44" i="1" s="1"/>
  <c r="X44" i="1" s="1"/>
  <c r="Y44" i="1" s="1"/>
  <c r="Z44" i="1" s="1"/>
  <c r="AA44" i="1" s="1"/>
  <c r="K43" i="1"/>
  <c r="K42" i="1" l="1"/>
  <c r="K40" i="1"/>
  <c r="K41" i="1"/>
  <c r="K44" i="1"/>
  <c r="K39" i="1"/>
  <c r="T39" i="1" l="1"/>
  <c r="T42" i="1"/>
  <c r="T40" i="1"/>
  <c r="T43" i="1"/>
  <c r="T41" i="1"/>
  <c r="T44" i="1"/>
</calcChain>
</file>

<file path=xl/sharedStrings.xml><?xml version="1.0" encoding="utf-8"?>
<sst xmlns="http://schemas.openxmlformats.org/spreadsheetml/2006/main" count="25" uniqueCount="14">
  <si>
    <t>Year</t>
  </si>
  <si>
    <t>Start Day</t>
  </si>
  <si>
    <t>1: Sunday, 2: Monday</t>
  </si>
  <si>
    <t>[42]</t>
  </si>
  <si>
    <t>Month</t>
  </si>
  <si>
    <t>Wk</t>
  </si>
  <si>
    <t>Week Numbering Options</t>
  </si>
  <si>
    <t>Yearly Calendar with Week Numbers</t>
  </si>
  <si>
    <t>ISO</t>
  </si>
  <si>
    <t>US :: Use Start Day=1 (Sunday). Week 1 contains January 1</t>
  </si>
  <si>
    <t>ISO :: Must use Start Day=2 (Monday). Week 1 contains the first Thursday</t>
  </si>
  <si>
    <t>WeekNo</t>
  </si>
  <si>
    <t>© 2014 Vertex42.com</t>
  </si>
  <si>
    <t>http://www.vertex42.com/ExcelTemplates/yearly-calendar.html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</si>
</sst>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16" x14ac:knownFonts="1">
    <font>
      <sz val="10"/>
      <name val="Arial"/>
    </font>
    <font>
      <u/>
      <sz val="10"/>
      <color indexed="12"/>
      <name val="Tahoma"/>
      <family val="2"/>
    </font>
    <font>
      <sz val="8"/>
      <name val="Arial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i/>
      <sz val="8"/>
      <name val="Trebuchet MS"/>
      <family val="2"/>
      <scheme val="minor"/>
    </font>
    <font>
      <sz val="9"/>
      <name val="Trebuchet MS"/>
      <family val="2"/>
      <scheme val="minor"/>
    </font>
    <font>
      <b/>
      <sz val="28"/>
      <color theme="4" tint="-0.249977111117893"/>
      <name val="Arial"/>
      <family val="1"/>
      <scheme val="major"/>
    </font>
    <font>
      <b/>
      <sz val="16"/>
      <color theme="1"/>
      <name val="Arial"/>
      <family val="1"/>
      <scheme val="major"/>
    </font>
    <font>
      <b/>
      <sz val="16"/>
      <color theme="1"/>
      <name val="Trebuchet MS"/>
      <family val="2"/>
      <scheme val="minor"/>
    </font>
    <font>
      <b/>
      <sz val="12"/>
      <color theme="4" tint="-0.249977111117893"/>
      <name val="Arial"/>
      <family val="1"/>
      <scheme val="major"/>
    </font>
    <font>
      <sz val="9"/>
      <name val="Arial"/>
      <family val="2"/>
    </font>
    <font>
      <sz val="1"/>
      <color indexed="9"/>
      <name val="Trebuchet MS"/>
      <family val="2"/>
      <scheme val="minor"/>
    </font>
    <font>
      <sz val="10"/>
      <color theme="1" tint="0.34998626667073579"/>
      <name val="Arial"/>
      <family val="2"/>
    </font>
    <font>
      <sz val="8"/>
      <color theme="1" tint="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 shrinkToFit="1"/>
    </xf>
    <xf numFmtId="164" fontId="4" fillId="0" borderId="4" xfId="0" applyNumberFormat="1" applyFont="1" applyBorder="1" applyAlignment="1">
      <alignment horizontal="center" vertical="center" shrinkToFit="1"/>
    </xf>
    <xf numFmtId="0" fontId="10" fillId="2" borderId="0" xfId="0" applyFont="1" applyFill="1" applyBorder="1" applyAlignment="1" applyProtection="1">
      <alignment vertical="center"/>
    </xf>
    <xf numFmtId="0" fontId="5" fillId="2" borderId="0" xfId="0" applyFont="1" applyFill="1"/>
    <xf numFmtId="0" fontId="12" fillId="2" borderId="0" xfId="0" applyFont="1" applyFill="1"/>
    <xf numFmtId="14" fontId="12" fillId="2" borderId="0" xfId="0" applyNumberFormat="1" applyFont="1" applyFill="1"/>
    <xf numFmtId="0" fontId="13" fillId="2" borderId="0" xfId="0" applyFont="1" applyFill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1" applyFont="1" applyAlignment="1" applyProtection="1">
      <alignment vertical="center"/>
    </xf>
    <xf numFmtId="0" fontId="9" fillId="2" borderId="0" xfId="0" applyFont="1" applyFill="1" applyBorder="1" applyAlignment="1" applyProtection="1">
      <alignment horizontal="left" vertic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yearly-calend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6"/>
  <sheetViews>
    <sheetView showGridLines="0" tabSelected="1" workbookViewId="0">
      <selection activeCell="A2" sqref="A2"/>
    </sheetView>
  </sheetViews>
  <sheetFormatPr defaultColWidth="9.140625" defaultRowHeight="15" x14ac:dyDescent="0.3"/>
  <cols>
    <col min="1" max="1" width="9.140625" style="1"/>
    <col min="2" max="2" width="3.42578125" style="1" customWidth="1"/>
    <col min="3" max="9" width="2.85546875" style="1" customWidth="1"/>
    <col min="10" max="11" width="3.140625" style="1" customWidth="1"/>
    <col min="12" max="18" width="2.85546875" style="1" customWidth="1"/>
    <col min="19" max="20" width="3.140625" style="1" customWidth="1"/>
    <col min="21" max="27" width="2.85546875" style="1" customWidth="1"/>
    <col min="28" max="28" width="3" style="1" customWidth="1"/>
    <col min="29" max="16384" width="9.140625" style="1"/>
  </cols>
  <sheetData>
    <row r="1" spans="1:28" ht="23.25" customHeight="1" x14ac:dyDescent="0.3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14"/>
      <c r="T1" s="14"/>
      <c r="U1" s="14"/>
      <c r="V1" s="14"/>
      <c r="W1" s="14"/>
      <c r="X1" s="14"/>
      <c r="Y1" s="14"/>
      <c r="Z1" s="14"/>
      <c r="AA1" s="14"/>
      <c r="AB1" s="7"/>
    </row>
    <row r="2" spans="1:28" x14ac:dyDescent="0.3">
      <c r="A2" s="6" t="s">
        <v>0</v>
      </c>
      <c r="B2" s="7"/>
      <c r="C2" s="32" t="s">
        <v>4</v>
      </c>
      <c r="D2" s="32"/>
      <c r="E2" s="32"/>
      <c r="F2" s="7"/>
      <c r="G2" s="7"/>
      <c r="H2" s="15" t="s">
        <v>6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3">
      <c r="A3" s="2">
        <v>2014</v>
      </c>
      <c r="B3" s="7"/>
      <c r="C3" s="29">
        <v>1</v>
      </c>
      <c r="D3" s="30"/>
      <c r="E3" s="31"/>
      <c r="F3" s="7"/>
      <c r="G3" s="7"/>
      <c r="H3" s="16" t="s">
        <v>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3">
      <c r="A4" s="9" t="s">
        <v>1</v>
      </c>
      <c r="B4" s="7"/>
      <c r="C4" s="26" t="s">
        <v>11</v>
      </c>
      <c r="D4" s="26"/>
      <c r="E4" s="26"/>
      <c r="F4" s="7"/>
      <c r="G4" s="7"/>
      <c r="H4" s="17" t="s">
        <v>10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3">
      <c r="A5" s="3">
        <v>1</v>
      </c>
      <c r="B5" s="7"/>
      <c r="C5" s="23" t="s">
        <v>8</v>
      </c>
      <c r="D5" s="24"/>
      <c r="E5" s="2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 t="s">
        <v>3</v>
      </c>
      <c r="AB5" s="7"/>
    </row>
    <row r="6" spans="1:28" x14ac:dyDescent="0.3">
      <c r="A6" s="8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8" spans="1:28" s="4" customFormat="1" ht="35.25" x14ac:dyDescent="0.2">
      <c r="B8" s="27">
        <f>IF($C$3=1,A3,A3&amp;"-"&amp;A3+1)</f>
        <v>2014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8" s="4" customFormat="1" x14ac:dyDescent="0.2"/>
    <row r="10" spans="1:28" s="4" customFormat="1" ht="15.75" x14ac:dyDescent="0.2">
      <c r="B10" s="28">
        <f>DATE($A$3,$C$3,1)</f>
        <v>41640</v>
      </c>
      <c r="C10" s="28"/>
      <c r="D10" s="28"/>
      <c r="E10" s="28"/>
      <c r="F10" s="28"/>
      <c r="G10" s="28"/>
      <c r="H10" s="28"/>
      <c r="I10" s="28"/>
      <c r="K10" s="28">
        <f>DATE(YEAR(B10+35),MONTH(B10+35),1)</f>
        <v>41671</v>
      </c>
      <c r="L10" s="28"/>
      <c r="M10" s="28"/>
      <c r="N10" s="28"/>
      <c r="O10" s="28"/>
      <c r="P10" s="28"/>
      <c r="Q10" s="28"/>
      <c r="R10" s="28"/>
      <c r="T10" s="28">
        <f>DATE(YEAR(K10+35),MONTH(K10+35),1)</f>
        <v>41699</v>
      </c>
      <c r="U10" s="28"/>
      <c r="V10" s="28"/>
      <c r="W10" s="28"/>
      <c r="X10" s="28"/>
      <c r="Y10" s="28"/>
      <c r="Z10" s="28"/>
      <c r="AA10" s="28"/>
    </row>
    <row r="11" spans="1:28" s="4" customFormat="1" x14ac:dyDescent="0.2">
      <c r="B11" s="5" t="s">
        <v>5</v>
      </c>
      <c r="C11" s="5" t="str">
        <f>CHOOSE(1+MOD($A$5+1-2,7),"Su","M","Tu","W","Th","F","Sa")</f>
        <v>Su</v>
      </c>
      <c r="D11" s="5" t="str">
        <f>CHOOSE(1+MOD($A$5+2-2,7),"Su","M","Tu","W","Th","F","Sa")</f>
        <v>M</v>
      </c>
      <c r="E11" s="5" t="str">
        <f>CHOOSE(1+MOD($A$5+3-2,7),"Su","M","Tu","W","Th","F","Sa")</f>
        <v>Tu</v>
      </c>
      <c r="F11" s="5" t="str">
        <f>CHOOSE(1+MOD($A$5+4-2,7),"Su","M","Tu","W","Th","F","Sa")</f>
        <v>W</v>
      </c>
      <c r="G11" s="5" t="str">
        <f>CHOOSE(1+MOD($A$5+5-2,7),"Su","M","Tu","W","Th","F","Sa")</f>
        <v>Th</v>
      </c>
      <c r="H11" s="5" t="str">
        <f>CHOOSE(1+MOD($A$5+6-2,7),"Su","M","Tu","W","Th","F","Sa")</f>
        <v>F</v>
      </c>
      <c r="I11" s="5" t="str">
        <f>CHOOSE(1+MOD($A$5+7-2,7),"Su","M","Tu","W","Th","F","Sa")</f>
        <v>Sa</v>
      </c>
      <c r="K11" s="5" t="s">
        <v>5</v>
      </c>
      <c r="L11" s="5" t="str">
        <f>CHOOSE(1+MOD($A$5+1-2,7),"Su","M","Tu","W","Th","F","Sa")</f>
        <v>Su</v>
      </c>
      <c r="M11" s="5" t="str">
        <f>CHOOSE(1+MOD($A$5+2-2,7),"Su","M","Tu","W","Th","F","Sa")</f>
        <v>M</v>
      </c>
      <c r="N11" s="5" t="str">
        <f>CHOOSE(1+MOD($A$5+3-2,7),"Su","M","Tu","W","Th","F","Sa")</f>
        <v>Tu</v>
      </c>
      <c r="O11" s="5" t="str">
        <f>CHOOSE(1+MOD($A$5+4-2,7),"Su","M","Tu","W","Th","F","Sa")</f>
        <v>W</v>
      </c>
      <c r="P11" s="5" t="str">
        <f>CHOOSE(1+MOD($A$5+5-2,7),"Su","M","Tu","W","Th","F","Sa")</f>
        <v>Th</v>
      </c>
      <c r="Q11" s="5" t="str">
        <f>CHOOSE(1+MOD($A$5+6-2,7),"Su","M","Tu","W","Th","F","Sa")</f>
        <v>F</v>
      </c>
      <c r="R11" s="5" t="str">
        <f>CHOOSE(1+MOD($A$5+7-2,7),"Su","M","Tu","W","Th","F","Sa")</f>
        <v>Sa</v>
      </c>
      <c r="T11" s="5" t="s">
        <v>5</v>
      </c>
      <c r="U11" s="5" t="str">
        <f>CHOOSE(1+MOD($A$5+1-2,7),"Su","M","Tu","W","Th","F","Sa")</f>
        <v>Su</v>
      </c>
      <c r="V11" s="5" t="str">
        <f>CHOOSE(1+MOD($A$5+2-2,7),"Su","M","Tu","W","Th","F","Sa")</f>
        <v>M</v>
      </c>
      <c r="W11" s="5" t="str">
        <f>CHOOSE(1+MOD($A$5+3-2,7),"Su","M","Tu","W","Th","F","Sa")</f>
        <v>Tu</v>
      </c>
      <c r="X11" s="5" t="str">
        <f>CHOOSE(1+MOD($A$5+4-2,7),"Su","M","Tu","W","Th","F","Sa")</f>
        <v>W</v>
      </c>
      <c r="Y11" s="5" t="str">
        <f>CHOOSE(1+MOD($A$5+5-2,7),"Su","M","Tu","W","Th","F","Sa")</f>
        <v>Th</v>
      </c>
      <c r="Z11" s="5" t="str">
        <f>CHOOSE(1+MOD($A$5+6-2,7),"Su","M","Tu","W","Th","F","Sa")</f>
        <v>F</v>
      </c>
      <c r="AA11" s="5" t="str">
        <f>CHOOSE(1+MOD($A$5+7-2,7),"Su","M","Tu","W","Th","F","Sa")</f>
        <v>Sa</v>
      </c>
    </row>
    <row r="12" spans="1:28" s="4" customFormat="1" x14ac:dyDescent="0.2">
      <c r="B12" s="10">
        <f t="shared" ref="B12:B17" si="0">IF(AND(C12="",I12=""),"",IF(weeknumopt="US",WEEKNUM(MAX(C12:I12),$A$5),1+INT((MAX(C12:I12)-DATE(YEAR(MAX(C12:I12)+4-WEEKDAY(MAX(C12:I12)+6)),1,5)+WEEKDAY(DATE(YEAR(MAX(C12:I12)+4-WEEKDAY(MAX(C12:I12)+6)),1,3)))/7)))</f>
        <v>1</v>
      </c>
      <c r="C12" s="12" t="str">
        <f>IF(WEEKDAY(B10,1)=$A$5,B10,"")</f>
        <v/>
      </c>
      <c r="D12" s="12" t="str">
        <f>IF(C12="",IF(WEEKDAY(B10,1)=MOD($A$5,7)+1,B10,""),C12+1)</f>
        <v/>
      </c>
      <c r="E12" s="12" t="str">
        <f>IF(D12="",IF(WEEKDAY(B10,1)=MOD($A$5+1,7)+1,B10,""),D12+1)</f>
        <v/>
      </c>
      <c r="F12" s="12">
        <f>IF(E12="",IF(WEEKDAY(B10,1)=MOD($A$5+2,7)+1,B10,""),E12+1)</f>
        <v>41640</v>
      </c>
      <c r="G12" s="12">
        <f>IF(F12="",IF(WEEKDAY(B10,1)=MOD($A$5+3,7)+1,B10,""),F12+1)</f>
        <v>41641</v>
      </c>
      <c r="H12" s="12">
        <f>IF(G12="",IF(WEEKDAY(B10,1)=MOD($A$5+4,7)+1,B10,""),G12+1)</f>
        <v>41642</v>
      </c>
      <c r="I12" s="12">
        <f>IF(H12="",IF(WEEKDAY(B10,1)=MOD($A$5+5,7)+1,B10,""),H12+1)</f>
        <v>41643</v>
      </c>
      <c r="K12" s="10">
        <f t="shared" ref="K12:K17" si="1">IF(AND(L12="",R12=""),"",IF(weeknumopt="US",WEEKNUM(MAX(L12:R12),$A$5),1+INT((MAX(L12:R12)-DATE(YEAR(MAX(L12:R12)+4-WEEKDAY(MAX(L12:R12)+6)),1,5)+WEEKDAY(DATE(YEAR(MAX(L12:R12)+4-WEEKDAY(MAX(L12:R12)+6)),1,3)))/7)))</f>
        <v>5</v>
      </c>
      <c r="L12" s="12" t="str">
        <f>IF(WEEKDAY(K10,1)=$A$5,K10,"")</f>
        <v/>
      </c>
      <c r="M12" s="12" t="str">
        <f>IF(L12="",IF(WEEKDAY(K10,1)=MOD($A$5,7)+1,K10,""),L12+1)</f>
        <v/>
      </c>
      <c r="N12" s="12" t="str">
        <f>IF(M12="",IF(WEEKDAY(K10,1)=MOD($A$5+1,7)+1,K10,""),M12+1)</f>
        <v/>
      </c>
      <c r="O12" s="12" t="str">
        <f>IF(N12="",IF(WEEKDAY(K10,1)=MOD($A$5+2,7)+1,K10,""),N12+1)</f>
        <v/>
      </c>
      <c r="P12" s="12" t="str">
        <f>IF(O12="",IF(WEEKDAY(K10,1)=MOD($A$5+3,7)+1,K10,""),O12+1)</f>
        <v/>
      </c>
      <c r="Q12" s="12" t="str">
        <f>IF(P12="",IF(WEEKDAY(K10,1)=MOD($A$5+4,7)+1,K10,""),P12+1)</f>
        <v/>
      </c>
      <c r="R12" s="12">
        <f>IF(Q12="",IF(WEEKDAY(K10,1)=MOD($A$5+5,7)+1,K10,""),Q12+1)</f>
        <v>41671</v>
      </c>
      <c r="T12" s="10">
        <f t="shared" ref="T12:T17" si="2">IF(AND(U12="",AA12=""),"",IF(weeknumopt="US",WEEKNUM(MAX(U12:AA12),$A$5),1+INT((MAX(U12:AA12)-DATE(YEAR(MAX(U12:AA12)+4-WEEKDAY(MAX(U12:AA12)+6)),1,5)+WEEKDAY(DATE(YEAR(MAX(U12:AA12)+4-WEEKDAY(MAX(U12:AA12)+6)),1,3)))/7)))</f>
        <v>9</v>
      </c>
      <c r="U12" s="12" t="str">
        <f>IF(WEEKDAY(T10,1)=$A$5,T10,"")</f>
        <v/>
      </c>
      <c r="V12" s="12" t="str">
        <f>IF(U12="",IF(WEEKDAY(T10,1)=MOD($A$5,7)+1,T10,""),U12+1)</f>
        <v/>
      </c>
      <c r="W12" s="12" t="str">
        <f>IF(V12="",IF(WEEKDAY(T10,1)=MOD($A$5+1,7)+1,T10,""),V12+1)</f>
        <v/>
      </c>
      <c r="X12" s="12" t="str">
        <f>IF(W12="",IF(WEEKDAY(T10,1)=MOD($A$5+2,7)+1,T10,""),W12+1)</f>
        <v/>
      </c>
      <c r="Y12" s="12" t="str">
        <f>IF(X12="",IF(WEEKDAY(T10,1)=MOD($A$5+3,7)+1,T10,""),X12+1)</f>
        <v/>
      </c>
      <c r="Z12" s="12" t="str">
        <f>IF(Y12="",IF(WEEKDAY(T10,1)=MOD($A$5+4,7)+1,T10,""),Y12+1)</f>
        <v/>
      </c>
      <c r="AA12" s="12">
        <f>IF(Z12="",IF(WEEKDAY(T10,1)=MOD($A$5+5,7)+1,T10,""),Z12+1)</f>
        <v>41699</v>
      </c>
    </row>
    <row r="13" spans="1:28" s="4" customFormat="1" x14ac:dyDescent="0.2">
      <c r="B13" s="10">
        <f t="shared" si="0"/>
        <v>2</v>
      </c>
      <c r="C13" s="13">
        <f>IF(I12="","",IF(MONTH(I12+1)&lt;&gt;MONTH(I12),"",I12+1))</f>
        <v>41644</v>
      </c>
      <c r="D13" s="13">
        <f>IF(C13="","",IF(MONTH(C13+1)&lt;&gt;MONTH(C13),"",C13+1))</f>
        <v>41645</v>
      </c>
      <c r="E13" s="13">
        <f t="shared" ref="E13:I13" si="3">IF(D13="","",IF(MONTH(D13+1)&lt;&gt;MONTH(D13),"",D13+1))</f>
        <v>41646</v>
      </c>
      <c r="F13" s="13">
        <f t="shared" si="3"/>
        <v>41647</v>
      </c>
      <c r="G13" s="13">
        <f t="shared" si="3"/>
        <v>41648</v>
      </c>
      <c r="H13" s="13">
        <f t="shared" si="3"/>
        <v>41649</v>
      </c>
      <c r="I13" s="13">
        <f t="shared" si="3"/>
        <v>41650</v>
      </c>
      <c r="K13" s="10">
        <f t="shared" si="1"/>
        <v>6</v>
      </c>
      <c r="L13" s="13">
        <f>IF(R12="","",IF(MONTH(R12+1)&lt;&gt;MONTH(R12),"",R12+1))</f>
        <v>41672</v>
      </c>
      <c r="M13" s="13">
        <f>IF(L13="","",IF(MONTH(L13+1)&lt;&gt;MONTH(L13),"",L13+1))</f>
        <v>41673</v>
      </c>
      <c r="N13" s="13">
        <f t="shared" ref="N13:N17" si="4">IF(M13="","",IF(MONTH(M13+1)&lt;&gt;MONTH(M13),"",M13+1))</f>
        <v>41674</v>
      </c>
      <c r="O13" s="13">
        <f t="shared" ref="O13:O17" si="5">IF(N13="","",IF(MONTH(N13+1)&lt;&gt;MONTH(N13),"",N13+1))</f>
        <v>41675</v>
      </c>
      <c r="P13" s="13">
        <f t="shared" ref="P13:P17" si="6">IF(O13="","",IF(MONTH(O13+1)&lt;&gt;MONTH(O13),"",O13+1))</f>
        <v>41676</v>
      </c>
      <c r="Q13" s="13">
        <f t="shared" ref="Q13:Q17" si="7">IF(P13="","",IF(MONTH(P13+1)&lt;&gt;MONTH(P13),"",P13+1))</f>
        <v>41677</v>
      </c>
      <c r="R13" s="13">
        <f t="shared" ref="R13:R17" si="8">IF(Q13="","",IF(MONTH(Q13+1)&lt;&gt;MONTH(Q13),"",Q13+1))</f>
        <v>41678</v>
      </c>
      <c r="T13" s="10">
        <f t="shared" si="2"/>
        <v>10</v>
      </c>
      <c r="U13" s="13">
        <f>IF(AA12="","",IF(MONTH(AA12+1)&lt;&gt;MONTH(AA12),"",AA12+1))</f>
        <v>41700</v>
      </c>
      <c r="V13" s="13">
        <f>IF(U13="","",IF(MONTH(U13+1)&lt;&gt;MONTH(U13),"",U13+1))</f>
        <v>41701</v>
      </c>
      <c r="W13" s="13">
        <f t="shared" ref="W13:W17" si="9">IF(V13="","",IF(MONTH(V13+1)&lt;&gt;MONTH(V13),"",V13+1))</f>
        <v>41702</v>
      </c>
      <c r="X13" s="13">
        <f t="shared" ref="X13:X17" si="10">IF(W13="","",IF(MONTH(W13+1)&lt;&gt;MONTH(W13),"",W13+1))</f>
        <v>41703</v>
      </c>
      <c r="Y13" s="13">
        <f t="shared" ref="Y13:Y17" si="11">IF(X13="","",IF(MONTH(X13+1)&lt;&gt;MONTH(X13),"",X13+1))</f>
        <v>41704</v>
      </c>
      <c r="Z13" s="13">
        <f t="shared" ref="Z13:Z17" si="12">IF(Y13="","",IF(MONTH(Y13+1)&lt;&gt;MONTH(Y13),"",Y13+1))</f>
        <v>41705</v>
      </c>
      <c r="AA13" s="13">
        <f t="shared" ref="AA13:AA17" si="13">IF(Z13="","",IF(MONTH(Z13+1)&lt;&gt;MONTH(Z13),"",Z13+1))</f>
        <v>41706</v>
      </c>
    </row>
    <row r="14" spans="1:28" s="4" customFormat="1" x14ac:dyDescent="0.2">
      <c r="B14" s="10">
        <f t="shared" si="0"/>
        <v>3</v>
      </c>
      <c r="C14" s="13">
        <f t="shared" ref="C14:C17" si="14">IF(I13="","",IF(MONTH(I13+1)&lt;&gt;MONTH(I13),"",I13+1))</f>
        <v>41651</v>
      </c>
      <c r="D14" s="13">
        <f t="shared" ref="D14:I17" si="15">IF(C14="","",IF(MONTH(C14+1)&lt;&gt;MONTH(C14),"",C14+1))</f>
        <v>41652</v>
      </c>
      <c r="E14" s="13">
        <f t="shared" si="15"/>
        <v>41653</v>
      </c>
      <c r="F14" s="13">
        <f t="shared" si="15"/>
        <v>41654</v>
      </c>
      <c r="G14" s="13">
        <f t="shared" si="15"/>
        <v>41655</v>
      </c>
      <c r="H14" s="13">
        <f t="shared" si="15"/>
        <v>41656</v>
      </c>
      <c r="I14" s="13">
        <f t="shared" si="15"/>
        <v>41657</v>
      </c>
      <c r="K14" s="10">
        <f t="shared" si="1"/>
        <v>7</v>
      </c>
      <c r="L14" s="13">
        <f t="shared" ref="L14:L17" si="16">IF(R13="","",IF(MONTH(R13+1)&lt;&gt;MONTH(R13),"",R13+1))</f>
        <v>41679</v>
      </c>
      <c r="M14" s="13">
        <f t="shared" ref="M14:M17" si="17">IF(L14="","",IF(MONTH(L14+1)&lt;&gt;MONTH(L14),"",L14+1))</f>
        <v>41680</v>
      </c>
      <c r="N14" s="13">
        <f t="shared" si="4"/>
        <v>41681</v>
      </c>
      <c r="O14" s="13">
        <f t="shared" si="5"/>
        <v>41682</v>
      </c>
      <c r="P14" s="13">
        <f t="shared" si="6"/>
        <v>41683</v>
      </c>
      <c r="Q14" s="13">
        <f t="shared" si="7"/>
        <v>41684</v>
      </c>
      <c r="R14" s="13">
        <f t="shared" si="8"/>
        <v>41685</v>
      </c>
      <c r="T14" s="10">
        <f t="shared" si="2"/>
        <v>11</v>
      </c>
      <c r="U14" s="13">
        <f t="shared" ref="U14:U17" si="18">IF(AA13="","",IF(MONTH(AA13+1)&lt;&gt;MONTH(AA13),"",AA13+1))</f>
        <v>41707</v>
      </c>
      <c r="V14" s="13">
        <f t="shared" ref="V14:V17" si="19">IF(U14="","",IF(MONTH(U14+1)&lt;&gt;MONTH(U14),"",U14+1))</f>
        <v>41708</v>
      </c>
      <c r="W14" s="13">
        <f t="shared" si="9"/>
        <v>41709</v>
      </c>
      <c r="X14" s="13">
        <f t="shared" si="10"/>
        <v>41710</v>
      </c>
      <c r="Y14" s="13">
        <f t="shared" si="11"/>
        <v>41711</v>
      </c>
      <c r="Z14" s="13">
        <f t="shared" si="12"/>
        <v>41712</v>
      </c>
      <c r="AA14" s="13">
        <f t="shared" si="13"/>
        <v>41713</v>
      </c>
    </row>
    <row r="15" spans="1:28" s="4" customFormat="1" x14ac:dyDescent="0.2">
      <c r="B15" s="10">
        <f t="shared" si="0"/>
        <v>4</v>
      </c>
      <c r="C15" s="13">
        <f t="shared" si="14"/>
        <v>41658</v>
      </c>
      <c r="D15" s="13">
        <f t="shared" si="15"/>
        <v>41659</v>
      </c>
      <c r="E15" s="13">
        <f t="shared" si="15"/>
        <v>41660</v>
      </c>
      <c r="F15" s="13">
        <f t="shared" si="15"/>
        <v>41661</v>
      </c>
      <c r="G15" s="13">
        <f t="shared" si="15"/>
        <v>41662</v>
      </c>
      <c r="H15" s="13">
        <f t="shared" si="15"/>
        <v>41663</v>
      </c>
      <c r="I15" s="13">
        <f t="shared" si="15"/>
        <v>41664</v>
      </c>
      <c r="K15" s="10">
        <f t="shared" si="1"/>
        <v>8</v>
      </c>
      <c r="L15" s="13">
        <f t="shared" si="16"/>
        <v>41686</v>
      </c>
      <c r="M15" s="13">
        <f t="shared" si="17"/>
        <v>41687</v>
      </c>
      <c r="N15" s="13">
        <f t="shared" si="4"/>
        <v>41688</v>
      </c>
      <c r="O15" s="13">
        <f t="shared" si="5"/>
        <v>41689</v>
      </c>
      <c r="P15" s="13">
        <f t="shared" si="6"/>
        <v>41690</v>
      </c>
      <c r="Q15" s="13">
        <f t="shared" si="7"/>
        <v>41691</v>
      </c>
      <c r="R15" s="13">
        <f t="shared" si="8"/>
        <v>41692</v>
      </c>
      <c r="T15" s="10">
        <f t="shared" si="2"/>
        <v>12</v>
      </c>
      <c r="U15" s="13">
        <f t="shared" si="18"/>
        <v>41714</v>
      </c>
      <c r="V15" s="13">
        <f t="shared" si="19"/>
        <v>41715</v>
      </c>
      <c r="W15" s="13">
        <f t="shared" si="9"/>
        <v>41716</v>
      </c>
      <c r="X15" s="13">
        <f t="shared" si="10"/>
        <v>41717</v>
      </c>
      <c r="Y15" s="13">
        <f t="shared" si="11"/>
        <v>41718</v>
      </c>
      <c r="Z15" s="13">
        <f t="shared" si="12"/>
        <v>41719</v>
      </c>
      <c r="AA15" s="13">
        <f t="shared" si="13"/>
        <v>41720</v>
      </c>
    </row>
    <row r="16" spans="1:28" s="4" customFormat="1" x14ac:dyDescent="0.2">
      <c r="B16" s="10">
        <f t="shared" si="0"/>
        <v>5</v>
      </c>
      <c r="C16" s="13">
        <f t="shared" si="14"/>
        <v>41665</v>
      </c>
      <c r="D16" s="13">
        <f t="shared" si="15"/>
        <v>41666</v>
      </c>
      <c r="E16" s="13">
        <f t="shared" si="15"/>
        <v>41667</v>
      </c>
      <c r="F16" s="13">
        <f t="shared" si="15"/>
        <v>41668</v>
      </c>
      <c r="G16" s="13">
        <f t="shared" si="15"/>
        <v>41669</v>
      </c>
      <c r="H16" s="13">
        <f t="shared" si="15"/>
        <v>41670</v>
      </c>
      <c r="I16" s="13" t="str">
        <f t="shared" si="15"/>
        <v/>
      </c>
      <c r="K16" s="10">
        <f t="shared" si="1"/>
        <v>9</v>
      </c>
      <c r="L16" s="13">
        <f t="shared" si="16"/>
        <v>41693</v>
      </c>
      <c r="M16" s="13">
        <f t="shared" si="17"/>
        <v>41694</v>
      </c>
      <c r="N16" s="13">
        <f t="shared" si="4"/>
        <v>41695</v>
      </c>
      <c r="O16" s="13">
        <f t="shared" si="5"/>
        <v>41696</v>
      </c>
      <c r="P16" s="13">
        <f t="shared" si="6"/>
        <v>41697</v>
      </c>
      <c r="Q16" s="13">
        <f t="shared" si="7"/>
        <v>41698</v>
      </c>
      <c r="R16" s="13" t="str">
        <f t="shared" si="8"/>
        <v/>
      </c>
      <c r="T16" s="10">
        <f t="shared" si="2"/>
        <v>13</v>
      </c>
      <c r="U16" s="13">
        <f t="shared" si="18"/>
        <v>41721</v>
      </c>
      <c r="V16" s="13">
        <f t="shared" si="19"/>
        <v>41722</v>
      </c>
      <c r="W16" s="13">
        <f t="shared" si="9"/>
        <v>41723</v>
      </c>
      <c r="X16" s="13">
        <f t="shared" si="10"/>
        <v>41724</v>
      </c>
      <c r="Y16" s="13">
        <f t="shared" si="11"/>
        <v>41725</v>
      </c>
      <c r="Z16" s="13">
        <f t="shared" si="12"/>
        <v>41726</v>
      </c>
      <c r="AA16" s="13">
        <f t="shared" si="13"/>
        <v>41727</v>
      </c>
    </row>
    <row r="17" spans="2:27" s="4" customFormat="1" x14ac:dyDescent="0.2">
      <c r="B17" s="11" t="str">
        <f t="shared" si="0"/>
        <v/>
      </c>
      <c r="C17" s="13" t="str">
        <f t="shared" si="14"/>
        <v/>
      </c>
      <c r="D17" s="13" t="str">
        <f t="shared" si="15"/>
        <v/>
      </c>
      <c r="E17" s="13" t="str">
        <f t="shared" si="15"/>
        <v/>
      </c>
      <c r="F17" s="13" t="str">
        <f t="shared" si="15"/>
        <v/>
      </c>
      <c r="G17" s="13" t="str">
        <f t="shared" si="15"/>
        <v/>
      </c>
      <c r="H17" s="13" t="str">
        <f t="shared" si="15"/>
        <v/>
      </c>
      <c r="I17" s="13" t="str">
        <f t="shared" si="15"/>
        <v/>
      </c>
      <c r="K17" s="11" t="str">
        <f t="shared" si="1"/>
        <v/>
      </c>
      <c r="L17" s="13" t="str">
        <f t="shared" si="16"/>
        <v/>
      </c>
      <c r="M17" s="13" t="str">
        <f t="shared" si="17"/>
        <v/>
      </c>
      <c r="N17" s="13" t="str">
        <f t="shared" si="4"/>
        <v/>
      </c>
      <c r="O17" s="13" t="str">
        <f t="shared" si="5"/>
        <v/>
      </c>
      <c r="P17" s="13" t="str">
        <f t="shared" si="6"/>
        <v/>
      </c>
      <c r="Q17" s="13" t="str">
        <f t="shared" si="7"/>
        <v/>
      </c>
      <c r="R17" s="13" t="str">
        <f t="shared" si="8"/>
        <v/>
      </c>
      <c r="T17" s="11">
        <f t="shared" si="2"/>
        <v>14</v>
      </c>
      <c r="U17" s="13">
        <f t="shared" si="18"/>
        <v>41728</v>
      </c>
      <c r="V17" s="13">
        <f t="shared" si="19"/>
        <v>41729</v>
      </c>
      <c r="W17" s="13" t="str">
        <f t="shared" si="9"/>
        <v/>
      </c>
      <c r="X17" s="13" t="str">
        <f t="shared" si="10"/>
        <v/>
      </c>
      <c r="Y17" s="13" t="str">
        <f t="shared" si="11"/>
        <v/>
      </c>
      <c r="Z17" s="13" t="str">
        <f t="shared" si="12"/>
        <v/>
      </c>
      <c r="AA17" s="13" t="str">
        <f t="shared" si="13"/>
        <v/>
      </c>
    </row>
    <row r="18" spans="2:27" s="4" customFormat="1" x14ac:dyDescent="0.2"/>
    <row r="19" spans="2:27" s="4" customFormat="1" ht="15.75" x14ac:dyDescent="0.2">
      <c r="B19" s="28">
        <f>DATE(YEAR(T10+35),MONTH(T10+35),1)</f>
        <v>41730</v>
      </c>
      <c r="C19" s="28"/>
      <c r="D19" s="28"/>
      <c r="E19" s="28"/>
      <c r="F19" s="28"/>
      <c r="G19" s="28"/>
      <c r="H19" s="28"/>
      <c r="I19" s="28"/>
      <c r="K19" s="28">
        <f>DATE(YEAR(B19+35),MONTH(B19+35),1)</f>
        <v>41760</v>
      </c>
      <c r="L19" s="28"/>
      <c r="M19" s="28"/>
      <c r="N19" s="28"/>
      <c r="O19" s="28"/>
      <c r="P19" s="28"/>
      <c r="Q19" s="28"/>
      <c r="R19" s="28"/>
      <c r="T19" s="28">
        <f>DATE(YEAR(K19+35),MONTH(K19+35),1)</f>
        <v>41791</v>
      </c>
      <c r="U19" s="28"/>
      <c r="V19" s="28"/>
      <c r="W19" s="28"/>
      <c r="X19" s="28"/>
      <c r="Y19" s="28"/>
      <c r="Z19" s="28"/>
      <c r="AA19" s="28"/>
    </row>
    <row r="20" spans="2:27" s="4" customFormat="1" x14ac:dyDescent="0.2">
      <c r="B20" s="5" t="s">
        <v>5</v>
      </c>
      <c r="C20" s="5" t="str">
        <f>CHOOSE(1+MOD($A$5+1-2,7),"Su","M","Tu","W","Th","F","Sa")</f>
        <v>Su</v>
      </c>
      <c r="D20" s="5" t="str">
        <f>CHOOSE(1+MOD($A$5+2-2,7),"Su","M","Tu","W","Th","F","Sa")</f>
        <v>M</v>
      </c>
      <c r="E20" s="5" t="str">
        <f>CHOOSE(1+MOD($A$5+3-2,7),"Su","M","Tu","W","Th","F","Sa")</f>
        <v>Tu</v>
      </c>
      <c r="F20" s="5" t="str">
        <f>CHOOSE(1+MOD($A$5+4-2,7),"Su","M","Tu","W","Th","F","Sa")</f>
        <v>W</v>
      </c>
      <c r="G20" s="5" t="str">
        <f>CHOOSE(1+MOD($A$5+5-2,7),"Su","M","Tu","W","Th","F","Sa")</f>
        <v>Th</v>
      </c>
      <c r="H20" s="5" t="str">
        <f>CHOOSE(1+MOD($A$5+6-2,7),"Su","M","Tu","W","Th","F","Sa")</f>
        <v>F</v>
      </c>
      <c r="I20" s="5" t="str">
        <f>CHOOSE(1+MOD($A$5+7-2,7),"Su","M","Tu","W","Th","F","Sa")</f>
        <v>Sa</v>
      </c>
      <c r="K20" s="5" t="s">
        <v>5</v>
      </c>
      <c r="L20" s="5" t="str">
        <f>CHOOSE(1+MOD($A$5+1-2,7),"Su","M","Tu","W","Th","F","Sa")</f>
        <v>Su</v>
      </c>
      <c r="M20" s="5" t="str">
        <f>CHOOSE(1+MOD($A$5+2-2,7),"Su","M","Tu","W","Th","F","Sa")</f>
        <v>M</v>
      </c>
      <c r="N20" s="5" t="str">
        <f>CHOOSE(1+MOD($A$5+3-2,7),"Su","M","Tu","W","Th","F","Sa")</f>
        <v>Tu</v>
      </c>
      <c r="O20" s="5" t="str">
        <f>CHOOSE(1+MOD($A$5+4-2,7),"Su","M","Tu","W","Th","F","Sa")</f>
        <v>W</v>
      </c>
      <c r="P20" s="5" t="str">
        <f>CHOOSE(1+MOD($A$5+5-2,7),"Su","M","Tu","W","Th","F","Sa")</f>
        <v>Th</v>
      </c>
      <c r="Q20" s="5" t="str">
        <f>CHOOSE(1+MOD($A$5+6-2,7),"Su","M","Tu","W","Th","F","Sa")</f>
        <v>F</v>
      </c>
      <c r="R20" s="5" t="str">
        <f>CHOOSE(1+MOD($A$5+7-2,7),"Su","M","Tu","W","Th","F","Sa")</f>
        <v>Sa</v>
      </c>
      <c r="T20" s="5" t="s">
        <v>5</v>
      </c>
      <c r="U20" s="5" t="str">
        <f>CHOOSE(1+MOD($A$5+1-2,7),"Su","M","Tu","W","Th","F","Sa")</f>
        <v>Su</v>
      </c>
      <c r="V20" s="5" t="str">
        <f>CHOOSE(1+MOD($A$5+2-2,7),"Su","M","Tu","W","Th","F","Sa")</f>
        <v>M</v>
      </c>
      <c r="W20" s="5" t="str">
        <f>CHOOSE(1+MOD($A$5+3-2,7),"Su","M","Tu","W","Th","F","Sa")</f>
        <v>Tu</v>
      </c>
      <c r="X20" s="5" t="str">
        <f>CHOOSE(1+MOD($A$5+4-2,7),"Su","M","Tu","W","Th","F","Sa")</f>
        <v>W</v>
      </c>
      <c r="Y20" s="5" t="str">
        <f>CHOOSE(1+MOD($A$5+5-2,7),"Su","M","Tu","W","Th","F","Sa")</f>
        <v>Th</v>
      </c>
      <c r="Z20" s="5" t="str">
        <f>CHOOSE(1+MOD($A$5+6-2,7),"Su","M","Tu","W","Th","F","Sa")</f>
        <v>F</v>
      </c>
      <c r="AA20" s="5" t="str">
        <f>CHOOSE(1+MOD($A$5+7-2,7),"Su","M","Tu","W","Th","F","Sa")</f>
        <v>Sa</v>
      </c>
    </row>
    <row r="21" spans="2:27" s="4" customFormat="1" x14ac:dyDescent="0.2">
      <c r="B21" s="10">
        <f t="shared" ref="B21:B26" si="20">IF(AND(C21="",I21=""),"",IF(weeknumopt="US",WEEKNUM(MAX(C21:I21),$A$5),1+INT((MAX(C21:I21)-DATE(YEAR(MAX(C21:I21)+4-WEEKDAY(MAX(C21:I21)+6)),1,5)+WEEKDAY(DATE(YEAR(MAX(C21:I21)+4-WEEKDAY(MAX(C21:I21)+6)),1,3)))/7)))</f>
        <v>14</v>
      </c>
      <c r="C21" s="12" t="str">
        <f>IF(WEEKDAY(B19,1)=$A$5,B19,"")</f>
        <v/>
      </c>
      <c r="D21" s="12" t="str">
        <f>IF(C21="",IF(WEEKDAY(B19,1)=MOD($A$5,7)+1,B19,""),C21+1)</f>
        <v/>
      </c>
      <c r="E21" s="12">
        <f>IF(D21="",IF(WEEKDAY(B19,1)=MOD($A$5+1,7)+1,B19,""),D21+1)</f>
        <v>41730</v>
      </c>
      <c r="F21" s="12">
        <f>IF(E21="",IF(WEEKDAY(B19,1)=MOD($A$5+2,7)+1,B19,""),E21+1)</f>
        <v>41731</v>
      </c>
      <c r="G21" s="12">
        <f>IF(F21="",IF(WEEKDAY(B19,1)=MOD($A$5+3,7)+1,B19,""),F21+1)</f>
        <v>41732</v>
      </c>
      <c r="H21" s="12">
        <f>IF(G21="",IF(WEEKDAY(B19,1)=MOD($A$5+4,7)+1,B19,""),G21+1)</f>
        <v>41733</v>
      </c>
      <c r="I21" s="12">
        <f>IF(H21="",IF(WEEKDAY(B19,1)=MOD($A$5+5,7)+1,B19,""),H21+1)</f>
        <v>41734</v>
      </c>
      <c r="K21" s="10">
        <f t="shared" ref="K21:K26" si="21">IF(AND(L21="",R21=""),"",IF(weeknumopt="US",WEEKNUM(MAX(L21:R21),$A$5),1+INT((MAX(L21:R21)-DATE(YEAR(MAX(L21:R21)+4-WEEKDAY(MAX(L21:R21)+6)),1,5)+WEEKDAY(DATE(YEAR(MAX(L21:R21)+4-WEEKDAY(MAX(L21:R21)+6)),1,3)))/7)))</f>
        <v>18</v>
      </c>
      <c r="L21" s="12" t="str">
        <f>IF(WEEKDAY(K19,1)=$A$5,K19,"")</f>
        <v/>
      </c>
      <c r="M21" s="12" t="str">
        <f>IF(L21="",IF(WEEKDAY(K19,1)=MOD($A$5,7)+1,K19,""),L21+1)</f>
        <v/>
      </c>
      <c r="N21" s="12" t="str">
        <f>IF(M21="",IF(WEEKDAY(K19,1)=MOD($A$5+1,7)+1,K19,""),M21+1)</f>
        <v/>
      </c>
      <c r="O21" s="12" t="str">
        <f>IF(N21="",IF(WEEKDAY(K19,1)=MOD($A$5+2,7)+1,K19,""),N21+1)</f>
        <v/>
      </c>
      <c r="P21" s="12">
        <f>IF(O21="",IF(WEEKDAY(K19,1)=MOD($A$5+3,7)+1,K19,""),O21+1)</f>
        <v>41760</v>
      </c>
      <c r="Q21" s="12">
        <f>IF(P21="",IF(WEEKDAY(K19,1)=MOD($A$5+4,7)+1,K19,""),P21+1)</f>
        <v>41761</v>
      </c>
      <c r="R21" s="12">
        <f>IF(Q21="",IF(WEEKDAY(K19,1)=MOD($A$5+5,7)+1,K19,""),Q21+1)</f>
        <v>41762</v>
      </c>
      <c r="T21" s="10">
        <f t="shared" ref="T21:T26" si="22">IF(AND(U21="",AA21=""),"",IF(weeknumopt="US",WEEKNUM(MAX(U21:AA21),$A$5),1+INT((MAX(U21:AA21)-DATE(YEAR(MAX(U21:AA21)+4-WEEKDAY(MAX(U21:AA21)+6)),1,5)+WEEKDAY(DATE(YEAR(MAX(U21:AA21)+4-WEEKDAY(MAX(U21:AA21)+6)),1,3)))/7)))</f>
        <v>23</v>
      </c>
      <c r="U21" s="12">
        <f>IF(WEEKDAY(T19,1)=$A$5,T19,"")</f>
        <v>41791</v>
      </c>
      <c r="V21" s="12">
        <f>IF(U21="",IF(WEEKDAY(T19,1)=MOD($A$5,7)+1,T19,""),U21+1)</f>
        <v>41792</v>
      </c>
      <c r="W21" s="12">
        <f>IF(V21="",IF(WEEKDAY(T19,1)=MOD($A$5+1,7)+1,T19,""),V21+1)</f>
        <v>41793</v>
      </c>
      <c r="X21" s="12">
        <f>IF(W21="",IF(WEEKDAY(T19,1)=MOD($A$5+2,7)+1,T19,""),W21+1)</f>
        <v>41794</v>
      </c>
      <c r="Y21" s="12">
        <f>IF(X21="",IF(WEEKDAY(T19,1)=MOD($A$5+3,7)+1,T19,""),X21+1)</f>
        <v>41795</v>
      </c>
      <c r="Z21" s="12">
        <f>IF(Y21="",IF(WEEKDAY(T19,1)=MOD($A$5+4,7)+1,T19,""),Y21+1)</f>
        <v>41796</v>
      </c>
      <c r="AA21" s="12">
        <f>IF(Z21="",IF(WEEKDAY(T19,1)=MOD($A$5+5,7)+1,T19,""),Z21+1)</f>
        <v>41797</v>
      </c>
    </row>
    <row r="22" spans="2:27" s="4" customFormat="1" x14ac:dyDescent="0.2">
      <c r="B22" s="10">
        <f t="shared" si="20"/>
        <v>15</v>
      </c>
      <c r="C22" s="13">
        <f>IF(I21="","",IF(MONTH(I21+1)&lt;&gt;MONTH(I21),"",I21+1))</f>
        <v>41735</v>
      </c>
      <c r="D22" s="13">
        <f>IF(C22="","",IF(MONTH(C22+1)&lt;&gt;MONTH(C22),"",C22+1))</f>
        <v>41736</v>
      </c>
      <c r="E22" s="13">
        <f t="shared" ref="E22:E26" si="23">IF(D22="","",IF(MONTH(D22+1)&lt;&gt;MONTH(D22),"",D22+1))</f>
        <v>41737</v>
      </c>
      <c r="F22" s="13">
        <f t="shared" ref="F22:F26" si="24">IF(E22="","",IF(MONTH(E22+1)&lt;&gt;MONTH(E22),"",E22+1))</f>
        <v>41738</v>
      </c>
      <c r="G22" s="13">
        <f t="shared" ref="G22:G26" si="25">IF(F22="","",IF(MONTH(F22+1)&lt;&gt;MONTH(F22),"",F22+1))</f>
        <v>41739</v>
      </c>
      <c r="H22" s="13">
        <f t="shared" ref="H22:H26" si="26">IF(G22="","",IF(MONTH(G22+1)&lt;&gt;MONTH(G22),"",G22+1))</f>
        <v>41740</v>
      </c>
      <c r="I22" s="13">
        <f t="shared" ref="I22:I26" si="27">IF(H22="","",IF(MONTH(H22+1)&lt;&gt;MONTH(H22),"",H22+1))</f>
        <v>41741</v>
      </c>
      <c r="K22" s="10">
        <f t="shared" si="21"/>
        <v>19</v>
      </c>
      <c r="L22" s="13">
        <f>IF(R21="","",IF(MONTH(R21+1)&lt;&gt;MONTH(R21),"",R21+1))</f>
        <v>41763</v>
      </c>
      <c r="M22" s="13">
        <f>IF(L22="","",IF(MONTH(L22+1)&lt;&gt;MONTH(L22),"",L22+1))</f>
        <v>41764</v>
      </c>
      <c r="N22" s="13">
        <f t="shared" ref="N22:N26" si="28">IF(M22="","",IF(MONTH(M22+1)&lt;&gt;MONTH(M22),"",M22+1))</f>
        <v>41765</v>
      </c>
      <c r="O22" s="13">
        <f t="shared" ref="O22:O26" si="29">IF(N22="","",IF(MONTH(N22+1)&lt;&gt;MONTH(N22),"",N22+1))</f>
        <v>41766</v>
      </c>
      <c r="P22" s="13">
        <f t="shared" ref="P22:P26" si="30">IF(O22="","",IF(MONTH(O22+1)&lt;&gt;MONTH(O22),"",O22+1))</f>
        <v>41767</v>
      </c>
      <c r="Q22" s="13">
        <f t="shared" ref="Q22:Q26" si="31">IF(P22="","",IF(MONTH(P22+1)&lt;&gt;MONTH(P22),"",P22+1))</f>
        <v>41768</v>
      </c>
      <c r="R22" s="13">
        <f t="shared" ref="R22:R26" si="32">IF(Q22="","",IF(MONTH(Q22+1)&lt;&gt;MONTH(Q22),"",Q22+1))</f>
        <v>41769</v>
      </c>
      <c r="T22" s="10">
        <f t="shared" si="22"/>
        <v>24</v>
      </c>
      <c r="U22" s="13">
        <f>IF(AA21="","",IF(MONTH(AA21+1)&lt;&gt;MONTH(AA21),"",AA21+1))</f>
        <v>41798</v>
      </c>
      <c r="V22" s="13">
        <f>IF(U22="","",IF(MONTH(U22+1)&lt;&gt;MONTH(U22),"",U22+1))</f>
        <v>41799</v>
      </c>
      <c r="W22" s="13">
        <f t="shared" ref="W22:W26" si="33">IF(V22="","",IF(MONTH(V22+1)&lt;&gt;MONTH(V22),"",V22+1))</f>
        <v>41800</v>
      </c>
      <c r="X22" s="13">
        <f t="shared" ref="X22:X26" si="34">IF(W22="","",IF(MONTH(W22+1)&lt;&gt;MONTH(W22),"",W22+1))</f>
        <v>41801</v>
      </c>
      <c r="Y22" s="13">
        <f t="shared" ref="Y22:Y26" si="35">IF(X22="","",IF(MONTH(X22+1)&lt;&gt;MONTH(X22),"",X22+1))</f>
        <v>41802</v>
      </c>
      <c r="Z22" s="13">
        <f t="shared" ref="Z22:Z26" si="36">IF(Y22="","",IF(MONTH(Y22+1)&lt;&gt;MONTH(Y22),"",Y22+1))</f>
        <v>41803</v>
      </c>
      <c r="AA22" s="13">
        <f t="shared" ref="AA22:AA26" si="37">IF(Z22="","",IF(MONTH(Z22+1)&lt;&gt;MONTH(Z22),"",Z22+1))</f>
        <v>41804</v>
      </c>
    </row>
    <row r="23" spans="2:27" s="4" customFormat="1" x14ac:dyDescent="0.2">
      <c r="B23" s="10">
        <f t="shared" si="20"/>
        <v>16</v>
      </c>
      <c r="C23" s="13">
        <f t="shared" ref="C23:C26" si="38">IF(I22="","",IF(MONTH(I22+1)&lt;&gt;MONTH(I22),"",I22+1))</f>
        <v>41742</v>
      </c>
      <c r="D23" s="13">
        <f t="shared" ref="D23:D26" si="39">IF(C23="","",IF(MONTH(C23+1)&lt;&gt;MONTH(C23),"",C23+1))</f>
        <v>41743</v>
      </c>
      <c r="E23" s="13">
        <f t="shared" si="23"/>
        <v>41744</v>
      </c>
      <c r="F23" s="13">
        <f t="shared" si="24"/>
        <v>41745</v>
      </c>
      <c r="G23" s="13">
        <f t="shared" si="25"/>
        <v>41746</v>
      </c>
      <c r="H23" s="13">
        <f t="shared" si="26"/>
        <v>41747</v>
      </c>
      <c r="I23" s="13">
        <f t="shared" si="27"/>
        <v>41748</v>
      </c>
      <c r="K23" s="10">
        <f t="shared" si="21"/>
        <v>20</v>
      </c>
      <c r="L23" s="13">
        <f t="shared" ref="L23:L26" si="40">IF(R22="","",IF(MONTH(R22+1)&lt;&gt;MONTH(R22),"",R22+1))</f>
        <v>41770</v>
      </c>
      <c r="M23" s="13">
        <f t="shared" ref="M23:M26" si="41">IF(L23="","",IF(MONTH(L23+1)&lt;&gt;MONTH(L23),"",L23+1))</f>
        <v>41771</v>
      </c>
      <c r="N23" s="13">
        <f t="shared" si="28"/>
        <v>41772</v>
      </c>
      <c r="O23" s="13">
        <f t="shared" si="29"/>
        <v>41773</v>
      </c>
      <c r="P23" s="13">
        <f t="shared" si="30"/>
        <v>41774</v>
      </c>
      <c r="Q23" s="13">
        <f t="shared" si="31"/>
        <v>41775</v>
      </c>
      <c r="R23" s="13">
        <f t="shared" si="32"/>
        <v>41776</v>
      </c>
      <c r="T23" s="10">
        <f t="shared" si="22"/>
        <v>25</v>
      </c>
      <c r="U23" s="13">
        <f t="shared" ref="U23:U26" si="42">IF(AA22="","",IF(MONTH(AA22+1)&lt;&gt;MONTH(AA22),"",AA22+1))</f>
        <v>41805</v>
      </c>
      <c r="V23" s="13">
        <f t="shared" ref="V23:V26" si="43">IF(U23="","",IF(MONTH(U23+1)&lt;&gt;MONTH(U23),"",U23+1))</f>
        <v>41806</v>
      </c>
      <c r="W23" s="13">
        <f t="shared" si="33"/>
        <v>41807</v>
      </c>
      <c r="X23" s="13">
        <f t="shared" si="34"/>
        <v>41808</v>
      </c>
      <c r="Y23" s="13">
        <f t="shared" si="35"/>
        <v>41809</v>
      </c>
      <c r="Z23" s="13">
        <f t="shared" si="36"/>
        <v>41810</v>
      </c>
      <c r="AA23" s="13">
        <f t="shared" si="37"/>
        <v>41811</v>
      </c>
    </row>
    <row r="24" spans="2:27" s="4" customFormat="1" x14ac:dyDescent="0.2">
      <c r="B24" s="10">
        <f t="shared" si="20"/>
        <v>17</v>
      </c>
      <c r="C24" s="13">
        <f t="shared" si="38"/>
        <v>41749</v>
      </c>
      <c r="D24" s="13">
        <f t="shared" si="39"/>
        <v>41750</v>
      </c>
      <c r="E24" s="13">
        <f t="shared" si="23"/>
        <v>41751</v>
      </c>
      <c r="F24" s="13">
        <f t="shared" si="24"/>
        <v>41752</v>
      </c>
      <c r="G24" s="13">
        <f t="shared" si="25"/>
        <v>41753</v>
      </c>
      <c r="H24" s="13">
        <f t="shared" si="26"/>
        <v>41754</v>
      </c>
      <c r="I24" s="13">
        <f t="shared" si="27"/>
        <v>41755</v>
      </c>
      <c r="K24" s="10">
        <f t="shared" si="21"/>
        <v>21</v>
      </c>
      <c r="L24" s="13">
        <f t="shared" si="40"/>
        <v>41777</v>
      </c>
      <c r="M24" s="13">
        <f t="shared" si="41"/>
        <v>41778</v>
      </c>
      <c r="N24" s="13">
        <f t="shared" si="28"/>
        <v>41779</v>
      </c>
      <c r="O24" s="13">
        <f t="shared" si="29"/>
        <v>41780</v>
      </c>
      <c r="P24" s="13">
        <f t="shared" si="30"/>
        <v>41781</v>
      </c>
      <c r="Q24" s="13">
        <f t="shared" si="31"/>
        <v>41782</v>
      </c>
      <c r="R24" s="13">
        <f t="shared" si="32"/>
        <v>41783</v>
      </c>
      <c r="T24" s="10">
        <f t="shared" si="22"/>
        <v>26</v>
      </c>
      <c r="U24" s="13">
        <f t="shared" si="42"/>
        <v>41812</v>
      </c>
      <c r="V24" s="13">
        <f t="shared" si="43"/>
        <v>41813</v>
      </c>
      <c r="W24" s="13">
        <f t="shared" si="33"/>
        <v>41814</v>
      </c>
      <c r="X24" s="13">
        <f t="shared" si="34"/>
        <v>41815</v>
      </c>
      <c r="Y24" s="13">
        <f t="shared" si="35"/>
        <v>41816</v>
      </c>
      <c r="Z24" s="13">
        <f t="shared" si="36"/>
        <v>41817</v>
      </c>
      <c r="AA24" s="13">
        <f t="shared" si="37"/>
        <v>41818</v>
      </c>
    </row>
    <row r="25" spans="2:27" s="4" customFormat="1" x14ac:dyDescent="0.2">
      <c r="B25" s="10">
        <f t="shared" si="20"/>
        <v>18</v>
      </c>
      <c r="C25" s="13">
        <f t="shared" si="38"/>
        <v>41756</v>
      </c>
      <c r="D25" s="13">
        <f t="shared" si="39"/>
        <v>41757</v>
      </c>
      <c r="E25" s="13">
        <f t="shared" si="23"/>
        <v>41758</v>
      </c>
      <c r="F25" s="13">
        <f t="shared" si="24"/>
        <v>41759</v>
      </c>
      <c r="G25" s="13" t="str">
        <f t="shared" si="25"/>
        <v/>
      </c>
      <c r="H25" s="13" t="str">
        <f t="shared" si="26"/>
        <v/>
      </c>
      <c r="I25" s="13" t="str">
        <f t="shared" si="27"/>
        <v/>
      </c>
      <c r="K25" s="10">
        <f t="shared" si="21"/>
        <v>22</v>
      </c>
      <c r="L25" s="13">
        <f t="shared" si="40"/>
        <v>41784</v>
      </c>
      <c r="M25" s="13">
        <f t="shared" si="41"/>
        <v>41785</v>
      </c>
      <c r="N25" s="13">
        <f t="shared" si="28"/>
        <v>41786</v>
      </c>
      <c r="O25" s="13">
        <f t="shared" si="29"/>
        <v>41787</v>
      </c>
      <c r="P25" s="13">
        <f t="shared" si="30"/>
        <v>41788</v>
      </c>
      <c r="Q25" s="13">
        <f t="shared" si="31"/>
        <v>41789</v>
      </c>
      <c r="R25" s="13">
        <f t="shared" si="32"/>
        <v>41790</v>
      </c>
      <c r="T25" s="10">
        <f t="shared" si="22"/>
        <v>27</v>
      </c>
      <c r="U25" s="13">
        <f t="shared" si="42"/>
        <v>41819</v>
      </c>
      <c r="V25" s="13">
        <f t="shared" si="43"/>
        <v>41820</v>
      </c>
      <c r="W25" s="13" t="str">
        <f t="shared" si="33"/>
        <v/>
      </c>
      <c r="X25" s="13" t="str">
        <f t="shared" si="34"/>
        <v/>
      </c>
      <c r="Y25" s="13" t="str">
        <f t="shared" si="35"/>
        <v/>
      </c>
      <c r="Z25" s="13" t="str">
        <f t="shared" si="36"/>
        <v/>
      </c>
      <c r="AA25" s="13" t="str">
        <f t="shared" si="37"/>
        <v/>
      </c>
    </row>
    <row r="26" spans="2:27" s="4" customFormat="1" x14ac:dyDescent="0.2">
      <c r="B26" s="11" t="str">
        <f t="shared" si="20"/>
        <v/>
      </c>
      <c r="C26" s="13" t="str">
        <f t="shared" si="38"/>
        <v/>
      </c>
      <c r="D26" s="13" t="str">
        <f t="shared" si="39"/>
        <v/>
      </c>
      <c r="E26" s="13" t="str">
        <f t="shared" si="23"/>
        <v/>
      </c>
      <c r="F26" s="13" t="str">
        <f t="shared" si="24"/>
        <v/>
      </c>
      <c r="G26" s="13" t="str">
        <f t="shared" si="25"/>
        <v/>
      </c>
      <c r="H26" s="13" t="str">
        <f t="shared" si="26"/>
        <v/>
      </c>
      <c r="I26" s="13" t="str">
        <f t="shared" si="27"/>
        <v/>
      </c>
      <c r="K26" s="11" t="str">
        <f t="shared" si="21"/>
        <v/>
      </c>
      <c r="L26" s="13" t="str">
        <f t="shared" si="40"/>
        <v/>
      </c>
      <c r="M26" s="13" t="str">
        <f t="shared" si="41"/>
        <v/>
      </c>
      <c r="N26" s="13" t="str">
        <f t="shared" si="28"/>
        <v/>
      </c>
      <c r="O26" s="13" t="str">
        <f t="shared" si="29"/>
        <v/>
      </c>
      <c r="P26" s="13" t="str">
        <f t="shared" si="30"/>
        <v/>
      </c>
      <c r="Q26" s="13" t="str">
        <f t="shared" si="31"/>
        <v/>
      </c>
      <c r="R26" s="13" t="str">
        <f t="shared" si="32"/>
        <v/>
      </c>
      <c r="T26" s="11" t="str">
        <f t="shared" si="22"/>
        <v/>
      </c>
      <c r="U26" s="13" t="str">
        <f t="shared" si="42"/>
        <v/>
      </c>
      <c r="V26" s="13" t="str">
        <f t="shared" si="43"/>
        <v/>
      </c>
      <c r="W26" s="13" t="str">
        <f t="shared" si="33"/>
        <v/>
      </c>
      <c r="X26" s="13" t="str">
        <f t="shared" si="34"/>
        <v/>
      </c>
      <c r="Y26" s="13" t="str">
        <f t="shared" si="35"/>
        <v/>
      </c>
      <c r="Z26" s="13" t="str">
        <f t="shared" si="36"/>
        <v/>
      </c>
      <c r="AA26" s="13" t="str">
        <f t="shared" si="37"/>
        <v/>
      </c>
    </row>
    <row r="27" spans="2:27" s="4" customFormat="1" x14ac:dyDescent="0.2"/>
    <row r="28" spans="2:27" s="4" customFormat="1" ht="15.75" x14ac:dyDescent="0.2">
      <c r="B28" s="28">
        <f>DATE(YEAR(T19+35),MONTH(T19+35),1)</f>
        <v>41821</v>
      </c>
      <c r="C28" s="28"/>
      <c r="D28" s="28"/>
      <c r="E28" s="28"/>
      <c r="F28" s="28"/>
      <c r="G28" s="28"/>
      <c r="H28" s="28"/>
      <c r="I28" s="28"/>
      <c r="K28" s="28">
        <f>DATE(YEAR(B28+35),MONTH(B28+35),1)</f>
        <v>41852</v>
      </c>
      <c r="L28" s="28"/>
      <c r="M28" s="28"/>
      <c r="N28" s="28"/>
      <c r="O28" s="28"/>
      <c r="P28" s="28"/>
      <c r="Q28" s="28"/>
      <c r="R28" s="28"/>
      <c r="T28" s="28">
        <f>DATE(YEAR(K28+35),MONTH(K28+35),1)</f>
        <v>41883</v>
      </c>
      <c r="U28" s="28"/>
      <c r="V28" s="28"/>
      <c r="W28" s="28"/>
      <c r="X28" s="28"/>
      <c r="Y28" s="28"/>
      <c r="Z28" s="28"/>
      <c r="AA28" s="28"/>
    </row>
    <row r="29" spans="2:27" s="4" customFormat="1" x14ac:dyDescent="0.2">
      <c r="B29" s="5" t="s">
        <v>5</v>
      </c>
      <c r="C29" s="5" t="str">
        <f>CHOOSE(1+MOD($A$5+1-2,7),"Su","M","Tu","W","Th","F","Sa")</f>
        <v>Su</v>
      </c>
      <c r="D29" s="5" t="str">
        <f>CHOOSE(1+MOD($A$5+2-2,7),"Su","M","Tu","W","Th","F","Sa")</f>
        <v>M</v>
      </c>
      <c r="E29" s="5" t="str">
        <f>CHOOSE(1+MOD($A$5+3-2,7),"Su","M","Tu","W","Th","F","Sa")</f>
        <v>Tu</v>
      </c>
      <c r="F29" s="5" t="str">
        <f>CHOOSE(1+MOD($A$5+4-2,7),"Su","M","Tu","W","Th","F","Sa")</f>
        <v>W</v>
      </c>
      <c r="G29" s="5" t="str">
        <f>CHOOSE(1+MOD($A$5+5-2,7),"Su","M","Tu","W","Th","F","Sa")</f>
        <v>Th</v>
      </c>
      <c r="H29" s="5" t="str">
        <f>CHOOSE(1+MOD($A$5+6-2,7),"Su","M","Tu","W","Th","F","Sa")</f>
        <v>F</v>
      </c>
      <c r="I29" s="5" t="str">
        <f>CHOOSE(1+MOD($A$5+7-2,7),"Su","M","Tu","W","Th","F","Sa")</f>
        <v>Sa</v>
      </c>
      <c r="K29" s="5" t="s">
        <v>5</v>
      </c>
      <c r="L29" s="5" t="str">
        <f>CHOOSE(1+MOD($A$5+1-2,7),"Su","M","Tu","W","Th","F","Sa")</f>
        <v>Su</v>
      </c>
      <c r="M29" s="5" t="str">
        <f>CHOOSE(1+MOD($A$5+2-2,7),"Su","M","Tu","W","Th","F","Sa")</f>
        <v>M</v>
      </c>
      <c r="N29" s="5" t="str">
        <f>CHOOSE(1+MOD($A$5+3-2,7),"Su","M","Tu","W","Th","F","Sa")</f>
        <v>Tu</v>
      </c>
      <c r="O29" s="5" t="str">
        <f>CHOOSE(1+MOD($A$5+4-2,7),"Su","M","Tu","W","Th","F","Sa")</f>
        <v>W</v>
      </c>
      <c r="P29" s="5" t="str">
        <f>CHOOSE(1+MOD($A$5+5-2,7),"Su","M","Tu","W","Th","F","Sa")</f>
        <v>Th</v>
      </c>
      <c r="Q29" s="5" t="str">
        <f>CHOOSE(1+MOD($A$5+6-2,7),"Su","M","Tu","W","Th","F","Sa")</f>
        <v>F</v>
      </c>
      <c r="R29" s="5" t="str">
        <f>CHOOSE(1+MOD($A$5+7-2,7),"Su","M","Tu","W","Th","F","Sa")</f>
        <v>Sa</v>
      </c>
      <c r="T29" s="5" t="s">
        <v>5</v>
      </c>
      <c r="U29" s="5" t="str">
        <f>CHOOSE(1+MOD($A$5+1-2,7),"Su","M","Tu","W","Th","F","Sa")</f>
        <v>Su</v>
      </c>
      <c r="V29" s="5" t="str">
        <f>CHOOSE(1+MOD($A$5+2-2,7),"Su","M","Tu","W","Th","F","Sa")</f>
        <v>M</v>
      </c>
      <c r="W29" s="5" t="str">
        <f>CHOOSE(1+MOD($A$5+3-2,7),"Su","M","Tu","W","Th","F","Sa")</f>
        <v>Tu</v>
      </c>
      <c r="X29" s="5" t="str">
        <f>CHOOSE(1+MOD($A$5+4-2,7),"Su","M","Tu","W","Th","F","Sa")</f>
        <v>W</v>
      </c>
      <c r="Y29" s="5" t="str">
        <f>CHOOSE(1+MOD($A$5+5-2,7),"Su","M","Tu","W","Th","F","Sa")</f>
        <v>Th</v>
      </c>
      <c r="Z29" s="5" t="str">
        <f>CHOOSE(1+MOD($A$5+6-2,7),"Su","M","Tu","W","Th","F","Sa")</f>
        <v>F</v>
      </c>
      <c r="AA29" s="5" t="str">
        <f>CHOOSE(1+MOD($A$5+7-2,7),"Su","M","Tu","W","Th","F","Sa")</f>
        <v>Sa</v>
      </c>
    </row>
    <row r="30" spans="2:27" s="4" customFormat="1" x14ac:dyDescent="0.2">
      <c r="B30" s="10">
        <f t="shared" ref="B30:B35" si="44">IF(AND(C30="",I30=""),"",IF(weeknumopt="US",WEEKNUM(MAX(C30:I30),$A$5),1+INT((MAX(C30:I30)-DATE(YEAR(MAX(C30:I30)+4-WEEKDAY(MAX(C30:I30)+6)),1,5)+WEEKDAY(DATE(YEAR(MAX(C30:I30)+4-WEEKDAY(MAX(C30:I30)+6)),1,3)))/7)))</f>
        <v>27</v>
      </c>
      <c r="C30" s="12" t="str">
        <f>IF(WEEKDAY(B28,1)=$A$5,B28,"")</f>
        <v/>
      </c>
      <c r="D30" s="12" t="str">
        <f>IF(C30="",IF(WEEKDAY(B28,1)=MOD($A$5,7)+1,B28,""),C30+1)</f>
        <v/>
      </c>
      <c r="E30" s="12">
        <f>IF(D30="",IF(WEEKDAY(B28,1)=MOD($A$5+1,7)+1,B28,""),D30+1)</f>
        <v>41821</v>
      </c>
      <c r="F30" s="12">
        <f>IF(E30="",IF(WEEKDAY(B28,1)=MOD($A$5+2,7)+1,B28,""),E30+1)</f>
        <v>41822</v>
      </c>
      <c r="G30" s="12">
        <f>IF(F30="",IF(WEEKDAY(B28,1)=MOD($A$5+3,7)+1,B28,""),F30+1)</f>
        <v>41823</v>
      </c>
      <c r="H30" s="12">
        <f>IF(G30="",IF(WEEKDAY(B28,1)=MOD($A$5+4,7)+1,B28,""),G30+1)</f>
        <v>41824</v>
      </c>
      <c r="I30" s="12">
        <f>IF(H30="",IF(WEEKDAY(B28,1)=MOD($A$5+5,7)+1,B28,""),H30+1)</f>
        <v>41825</v>
      </c>
      <c r="K30" s="10">
        <f t="shared" ref="K30:K35" si="45">IF(AND(L30="",R30=""),"",IF(weeknumopt="US",WEEKNUM(MAX(L30:R30),$A$5),1+INT((MAX(L30:R30)-DATE(YEAR(MAX(L30:R30)+4-WEEKDAY(MAX(L30:R30)+6)),1,5)+WEEKDAY(DATE(YEAR(MAX(L30:R30)+4-WEEKDAY(MAX(L30:R30)+6)),1,3)))/7)))</f>
        <v>31</v>
      </c>
      <c r="L30" s="12" t="str">
        <f>IF(WEEKDAY(K28,1)=$A$5,K28,"")</f>
        <v/>
      </c>
      <c r="M30" s="12" t="str">
        <f>IF(L30="",IF(WEEKDAY(K28,1)=MOD($A$5,7)+1,K28,""),L30+1)</f>
        <v/>
      </c>
      <c r="N30" s="12" t="str">
        <f>IF(M30="",IF(WEEKDAY(K28,1)=MOD($A$5+1,7)+1,K28,""),M30+1)</f>
        <v/>
      </c>
      <c r="O30" s="12" t="str">
        <f>IF(N30="",IF(WEEKDAY(K28,1)=MOD($A$5+2,7)+1,K28,""),N30+1)</f>
        <v/>
      </c>
      <c r="P30" s="12" t="str">
        <f>IF(O30="",IF(WEEKDAY(K28,1)=MOD($A$5+3,7)+1,K28,""),O30+1)</f>
        <v/>
      </c>
      <c r="Q30" s="12">
        <f>IF(P30="",IF(WEEKDAY(K28,1)=MOD($A$5+4,7)+1,K28,""),P30+1)</f>
        <v>41852</v>
      </c>
      <c r="R30" s="12">
        <f>IF(Q30="",IF(WEEKDAY(K28,1)=MOD($A$5+5,7)+1,K28,""),Q30+1)</f>
        <v>41853</v>
      </c>
      <c r="T30" s="10">
        <f t="shared" ref="T30:T35" si="46">IF(AND(U30="",AA30=""),"",IF(weeknumopt="US",WEEKNUM(MAX(U30:AA30),$A$5),1+INT((MAX(U30:AA30)-DATE(YEAR(MAX(U30:AA30)+4-WEEKDAY(MAX(U30:AA30)+6)),1,5)+WEEKDAY(DATE(YEAR(MAX(U30:AA30)+4-WEEKDAY(MAX(U30:AA30)+6)),1,3)))/7)))</f>
        <v>36</v>
      </c>
      <c r="U30" s="12" t="str">
        <f>IF(WEEKDAY(T28,1)=$A$5,T28,"")</f>
        <v/>
      </c>
      <c r="V30" s="12">
        <f>IF(U30="",IF(WEEKDAY(T28,1)=MOD($A$5,7)+1,T28,""),U30+1)</f>
        <v>41883</v>
      </c>
      <c r="W30" s="12">
        <f>IF(V30="",IF(WEEKDAY(T28,1)=MOD($A$5+1,7)+1,T28,""),V30+1)</f>
        <v>41884</v>
      </c>
      <c r="X30" s="12">
        <f>IF(W30="",IF(WEEKDAY(T28,1)=MOD($A$5+2,7)+1,T28,""),W30+1)</f>
        <v>41885</v>
      </c>
      <c r="Y30" s="12">
        <f>IF(X30="",IF(WEEKDAY(T28,1)=MOD($A$5+3,7)+1,T28,""),X30+1)</f>
        <v>41886</v>
      </c>
      <c r="Z30" s="12">
        <f>IF(Y30="",IF(WEEKDAY(T28,1)=MOD($A$5+4,7)+1,T28,""),Y30+1)</f>
        <v>41887</v>
      </c>
      <c r="AA30" s="12">
        <f>IF(Z30="",IF(WEEKDAY(T28,1)=MOD($A$5+5,7)+1,T28,""),Z30+1)</f>
        <v>41888</v>
      </c>
    </row>
    <row r="31" spans="2:27" s="4" customFormat="1" x14ac:dyDescent="0.2">
      <c r="B31" s="10">
        <f t="shared" si="44"/>
        <v>28</v>
      </c>
      <c r="C31" s="13">
        <f>IF(I30="","",IF(MONTH(I30+1)&lt;&gt;MONTH(I30),"",I30+1))</f>
        <v>41826</v>
      </c>
      <c r="D31" s="13">
        <f>IF(C31="","",IF(MONTH(C31+1)&lt;&gt;MONTH(C31),"",C31+1))</f>
        <v>41827</v>
      </c>
      <c r="E31" s="13">
        <f t="shared" ref="E31:E35" si="47">IF(D31="","",IF(MONTH(D31+1)&lt;&gt;MONTH(D31),"",D31+1))</f>
        <v>41828</v>
      </c>
      <c r="F31" s="13">
        <f t="shared" ref="F31:F35" si="48">IF(E31="","",IF(MONTH(E31+1)&lt;&gt;MONTH(E31),"",E31+1))</f>
        <v>41829</v>
      </c>
      <c r="G31" s="13">
        <f t="shared" ref="G31:G35" si="49">IF(F31="","",IF(MONTH(F31+1)&lt;&gt;MONTH(F31),"",F31+1))</f>
        <v>41830</v>
      </c>
      <c r="H31" s="13">
        <f t="shared" ref="H31:H35" si="50">IF(G31="","",IF(MONTH(G31+1)&lt;&gt;MONTH(G31),"",G31+1))</f>
        <v>41831</v>
      </c>
      <c r="I31" s="13">
        <f t="shared" ref="I31:I35" si="51">IF(H31="","",IF(MONTH(H31+1)&lt;&gt;MONTH(H31),"",H31+1))</f>
        <v>41832</v>
      </c>
      <c r="K31" s="10">
        <f t="shared" si="45"/>
        <v>32</v>
      </c>
      <c r="L31" s="13">
        <f>IF(R30="","",IF(MONTH(R30+1)&lt;&gt;MONTH(R30),"",R30+1))</f>
        <v>41854</v>
      </c>
      <c r="M31" s="13">
        <f>IF(L31="","",IF(MONTH(L31+1)&lt;&gt;MONTH(L31),"",L31+1))</f>
        <v>41855</v>
      </c>
      <c r="N31" s="13">
        <f t="shared" ref="N31:N35" si="52">IF(M31="","",IF(MONTH(M31+1)&lt;&gt;MONTH(M31),"",M31+1))</f>
        <v>41856</v>
      </c>
      <c r="O31" s="13">
        <f t="shared" ref="O31:O35" si="53">IF(N31="","",IF(MONTH(N31+1)&lt;&gt;MONTH(N31),"",N31+1))</f>
        <v>41857</v>
      </c>
      <c r="P31" s="13">
        <f t="shared" ref="P31:P35" si="54">IF(O31="","",IF(MONTH(O31+1)&lt;&gt;MONTH(O31),"",O31+1))</f>
        <v>41858</v>
      </c>
      <c r="Q31" s="13">
        <f t="shared" ref="Q31:Q35" si="55">IF(P31="","",IF(MONTH(P31+1)&lt;&gt;MONTH(P31),"",P31+1))</f>
        <v>41859</v>
      </c>
      <c r="R31" s="13">
        <f t="shared" ref="R31:R35" si="56">IF(Q31="","",IF(MONTH(Q31+1)&lt;&gt;MONTH(Q31),"",Q31+1))</f>
        <v>41860</v>
      </c>
      <c r="T31" s="10">
        <f t="shared" si="46"/>
        <v>37</v>
      </c>
      <c r="U31" s="13">
        <f>IF(AA30="","",IF(MONTH(AA30+1)&lt;&gt;MONTH(AA30),"",AA30+1))</f>
        <v>41889</v>
      </c>
      <c r="V31" s="13">
        <f>IF(U31="","",IF(MONTH(U31+1)&lt;&gt;MONTH(U31),"",U31+1))</f>
        <v>41890</v>
      </c>
      <c r="W31" s="13">
        <f t="shared" ref="W31:W35" si="57">IF(V31="","",IF(MONTH(V31+1)&lt;&gt;MONTH(V31),"",V31+1))</f>
        <v>41891</v>
      </c>
      <c r="X31" s="13">
        <f t="shared" ref="X31:X35" si="58">IF(W31="","",IF(MONTH(W31+1)&lt;&gt;MONTH(W31),"",W31+1))</f>
        <v>41892</v>
      </c>
      <c r="Y31" s="13">
        <f t="shared" ref="Y31:Y35" si="59">IF(X31="","",IF(MONTH(X31+1)&lt;&gt;MONTH(X31),"",X31+1))</f>
        <v>41893</v>
      </c>
      <c r="Z31" s="13">
        <f t="shared" ref="Z31:Z35" si="60">IF(Y31="","",IF(MONTH(Y31+1)&lt;&gt;MONTH(Y31),"",Y31+1))</f>
        <v>41894</v>
      </c>
      <c r="AA31" s="13">
        <f t="shared" ref="AA31:AA35" si="61">IF(Z31="","",IF(MONTH(Z31+1)&lt;&gt;MONTH(Z31),"",Z31+1))</f>
        <v>41895</v>
      </c>
    </row>
    <row r="32" spans="2:27" s="4" customFormat="1" x14ac:dyDescent="0.2">
      <c r="B32" s="10">
        <f t="shared" si="44"/>
        <v>29</v>
      </c>
      <c r="C32" s="13">
        <f t="shared" ref="C32:C35" si="62">IF(I31="","",IF(MONTH(I31+1)&lt;&gt;MONTH(I31),"",I31+1))</f>
        <v>41833</v>
      </c>
      <c r="D32" s="13">
        <f t="shared" ref="D32:D35" si="63">IF(C32="","",IF(MONTH(C32+1)&lt;&gt;MONTH(C32),"",C32+1))</f>
        <v>41834</v>
      </c>
      <c r="E32" s="13">
        <f t="shared" si="47"/>
        <v>41835</v>
      </c>
      <c r="F32" s="13">
        <f t="shared" si="48"/>
        <v>41836</v>
      </c>
      <c r="G32" s="13">
        <f t="shared" si="49"/>
        <v>41837</v>
      </c>
      <c r="H32" s="13">
        <f t="shared" si="50"/>
        <v>41838</v>
      </c>
      <c r="I32" s="13">
        <f t="shared" si="51"/>
        <v>41839</v>
      </c>
      <c r="K32" s="10">
        <f t="shared" si="45"/>
        <v>33</v>
      </c>
      <c r="L32" s="13">
        <f t="shared" ref="L32:L35" si="64">IF(R31="","",IF(MONTH(R31+1)&lt;&gt;MONTH(R31),"",R31+1))</f>
        <v>41861</v>
      </c>
      <c r="M32" s="13">
        <f t="shared" ref="M32:M35" si="65">IF(L32="","",IF(MONTH(L32+1)&lt;&gt;MONTH(L32),"",L32+1))</f>
        <v>41862</v>
      </c>
      <c r="N32" s="13">
        <f t="shared" si="52"/>
        <v>41863</v>
      </c>
      <c r="O32" s="13">
        <f t="shared" si="53"/>
        <v>41864</v>
      </c>
      <c r="P32" s="13">
        <f t="shared" si="54"/>
        <v>41865</v>
      </c>
      <c r="Q32" s="13">
        <f t="shared" si="55"/>
        <v>41866</v>
      </c>
      <c r="R32" s="13">
        <f t="shared" si="56"/>
        <v>41867</v>
      </c>
      <c r="T32" s="10">
        <f t="shared" si="46"/>
        <v>38</v>
      </c>
      <c r="U32" s="13">
        <f t="shared" ref="U32:U35" si="66">IF(AA31="","",IF(MONTH(AA31+1)&lt;&gt;MONTH(AA31),"",AA31+1))</f>
        <v>41896</v>
      </c>
      <c r="V32" s="13">
        <f t="shared" ref="V32:V35" si="67">IF(U32="","",IF(MONTH(U32+1)&lt;&gt;MONTH(U32),"",U32+1))</f>
        <v>41897</v>
      </c>
      <c r="W32" s="13">
        <f t="shared" si="57"/>
        <v>41898</v>
      </c>
      <c r="X32" s="13">
        <f t="shared" si="58"/>
        <v>41899</v>
      </c>
      <c r="Y32" s="13">
        <f t="shared" si="59"/>
        <v>41900</v>
      </c>
      <c r="Z32" s="13">
        <f t="shared" si="60"/>
        <v>41901</v>
      </c>
      <c r="AA32" s="13">
        <f t="shared" si="61"/>
        <v>41902</v>
      </c>
    </row>
    <row r="33" spans="2:27" s="4" customFormat="1" x14ac:dyDescent="0.2">
      <c r="B33" s="10">
        <f t="shared" si="44"/>
        <v>30</v>
      </c>
      <c r="C33" s="13">
        <f t="shared" si="62"/>
        <v>41840</v>
      </c>
      <c r="D33" s="13">
        <f t="shared" si="63"/>
        <v>41841</v>
      </c>
      <c r="E33" s="13">
        <f t="shared" si="47"/>
        <v>41842</v>
      </c>
      <c r="F33" s="13">
        <f t="shared" si="48"/>
        <v>41843</v>
      </c>
      <c r="G33" s="13">
        <f t="shared" si="49"/>
        <v>41844</v>
      </c>
      <c r="H33" s="13">
        <f t="shared" si="50"/>
        <v>41845</v>
      </c>
      <c r="I33" s="13">
        <f t="shared" si="51"/>
        <v>41846</v>
      </c>
      <c r="K33" s="10">
        <f t="shared" si="45"/>
        <v>34</v>
      </c>
      <c r="L33" s="13">
        <f t="shared" si="64"/>
        <v>41868</v>
      </c>
      <c r="M33" s="13">
        <f t="shared" si="65"/>
        <v>41869</v>
      </c>
      <c r="N33" s="13">
        <f t="shared" si="52"/>
        <v>41870</v>
      </c>
      <c r="O33" s="13">
        <f t="shared" si="53"/>
        <v>41871</v>
      </c>
      <c r="P33" s="13">
        <f t="shared" si="54"/>
        <v>41872</v>
      </c>
      <c r="Q33" s="13">
        <f t="shared" si="55"/>
        <v>41873</v>
      </c>
      <c r="R33" s="13">
        <f t="shared" si="56"/>
        <v>41874</v>
      </c>
      <c r="T33" s="10">
        <f t="shared" si="46"/>
        <v>39</v>
      </c>
      <c r="U33" s="13">
        <f t="shared" si="66"/>
        <v>41903</v>
      </c>
      <c r="V33" s="13">
        <f t="shared" si="67"/>
        <v>41904</v>
      </c>
      <c r="W33" s="13">
        <f t="shared" si="57"/>
        <v>41905</v>
      </c>
      <c r="X33" s="13">
        <f t="shared" si="58"/>
        <v>41906</v>
      </c>
      <c r="Y33" s="13">
        <f t="shared" si="59"/>
        <v>41907</v>
      </c>
      <c r="Z33" s="13">
        <f t="shared" si="60"/>
        <v>41908</v>
      </c>
      <c r="AA33" s="13">
        <f t="shared" si="61"/>
        <v>41909</v>
      </c>
    </row>
    <row r="34" spans="2:27" s="4" customFormat="1" x14ac:dyDescent="0.2">
      <c r="B34" s="10">
        <f t="shared" si="44"/>
        <v>31</v>
      </c>
      <c r="C34" s="13">
        <f t="shared" si="62"/>
        <v>41847</v>
      </c>
      <c r="D34" s="13">
        <f t="shared" si="63"/>
        <v>41848</v>
      </c>
      <c r="E34" s="13">
        <f t="shared" si="47"/>
        <v>41849</v>
      </c>
      <c r="F34" s="13">
        <f t="shared" si="48"/>
        <v>41850</v>
      </c>
      <c r="G34" s="13">
        <f t="shared" si="49"/>
        <v>41851</v>
      </c>
      <c r="H34" s="13" t="str">
        <f t="shared" si="50"/>
        <v/>
      </c>
      <c r="I34" s="13" t="str">
        <f t="shared" si="51"/>
        <v/>
      </c>
      <c r="K34" s="10">
        <f t="shared" si="45"/>
        <v>35</v>
      </c>
      <c r="L34" s="13">
        <f t="shared" si="64"/>
        <v>41875</v>
      </c>
      <c r="M34" s="13">
        <f t="shared" si="65"/>
        <v>41876</v>
      </c>
      <c r="N34" s="13">
        <f t="shared" si="52"/>
        <v>41877</v>
      </c>
      <c r="O34" s="13">
        <f t="shared" si="53"/>
        <v>41878</v>
      </c>
      <c r="P34" s="13">
        <f t="shared" si="54"/>
        <v>41879</v>
      </c>
      <c r="Q34" s="13">
        <f t="shared" si="55"/>
        <v>41880</v>
      </c>
      <c r="R34" s="13">
        <f t="shared" si="56"/>
        <v>41881</v>
      </c>
      <c r="T34" s="10">
        <f t="shared" si="46"/>
        <v>40</v>
      </c>
      <c r="U34" s="13">
        <f t="shared" si="66"/>
        <v>41910</v>
      </c>
      <c r="V34" s="13">
        <f t="shared" si="67"/>
        <v>41911</v>
      </c>
      <c r="W34" s="13">
        <f t="shared" si="57"/>
        <v>41912</v>
      </c>
      <c r="X34" s="13" t="str">
        <f t="shared" si="58"/>
        <v/>
      </c>
      <c r="Y34" s="13" t="str">
        <f t="shared" si="59"/>
        <v/>
      </c>
      <c r="Z34" s="13" t="str">
        <f t="shared" si="60"/>
        <v/>
      </c>
      <c r="AA34" s="13" t="str">
        <f t="shared" si="61"/>
        <v/>
      </c>
    </row>
    <row r="35" spans="2:27" s="4" customFormat="1" x14ac:dyDescent="0.2">
      <c r="B35" s="11" t="str">
        <f t="shared" si="44"/>
        <v/>
      </c>
      <c r="C35" s="13" t="str">
        <f t="shared" si="62"/>
        <v/>
      </c>
      <c r="D35" s="13" t="str">
        <f t="shared" si="63"/>
        <v/>
      </c>
      <c r="E35" s="13" t="str">
        <f t="shared" si="47"/>
        <v/>
      </c>
      <c r="F35" s="13" t="str">
        <f t="shared" si="48"/>
        <v/>
      </c>
      <c r="G35" s="13" t="str">
        <f t="shared" si="49"/>
        <v/>
      </c>
      <c r="H35" s="13" t="str">
        <f t="shared" si="50"/>
        <v/>
      </c>
      <c r="I35" s="13" t="str">
        <f t="shared" si="51"/>
        <v/>
      </c>
      <c r="K35" s="11">
        <f t="shared" si="45"/>
        <v>35</v>
      </c>
      <c r="L35" s="13">
        <f t="shared" si="64"/>
        <v>41882</v>
      </c>
      <c r="M35" s="13" t="str">
        <f t="shared" si="65"/>
        <v/>
      </c>
      <c r="N35" s="13" t="str">
        <f t="shared" si="52"/>
        <v/>
      </c>
      <c r="O35" s="13" t="str">
        <f t="shared" si="53"/>
        <v/>
      </c>
      <c r="P35" s="13" t="str">
        <f t="shared" si="54"/>
        <v/>
      </c>
      <c r="Q35" s="13" t="str">
        <f t="shared" si="55"/>
        <v/>
      </c>
      <c r="R35" s="13" t="str">
        <f t="shared" si="56"/>
        <v/>
      </c>
      <c r="T35" s="11" t="str">
        <f t="shared" si="46"/>
        <v/>
      </c>
      <c r="U35" s="13" t="str">
        <f t="shared" si="66"/>
        <v/>
      </c>
      <c r="V35" s="13" t="str">
        <f t="shared" si="67"/>
        <v/>
      </c>
      <c r="W35" s="13" t="str">
        <f t="shared" si="57"/>
        <v/>
      </c>
      <c r="X35" s="13" t="str">
        <f t="shared" si="58"/>
        <v/>
      </c>
      <c r="Y35" s="13" t="str">
        <f t="shared" si="59"/>
        <v/>
      </c>
      <c r="Z35" s="13" t="str">
        <f t="shared" si="60"/>
        <v/>
      </c>
      <c r="AA35" s="13" t="str">
        <f t="shared" si="61"/>
        <v/>
      </c>
    </row>
    <row r="36" spans="2:27" s="4" customFormat="1" x14ac:dyDescent="0.2"/>
    <row r="37" spans="2:27" s="4" customFormat="1" ht="15.75" x14ac:dyDescent="0.2">
      <c r="B37" s="28">
        <f>DATE(YEAR(T28+35),MONTH(T28+35),1)</f>
        <v>41913</v>
      </c>
      <c r="C37" s="28"/>
      <c r="D37" s="28"/>
      <c r="E37" s="28"/>
      <c r="F37" s="28"/>
      <c r="G37" s="28"/>
      <c r="H37" s="28"/>
      <c r="I37" s="28"/>
      <c r="K37" s="28">
        <f>DATE(YEAR(B37+35),MONTH(B37+35),1)</f>
        <v>41944</v>
      </c>
      <c r="L37" s="28"/>
      <c r="M37" s="28"/>
      <c r="N37" s="28"/>
      <c r="O37" s="28"/>
      <c r="P37" s="28"/>
      <c r="Q37" s="28"/>
      <c r="R37" s="28"/>
      <c r="T37" s="28">
        <f>DATE(YEAR(K37+35),MONTH(K37+35),1)</f>
        <v>41974</v>
      </c>
      <c r="U37" s="28"/>
      <c r="V37" s="28"/>
      <c r="W37" s="28"/>
      <c r="X37" s="28"/>
      <c r="Y37" s="28"/>
      <c r="Z37" s="28"/>
      <c r="AA37" s="28"/>
    </row>
    <row r="38" spans="2:27" s="4" customFormat="1" x14ac:dyDescent="0.2">
      <c r="B38" s="5" t="s">
        <v>5</v>
      </c>
      <c r="C38" s="5" t="str">
        <f>CHOOSE(1+MOD($A$5+1-2,7),"Su","M","Tu","W","Th","F","Sa")</f>
        <v>Su</v>
      </c>
      <c r="D38" s="5" t="str">
        <f>CHOOSE(1+MOD($A$5+2-2,7),"Su","M","Tu","W","Th","F","Sa")</f>
        <v>M</v>
      </c>
      <c r="E38" s="5" t="str">
        <f>CHOOSE(1+MOD($A$5+3-2,7),"Su","M","Tu","W","Th","F","Sa")</f>
        <v>Tu</v>
      </c>
      <c r="F38" s="5" t="str">
        <f>CHOOSE(1+MOD($A$5+4-2,7),"Su","M","Tu","W","Th","F","Sa")</f>
        <v>W</v>
      </c>
      <c r="G38" s="5" t="str">
        <f>CHOOSE(1+MOD($A$5+5-2,7),"Su","M","Tu","W","Th","F","Sa")</f>
        <v>Th</v>
      </c>
      <c r="H38" s="5" t="str">
        <f>CHOOSE(1+MOD($A$5+6-2,7),"Su","M","Tu","W","Th","F","Sa")</f>
        <v>F</v>
      </c>
      <c r="I38" s="5" t="str">
        <f>CHOOSE(1+MOD($A$5+7-2,7),"Su","M","Tu","W","Th","F","Sa")</f>
        <v>Sa</v>
      </c>
      <c r="K38" s="5" t="s">
        <v>5</v>
      </c>
      <c r="L38" s="5" t="str">
        <f>CHOOSE(1+MOD($A$5+1-2,7),"Su","M","Tu","W","Th","F","Sa")</f>
        <v>Su</v>
      </c>
      <c r="M38" s="5" t="str">
        <f>CHOOSE(1+MOD($A$5+2-2,7),"Su","M","Tu","W","Th","F","Sa")</f>
        <v>M</v>
      </c>
      <c r="N38" s="5" t="str">
        <f>CHOOSE(1+MOD($A$5+3-2,7),"Su","M","Tu","W","Th","F","Sa")</f>
        <v>Tu</v>
      </c>
      <c r="O38" s="5" t="str">
        <f>CHOOSE(1+MOD($A$5+4-2,7),"Su","M","Tu","W","Th","F","Sa")</f>
        <v>W</v>
      </c>
      <c r="P38" s="5" t="str">
        <f>CHOOSE(1+MOD($A$5+5-2,7),"Su","M","Tu","W","Th","F","Sa")</f>
        <v>Th</v>
      </c>
      <c r="Q38" s="5" t="str">
        <f>CHOOSE(1+MOD($A$5+6-2,7),"Su","M","Tu","W","Th","F","Sa")</f>
        <v>F</v>
      </c>
      <c r="R38" s="5" t="str">
        <f>CHOOSE(1+MOD($A$5+7-2,7),"Su","M","Tu","W","Th","F","Sa")</f>
        <v>Sa</v>
      </c>
      <c r="T38" s="5" t="s">
        <v>5</v>
      </c>
      <c r="U38" s="5" t="str">
        <f>CHOOSE(1+MOD($A$5+1-2,7),"Su","M","Tu","W","Th","F","Sa")</f>
        <v>Su</v>
      </c>
      <c r="V38" s="5" t="str">
        <f>CHOOSE(1+MOD($A$5+2-2,7),"Su","M","Tu","W","Th","F","Sa")</f>
        <v>M</v>
      </c>
      <c r="W38" s="5" t="str">
        <f>CHOOSE(1+MOD($A$5+3-2,7),"Su","M","Tu","W","Th","F","Sa")</f>
        <v>Tu</v>
      </c>
      <c r="X38" s="5" t="str">
        <f>CHOOSE(1+MOD($A$5+4-2,7),"Su","M","Tu","W","Th","F","Sa")</f>
        <v>W</v>
      </c>
      <c r="Y38" s="5" t="str">
        <f>CHOOSE(1+MOD($A$5+5-2,7),"Su","M","Tu","W","Th","F","Sa")</f>
        <v>Th</v>
      </c>
      <c r="Z38" s="5" t="str">
        <f>CHOOSE(1+MOD($A$5+6-2,7),"Su","M","Tu","W","Th","F","Sa")</f>
        <v>F</v>
      </c>
      <c r="AA38" s="5" t="str">
        <f>CHOOSE(1+MOD($A$5+7-2,7),"Su","M","Tu","W","Th","F","Sa")</f>
        <v>Sa</v>
      </c>
    </row>
    <row r="39" spans="2:27" s="4" customFormat="1" x14ac:dyDescent="0.2">
      <c r="B39" s="10">
        <f t="shared" ref="B39:B44" si="68">IF(AND(C39="",I39=""),"",IF(weeknumopt="US",WEEKNUM(MAX(C39:I39),$A$5),1+INT((MAX(C39:I39)-DATE(YEAR(MAX(C39:I39)+4-WEEKDAY(MAX(C39:I39)+6)),1,5)+WEEKDAY(DATE(YEAR(MAX(C39:I39)+4-WEEKDAY(MAX(C39:I39)+6)),1,3)))/7)))</f>
        <v>40</v>
      </c>
      <c r="C39" s="12" t="str">
        <f>IF(WEEKDAY(B37,1)=$A$5,B37,"")</f>
        <v/>
      </c>
      <c r="D39" s="12" t="str">
        <f>IF(C39="",IF(WEEKDAY(B37,1)=MOD($A$5,7)+1,B37,""),C39+1)</f>
        <v/>
      </c>
      <c r="E39" s="12" t="str">
        <f>IF(D39="",IF(WEEKDAY(B37,1)=MOD($A$5+1,7)+1,B37,""),D39+1)</f>
        <v/>
      </c>
      <c r="F39" s="12">
        <f>IF(E39="",IF(WEEKDAY(B37,1)=MOD($A$5+2,7)+1,B37,""),E39+1)</f>
        <v>41913</v>
      </c>
      <c r="G39" s="12">
        <f>IF(F39="",IF(WEEKDAY(B37,1)=MOD($A$5+3,7)+1,B37,""),F39+1)</f>
        <v>41914</v>
      </c>
      <c r="H39" s="12">
        <f>IF(G39="",IF(WEEKDAY(B37,1)=MOD($A$5+4,7)+1,B37,""),G39+1)</f>
        <v>41915</v>
      </c>
      <c r="I39" s="12">
        <f>IF(H39="",IF(WEEKDAY(B37,1)=MOD($A$5+5,7)+1,B37,""),H39+1)</f>
        <v>41916</v>
      </c>
      <c r="K39" s="10">
        <f t="shared" ref="K39:K44" si="69">IF(AND(L39="",R39=""),"",IF(weeknumopt="US",WEEKNUM(MAX(L39:R39),$A$5),1+INT((MAX(L39:R39)-DATE(YEAR(MAX(L39:R39)+4-WEEKDAY(MAX(L39:R39)+6)),1,5)+WEEKDAY(DATE(YEAR(MAX(L39:R39)+4-WEEKDAY(MAX(L39:R39)+6)),1,3)))/7)))</f>
        <v>44</v>
      </c>
      <c r="L39" s="12" t="str">
        <f>IF(WEEKDAY(K37,1)=$A$5,K37,"")</f>
        <v/>
      </c>
      <c r="M39" s="12" t="str">
        <f>IF(L39="",IF(WEEKDAY(K37,1)=MOD($A$5,7)+1,K37,""),L39+1)</f>
        <v/>
      </c>
      <c r="N39" s="12" t="str">
        <f>IF(M39="",IF(WEEKDAY(K37,1)=MOD($A$5+1,7)+1,K37,""),M39+1)</f>
        <v/>
      </c>
      <c r="O39" s="12" t="str">
        <f>IF(N39="",IF(WEEKDAY(K37,1)=MOD($A$5+2,7)+1,K37,""),N39+1)</f>
        <v/>
      </c>
      <c r="P39" s="12" t="str">
        <f>IF(O39="",IF(WEEKDAY(K37,1)=MOD($A$5+3,7)+1,K37,""),O39+1)</f>
        <v/>
      </c>
      <c r="Q39" s="12" t="str">
        <f>IF(P39="",IF(WEEKDAY(K37,1)=MOD($A$5+4,7)+1,K37,""),P39+1)</f>
        <v/>
      </c>
      <c r="R39" s="12">
        <f>IF(Q39="",IF(WEEKDAY(K37,1)=MOD($A$5+5,7)+1,K37,""),Q39+1)</f>
        <v>41944</v>
      </c>
      <c r="T39" s="10">
        <f t="shared" ref="T39:T44" si="70">IF(AND(U39="",AA39=""),"",IF(weeknumopt="US",WEEKNUM(MAX(U39:AA39),$A$5),1+INT((MAX(U39:AA39)-DATE(YEAR(MAX(U39:AA39)+4-WEEKDAY(MAX(U39:AA39)+6)),1,5)+WEEKDAY(DATE(YEAR(MAX(U39:AA39)+4-WEEKDAY(MAX(U39:AA39)+6)),1,3)))/7)))</f>
        <v>49</v>
      </c>
      <c r="U39" s="12" t="str">
        <f>IF(WEEKDAY(T37,1)=$A$5,T37,"")</f>
        <v/>
      </c>
      <c r="V39" s="12">
        <f>IF(U39="",IF(WEEKDAY(T37,1)=MOD($A$5,7)+1,T37,""),U39+1)</f>
        <v>41974</v>
      </c>
      <c r="W39" s="12">
        <f>IF(V39="",IF(WEEKDAY(T37,1)=MOD($A$5+1,7)+1,T37,""),V39+1)</f>
        <v>41975</v>
      </c>
      <c r="X39" s="12">
        <f>IF(W39="",IF(WEEKDAY(T37,1)=MOD($A$5+2,7)+1,T37,""),W39+1)</f>
        <v>41976</v>
      </c>
      <c r="Y39" s="12">
        <f>IF(X39="",IF(WEEKDAY(T37,1)=MOD($A$5+3,7)+1,T37,""),X39+1)</f>
        <v>41977</v>
      </c>
      <c r="Z39" s="12">
        <f>IF(Y39="",IF(WEEKDAY(T37,1)=MOD($A$5+4,7)+1,T37,""),Y39+1)</f>
        <v>41978</v>
      </c>
      <c r="AA39" s="12">
        <f>IF(Z39="",IF(WEEKDAY(T37,1)=MOD($A$5+5,7)+1,T37,""),Z39+1)</f>
        <v>41979</v>
      </c>
    </row>
    <row r="40" spans="2:27" s="4" customFormat="1" x14ac:dyDescent="0.2">
      <c r="B40" s="10">
        <f t="shared" si="68"/>
        <v>41</v>
      </c>
      <c r="C40" s="13">
        <f>IF(I39="","",IF(MONTH(I39+1)&lt;&gt;MONTH(I39),"",I39+1))</f>
        <v>41917</v>
      </c>
      <c r="D40" s="13">
        <f>IF(C40="","",IF(MONTH(C40+1)&lt;&gt;MONTH(C40),"",C40+1))</f>
        <v>41918</v>
      </c>
      <c r="E40" s="13">
        <f t="shared" ref="E40:E44" si="71">IF(D40="","",IF(MONTH(D40+1)&lt;&gt;MONTH(D40),"",D40+1))</f>
        <v>41919</v>
      </c>
      <c r="F40" s="13">
        <f t="shared" ref="F40:F44" si="72">IF(E40="","",IF(MONTH(E40+1)&lt;&gt;MONTH(E40),"",E40+1))</f>
        <v>41920</v>
      </c>
      <c r="G40" s="13">
        <f t="shared" ref="G40:G44" si="73">IF(F40="","",IF(MONTH(F40+1)&lt;&gt;MONTH(F40),"",F40+1))</f>
        <v>41921</v>
      </c>
      <c r="H40" s="13">
        <f t="shared" ref="H40:H44" si="74">IF(G40="","",IF(MONTH(G40+1)&lt;&gt;MONTH(G40),"",G40+1))</f>
        <v>41922</v>
      </c>
      <c r="I40" s="13">
        <f t="shared" ref="I40:I44" si="75">IF(H40="","",IF(MONTH(H40+1)&lt;&gt;MONTH(H40),"",H40+1))</f>
        <v>41923</v>
      </c>
      <c r="K40" s="10">
        <f t="shared" si="69"/>
        <v>45</v>
      </c>
      <c r="L40" s="13">
        <f>IF(R39="","",IF(MONTH(R39+1)&lt;&gt;MONTH(R39),"",R39+1))</f>
        <v>41945</v>
      </c>
      <c r="M40" s="13">
        <f>IF(L40="","",IF(MONTH(L40+1)&lt;&gt;MONTH(L40),"",L40+1))</f>
        <v>41946</v>
      </c>
      <c r="N40" s="13">
        <f t="shared" ref="N40:N44" si="76">IF(M40="","",IF(MONTH(M40+1)&lt;&gt;MONTH(M40),"",M40+1))</f>
        <v>41947</v>
      </c>
      <c r="O40" s="13">
        <f t="shared" ref="O40:O44" si="77">IF(N40="","",IF(MONTH(N40+1)&lt;&gt;MONTH(N40),"",N40+1))</f>
        <v>41948</v>
      </c>
      <c r="P40" s="13">
        <f t="shared" ref="P40:P44" si="78">IF(O40="","",IF(MONTH(O40+1)&lt;&gt;MONTH(O40),"",O40+1))</f>
        <v>41949</v>
      </c>
      <c r="Q40" s="13">
        <f t="shared" ref="Q40:Q44" si="79">IF(P40="","",IF(MONTH(P40+1)&lt;&gt;MONTH(P40),"",P40+1))</f>
        <v>41950</v>
      </c>
      <c r="R40" s="13">
        <f t="shared" ref="R40:R44" si="80">IF(Q40="","",IF(MONTH(Q40+1)&lt;&gt;MONTH(Q40),"",Q40+1))</f>
        <v>41951</v>
      </c>
      <c r="T40" s="10">
        <f t="shared" si="70"/>
        <v>50</v>
      </c>
      <c r="U40" s="13">
        <f>IF(AA39="","",IF(MONTH(AA39+1)&lt;&gt;MONTH(AA39),"",AA39+1))</f>
        <v>41980</v>
      </c>
      <c r="V40" s="13">
        <f>IF(U40="","",IF(MONTH(U40+1)&lt;&gt;MONTH(U40),"",U40+1))</f>
        <v>41981</v>
      </c>
      <c r="W40" s="13">
        <f t="shared" ref="W40:W44" si="81">IF(V40="","",IF(MONTH(V40+1)&lt;&gt;MONTH(V40),"",V40+1))</f>
        <v>41982</v>
      </c>
      <c r="X40" s="13">
        <f t="shared" ref="X40:X44" si="82">IF(W40="","",IF(MONTH(W40+1)&lt;&gt;MONTH(W40),"",W40+1))</f>
        <v>41983</v>
      </c>
      <c r="Y40" s="13">
        <f t="shared" ref="Y40:Y44" si="83">IF(X40="","",IF(MONTH(X40+1)&lt;&gt;MONTH(X40),"",X40+1))</f>
        <v>41984</v>
      </c>
      <c r="Z40" s="13">
        <f t="shared" ref="Z40:Z44" si="84">IF(Y40="","",IF(MONTH(Y40+1)&lt;&gt;MONTH(Y40),"",Y40+1))</f>
        <v>41985</v>
      </c>
      <c r="AA40" s="13">
        <f t="shared" ref="AA40:AA44" si="85">IF(Z40="","",IF(MONTH(Z40+1)&lt;&gt;MONTH(Z40),"",Z40+1))</f>
        <v>41986</v>
      </c>
    </row>
    <row r="41" spans="2:27" s="4" customFormat="1" x14ac:dyDescent="0.2">
      <c r="B41" s="10">
        <f t="shared" si="68"/>
        <v>42</v>
      </c>
      <c r="C41" s="13">
        <f t="shared" ref="C41:C44" si="86">IF(I40="","",IF(MONTH(I40+1)&lt;&gt;MONTH(I40),"",I40+1))</f>
        <v>41924</v>
      </c>
      <c r="D41" s="13">
        <f t="shared" ref="D41:D44" si="87">IF(C41="","",IF(MONTH(C41+1)&lt;&gt;MONTH(C41),"",C41+1))</f>
        <v>41925</v>
      </c>
      <c r="E41" s="13">
        <f t="shared" si="71"/>
        <v>41926</v>
      </c>
      <c r="F41" s="13">
        <f t="shared" si="72"/>
        <v>41927</v>
      </c>
      <c r="G41" s="13">
        <f t="shared" si="73"/>
        <v>41928</v>
      </c>
      <c r="H41" s="13">
        <f t="shared" si="74"/>
        <v>41929</v>
      </c>
      <c r="I41" s="13">
        <f t="shared" si="75"/>
        <v>41930</v>
      </c>
      <c r="K41" s="10">
        <f t="shared" si="69"/>
        <v>46</v>
      </c>
      <c r="L41" s="13">
        <f t="shared" ref="L41:L44" si="88">IF(R40="","",IF(MONTH(R40+1)&lt;&gt;MONTH(R40),"",R40+1))</f>
        <v>41952</v>
      </c>
      <c r="M41" s="13">
        <f t="shared" ref="M41:M44" si="89">IF(L41="","",IF(MONTH(L41+1)&lt;&gt;MONTH(L41),"",L41+1))</f>
        <v>41953</v>
      </c>
      <c r="N41" s="13">
        <f t="shared" si="76"/>
        <v>41954</v>
      </c>
      <c r="O41" s="13">
        <f t="shared" si="77"/>
        <v>41955</v>
      </c>
      <c r="P41" s="13">
        <f t="shared" si="78"/>
        <v>41956</v>
      </c>
      <c r="Q41" s="13">
        <f t="shared" si="79"/>
        <v>41957</v>
      </c>
      <c r="R41" s="13">
        <f t="shared" si="80"/>
        <v>41958</v>
      </c>
      <c r="T41" s="10">
        <f t="shared" si="70"/>
        <v>51</v>
      </c>
      <c r="U41" s="13">
        <f t="shared" ref="U41:U44" si="90">IF(AA40="","",IF(MONTH(AA40+1)&lt;&gt;MONTH(AA40),"",AA40+1))</f>
        <v>41987</v>
      </c>
      <c r="V41" s="13">
        <f t="shared" ref="V41:V44" si="91">IF(U41="","",IF(MONTH(U41+1)&lt;&gt;MONTH(U41),"",U41+1))</f>
        <v>41988</v>
      </c>
      <c r="W41" s="13">
        <f t="shared" si="81"/>
        <v>41989</v>
      </c>
      <c r="X41" s="13">
        <f t="shared" si="82"/>
        <v>41990</v>
      </c>
      <c r="Y41" s="13">
        <f t="shared" si="83"/>
        <v>41991</v>
      </c>
      <c r="Z41" s="13">
        <f t="shared" si="84"/>
        <v>41992</v>
      </c>
      <c r="AA41" s="13">
        <f t="shared" si="85"/>
        <v>41993</v>
      </c>
    </row>
    <row r="42" spans="2:27" s="4" customFormat="1" x14ac:dyDescent="0.2">
      <c r="B42" s="10">
        <f t="shared" si="68"/>
        <v>43</v>
      </c>
      <c r="C42" s="13">
        <f t="shared" si="86"/>
        <v>41931</v>
      </c>
      <c r="D42" s="13">
        <f t="shared" si="87"/>
        <v>41932</v>
      </c>
      <c r="E42" s="13">
        <f t="shared" si="71"/>
        <v>41933</v>
      </c>
      <c r="F42" s="13">
        <f t="shared" si="72"/>
        <v>41934</v>
      </c>
      <c r="G42" s="13">
        <f t="shared" si="73"/>
        <v>41935</v>
      </c>
      <c r="H42" s="13">
        <f t="shared" si="74"/>
        <v>41936</v>
      </c>
      <c r="I42" s="13">
        <f t="shared" si="75"/>
        <v>41937</v>
      </c>
      <c r="K42" s="10">
        <f t="shared" si="69"/>
        <v>47</v>
      </c>
      <c r="L42" s="13">
        <f t="shared" si="88"/>
        <v>41959</v>
      </c>
      <c r="M42" s="13">
        <f t="shared" si="89"/>
        <v>41960</v>
      </c>
      <c r="N42" s="13">
        <f t="shared" si="76"/>
        <v>41961</v>
      </c>
      <c r="O42" s="13">
        <f t="shared" si="77"/>
        <v>41962</v>
      </c>
      <c r="P42" s="13">
        <f t="shared" si="78"/>
        <v>41963</v>
      </c>
      <c r="Q42" s="13">
        <f t="shared" si="79"/>
        <v>41964</v>
      </c>
      <c r="R42" s="13">
        <f t="shared" si="80"/>
        <v>41965</v>
      </c>
      <c r="T42" s="10">
        <f t="shared" si="70"/>
        <v>52</v>
      </c>
      <c r="U42" s="13">
        <f t="shared" si="90"/>
        <v>41994</v>
      </c>
      <c r="V42" s="13">
        <f t="shared" si="91"/>
        <v>41995</v>
      </c>
      <c r="W42" s="13">
        <f t="shared" si="81"/>
        <v>41996</v>
      </c>
      <c r="X42" s="13">
        <f t="shared" si="82"/>
        <v>41997</v>
      </c>
      <c r="Y42" s="13">
        <f t="shared" si="83"/>
        <v>41998</v>
      </c>
      <c r="Z42" s="13">
        <f t="shared" si="84"/>
        <v>41999</v>
      </c>
      <c r="AA42" s="13">
        <f t="shared" si="85"/>
        <v>42000</v>
      </c>
    </row>
    <row r="43" spans="2:27" s="4" customFormat="1" x14ac:dyDescent="0.2">
      <c r="B43" s="10">
        <f t="shared" si="68"/>
        <v>44</v>
      </c>
      <c r="C43" s="13">
        <f t="shared" si="86"/>
        <v>41938</v>
      </c>
      <c r="D43" s="13">
        <f t="shared" si="87"/>
        <v>41939</v>
      </c>
      <c r="E43" s="13">
        <f t="shared" si="71"/>
        <v>41940</v>
      </c>
      <c r="F43" s="13">
        <f t="shared" si="72"/>
        <v>41941</v>
      </c>
      <c r="G43" s="13">
        <f t="shared" si="73"/>
        <v>41942</v>
      </c>
      <c r="H43" s="13">
        <f t="shared" si="74"/>
        <v>41943</v>
      </c>
      <c r="I43" s="13" t="str">
        <f t="shared" si="75"/>
        <v/>
      </c>
      <c r="K43" s="10">
        <f t="shared" si="69"/>
        <v>48</v>
      </c>
      <c r="L43" s="13">
        <f t="shared" si="88"/>
        <v>41966</v>
      </c>
      <c r="M43" s="13">
        <f t="shared" si="89"/>
        <v>41967</v>
      </c>
      <c r="N43" s="13">
        <f t="shared" si="76"/>
        <v>41968</v>
      </c>
      <c r="O43" s="13">
        <f t="shared" si="77"/>
        <v>41969</v>
      </c>
      <c r="P43" s="13">
        <f t="shared" si="78"/>
        <v>41970</v>
      </c>
      <c r="Q43" s="13">
        <f t="shared" si="79"/>
        <v>41971</v>
      </c>
      <c r="R43" s="13">
        <f t="shared" si="80"/>
        <v>41972</v>
      </c>
      <c r="T43" s="10">
        <f t="shared" si="70"/>
        <v>1</v>
      </c>
      <c r="U43" s="13">
        <f t="shared" si="90"/>
        <v>42001</v>
      </c>
      <c r="V43" s="13">
        <f t="shared" si="91"/>
        <v>42002</v>
      </c>
      <c r="W43" s="13">
        <f t="shared" si="81"/>
        <v>42003</v>
      </c>
      <c r="X43" s="13">
        <f t="shared" si="82"/>
        <v>42004</v>
      </c>
      <c r="Y43" s="13" t="str">
        <f t="shared" si="83"/>
        <v/>
      </c>
      <c r="Z43" s="13" t="str">
        <f t="shared" si="84"/>
        <v/>
      </c>
      <c r="AA43" s="13" t="str">
        <f t="shared" si="85"/>
        <v/>
      </c>
    </row>
    <row r="44" spans="2:27" s="4" customFormat="1" x14ac:dyDescent="0.2">
      <c r="B44" s="11" t="str">
        <f t="shared" si="68"/>
        <v/>
      </c>
      <c r="C44" s="13" t="str">
        <f t="shared" si="86"/>
        <v/>
      </c>
      <c r="D44" s="13" t="str">
        <f t="shared" si="87"/>
        <v/>
      </c>
      <c r="E44" s="13" t="str">
        <f t="shared" si="71"/>
        <v/>
      </c>
      <c r="F44" s="13" t="str">
        <f t="shared" si="72"/>
        <v/>
      </c>
      <c r="G44" s="13" t="str">
        <f t="shared" si="73"/>
        <v/>
      </c>
      <c r="H44" s="13" t="str">
        <f t="shared" si="74"/>
        <v/>
      </c>
      <c r="I44" s="13" t="str">
        <f t="shared" si="75"/>
        <v/>
      </c>
      <c r="K44" s="11">
        <f t="shared" si="69"/>
        <v>48</v>
      </c>
      <c r="L44" s="13">
        <f t="shared" si="88"/>
        <v>41973</v>
      </c>
      <c r="M44" s="13" t="str">
        <f t="shared" si="89"/>
        <v/>
      </c>
      <c r="N44" s="13" t="str">
        <f t="shared" si="76"/>
        <v/>
      </c>
      <c r="O44" s="13" t="str">
        <f t="shared" si="77"/>
        <v/>
      </c>
      <c r="P44" s="13" t="str">
        <f t="shared" si="78"/>
        <v/>
      </c>
      <c r="Q44" s="13" t="str">
        <f t="shared" si="79"/>
        <v/>
      </c>
      <c r="R44" s="13" t="str">
        <f t="shared" si="80"/>
        <v/>
      </c>
      <c r="T44" s="11" t="str">
        <f t="shared" si="70"/>
        <v/>
      </c>
      <c r="U44" s="13" t="str">
        <f t="shared" si="90"/>
        <v/>
      </c>
      <c r="V44" s="13" t="str">
        <f t="shared" si="91"/>
        <v/>
      </c>
      <c r="W44" s="13" t="str">
        <f t="shared" si="81"/>
        <v/>
      </c>
      <c r="X44" s="13" t="str">
        <f t="shared" si="82"/>
        <v/>
      </c>
      <c r="Y44" s="13" t="str">
        <f t="shared" si="83"/>
        <v/>
      </c>
      <c r="Z44" s="13" t="str">
        <f t="shared" si="84"/>
        <v/>
      </c>
      <c r="AA44" s="13" t="str">
        <f t="shared" si="85"/>
        <v/>
      </c>
    </row>
    <row r="45" spans="2:27" ht="9.75" customHeight="1" x14ac:dyDescent="0.3"/>
    <row r="46" spans="2:27" s="4" customFormat="1" x14ac:dyDescent="0.2">
      <c r="B46" s="21" t="s">
        <v>13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20" t="s">
        <v>12</v>
      </c>
    </row>
  </sheetData>
  <mergeCells count="18">
    <mergeCell ref="B37:I37"/>
    <mergeCell ref="K37:R37"/>
    <mergeCell ref="T37:AA37"/>
    <mergeCell ref="B19:I19"/>
    <mergeCell ref="K19:R19"/>
    <mergeCell ref="T19:AA19"/>
    <mergeCell ref="B28:I28"/>
    <mergeCell ref="K28:R28"/>
    <mergeCell ref="T28:AA28"/>
    <mergeCell ref="A1:R1"/>
    <mergeCell ref="C5:E5"/>
    <mergeCell ref="C4:E4"/>
    <mergeCell ref="B8:AA8"/>
    <mergeCell ref="B10:I10"/>
    <mergeCell ref="K10:R10"/>
    <mergeCell ref="T10:AA10"/>
    <mergeCell ref="C3:E3"/>
    <mergeCell ref="C2:E2"/>
  </mergeCells>
  <phoneticPr fontId="2" type="noConversion"/>
  <conditionalFormatting sqref="C12:I17 C21:I26 C30:I35 L21:R26 U21:AA26 L12:R17 L30:R35 U30:AA35 U12:AA17 C39:I44 L39:R44 U39:AA44">
    <cfRule type="cellIs" dxfId="0" priority="1" stopIfTrue="1" operator="equal">
      <formula>""</formula>
    </cfRule>
  </conditionalFormatting>
  <dataValidations count="1">
    <dataValidation type="list" allowBlank="1" showInputMessage="1" showErrorMessage="1" sqref="C5:E5">
      <formula1>"US,ISO"</formula1>
    </dataValidation>
  </dataValidations>
  <hyperlinks>
    <hyperlink ref="B46" r:id="rId1"/>
  </hyperlinks>
  <printOptions horizontalCentered="1"/>
  <pageMargins left="0.5" right="0.5" top="0.75" bottom="0.75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YearlyCalendar</vt:lpstr>
      <vt:lpstr>YearlyCalendar!Print_Area</vt:lpstr>
      <vt:lpstr>weeknumopt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with Week Numbers</dc:title>
  <dc:creator>www.vertex42.com</dc:creator>
  <dc:description>(c) 2008-2014 Vertex42 LLC. All rights reserved.</dc:description>
  <cp:lastModifiedBy>Ghasli @ Ghazali, Mohamad Amir</cp:lastModifiedBy>
  <cp:lastPrinted>2014-08-18T22:07:33Z</cp:lastPrinted>
  <dcterms:created xsi:type="dcterms:W3CDTF">2008-12-11T21:42:43Z</dcterms:created>
  <dcterms:modified xsi:type="dcterms:W3CDTF">2022-11-14T14:33:55Z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2008-2014 Vertex42 LLC</vt:lpwstr>
  </property>
  <property fmtid="{D5CDD505-2E9C-101B-9397-08002B2CF9AE}" pid="3" name="Version">
    <vt:lpwstr>1.3.0</vt:lpwstr>
  </property>
</Properties>
</file>