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ghaza012\Downloads\EXCEL SPREADSHEET TEMPLATE\FINANCIAL CALCULATOR\"/>
    </mc:Choice>
  </mc:AlternateContent>
  <bookViews>
    <workbookView xWindow="0" yWindow="0" windowWidth="28800" windowHeight="12210"/>
  </bookViews>
  <sheets>
    <sheet name="Annuity" sheetId="1" r:id="rId1"/>
    <sheet name="Calculator" sheetId="7" r:id="rId2"/>
    <sheet name="Help" sheetId="9" r:id="rId3"/>
  </sheets>
  <definedNames>
    <definedName name="chart_balance">OFFSET(Annuity!$D$21,2,0,nper,1)</definedName>
    <definedName name="chart_year">OFFSET(Annuity!$A$21,2,0,nper,1)</definedName>
    <definedName name="cp">ppy</definedName>
    <definedName name="g">Calculator!$C$5</definedName>
    <definedName name="gper">Annuity!$G$11</definedName>
    <definedName name="inflation">Annuity!$D$11</definedName>
    <definedName name="n">Annuity!$D$8</definedName>
    <definedName name="nper">Annuity!$D$8*Annuity!$G$9</definedName>
    <definedName name="P">Annuity!$D$6</definedName>
    <definedName name="ppy">Annuity!$G$9</definedName>
    <definedName name="_xlnm.Print_Area" localSheetId="0">OFFSET(Annuity!$A$1,0,0,ROW(Annuity!$A$21)+1+Annuity!$D$8,8)</definedName>
    <definedName name="_xlnm.Print_Area" localSheetId="1">Calculator!$A$1:$E$30</definedName>
    <definedName name="_xlnm.Print_Titles" localSheetId="0">Annuity!$21:$21</definedName>
    <definedName name="rate">Annuity!$D$7</definedName>
    <definedName name="rper">Annuity!$G$8</definedName>
    <definedName name="solver_adj" localSheetId="0" hidden="1">Annuity!$D$7,Annuity!$D$14,Annuity!$D$6</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in" localSheetId="0" hidden="1">2</definedName>
    <definedName name="solver_neg" localSheetId="0" hidden="1">2</definedName>
    <definedName name="solver_num" localSheetId="0" hidden="1">0</definedName>
    <definedName name="solver_nwt" localSheetId="0" hidden="1">1</definedName>
    <definedName name="solver_opt" localSheetId="0" hidden="1">Annuity!$F$14</definedName>
    <definedName name="solver_pre" localSheetId="0" hidden="1">0.000001</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2</definedName>
    <definedName name="solver_val" localSheetId="0" hidden="1">1000</definedName>
    <definedName name="type">Annuity!$G$10</definedName>
    <definedName name="valuevx">42.314159</definedName>
    <definedName name="vertex42_copyright" hidden="1">"© 2009-2017 Vertex42 LLC"</definedName>
    <definedName name="vertex42_id" hidden="1">"annuity-calculator.xlsx"</definedName>
    <definedName name="vertex42_title" hidden="1">"Annuity Calculator"</definedName>
    <definedName name="w">Annuity!$D$14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1" l="1"/>
  <c r="G8" i="1" s="1"/>
  <c r="G10" i="1"/>
  <c r="C22" i="1" s="1"/>
  <c r="D22" i="1" s="1"/>
  <c r="C6" i="7"/>
  <c r="C21" i="7" s="1"/>
  <c r="D15" i="7"/>
  <c r="D14" i="7"/>
  <c r="D13" i="7"/>
  <c r="D12" i="7"/>
  <c r="D27" i="7"/>
  <c r="D21" i="7"/>
  <c r="C12" i="7" l="1"/>
  <c r="C13" i="7" s="1"/>
  <c r="C27" i="7"/>
  <c r="C14" i="7"/>
  <c r="C15" i="7" s="1"/>
  <c r="G11" i="1"/>
  <c r="D14" i="1" s="1"/>
  <c r="A23" i="1"/>
  <c r="A24" i="1" s="1"/>
  <c r="C23" i="1" l="1"/>
  <c r="D15" i="1" s="1"/>
  <c r="B23" i="1"/>
  <c r="E23" i="1" s="1"/>
  <c r="A25" i="1"/>
  <c r="C24" i="1"/>
  <c r="D23" i="1" l="1"/>
  <c r="B24" i="1"/>
  <c r="E24" i="1" s="1"/>
  <c r="A26" i="1"/>
  <c r="C25" i="1"/>
  <c r="C26" i="1" l="1"/>
  <c r="A27" i="1"/>
  <c r="D24" i="1"/>
  <c r="C27" i="1" l="1"/>
  <c r="A28" i="1"/>
  <c r="B25" i="1"/>
  <c r="D25" i="1" s="1"/>
  <c r="B26" i="1" l="1"/>
  <c r="E26" i="1" s="1"/>
  <c r="E25" i="1"/>
  <c r="A29" i="1"/>
  <c r="C28" i="1"/>
  <c r="D26" i="1" l="1"/>
  <c r="B27" i="1"/>
  <c r="D27" i="1" s="1"/>
  <c r="A30" i="1"/>
  <c r="C29" i="1"/>
  <c r="E27" i="1"/>
  <c r="C30" i="1" l="1"/>
  <c r="A31" i="1"/>
  <c r="B28" i="1"/>
  <c r="E28" i="1" l="1"/>
  <c r="D28" i="1"/>
  <c r="C31" i="1"/>
  <c r="A32" i="1"/>
  <c r="B29" i="1" l="1"/>
  <c r="D29" i="1" s="1"/>
  <c r="A33" i="1"/>
  <c r="C32" i="1"/>
  <c r="A34" i="1" l="1"/>
  <c r="C33" i="1"/>
  <c r="B30" i="1"/>
  <c r="E30" i="1" s="1"/>
  <c r="E29" i="1"/>
  <c r="D30" i="1" l="1"/>
  <c r="C34" i="1"/>
  <c r="A35" i="1"/>
  <c r="C35" i="1" l="1"/>
  <c r="A36" i="1"/>
  <c r="B31" i="1"/>
  <c r="D31" i="1" s="1"/>
  <c r="B32" i="1" l="1"/>
  <c r="D32" i="1" s="1"/>
  <c r="E31" i="1"/>
  <c r="A37" i="1"/>
  <c r="C36" i="1"/>
  <c r="A38" i="1" l="1"/>
  <c r="C37" i="1"/>
  <c r="B33" i="1"/>
  <c r="D33" i="1" s="1"/>
  <c r="E32" i="1"/>
  <c r="B34" i="1" l="1"/>
  <c r="D34" i="1" s="1"/>
  <c r="C38" i="1"/>
  <c r="A39" i="1"/>
  <c r="E33" i="1"/>
  <c r="E34" i="1"/>
  <c r="B35" i="1" l="1"/>
  <c r="D35" i="1" s="1"/>
  <c r="C39" i="1"/>
  <c r="A40" i="1"/>
  <c r="B36" i="1" l="1"/>
  <c r="E36" i="1" s="1"/>
  <c r="A41" i="1"/>
  <c r="C40" i="1"/>
  <c r="E35" i="1"/>
  <c r="A42" i="1" l="1"/>
  <c r="C41" i="1"/>
  <c r="D36" i="1"/>
  <c r="C42" i="1" l="1"/>
  <c r="A43" i="1"/>
  <c r="B37" i="1"/>
  <c r="D37" i="1" s="1"/>
  <c r="C43" i="1" l="1"/>
  <c r="A44" i="1"/>
  <c r="E37" i="1"/>
  <c r="B38" i="1"/>
  <c r="E38" i="1" s="1"/>
  <c r="D38" i="1" l="1"/>
  <c r="A45" i="1"/>
  <c r="C44" i="1"/>
  <c r="A46" i="1" l="1"/>
  <c r="C45" i="1"/>
  <c r="B39" i="1"/>
  <c r="D39" i="1" s="1"/>
  <c r="B40" i="1" l="1"/>
  <c r="E40" i="1" s="1"/>
  <c r="D40" i="1"/>
  <c r="E39" i="1"/>
  <c r="C46" i="1"/>
  <c r="A47" i="1"/>
  <c r="C47" i="1" l="1"/>
  <c r="A48" i="1"/>
  <c r="B41" i="1"/>
  <c r="D41" i="1" s="1"/>
  <c r="B42" i="1" l="1"/>
  <c r="D42" i="1" s="1"/>
  <c r="E41" i="1"/>
  <c r="A49" i="1"/>
  <c r="C48" i="1"/>
  <c r="E42" i="1" l="1"/>
  <c r="B43" i="1"/>
  <c r="D43" i="1" s="1"/>
  <c r="A50" i="1"/>
  <c r="C49" i="1"/>
  <c r="B44" i="1" l="1"/>
  <c r="E44" i="1" s="1"/>
  <c r="C50" i="1"/>
  <c r="A51" i="1"/>
  <c r="E43" i="1"/>
  <c r="C51" i="1" l="1"/>
  <c r="A52" i="1"/>
  <c r="D44" i="1"/>
  <c r="B45" i="1" l="1"/>
  <c r="D45" i="1" s="1"/>
  <c r="A53" i="1"/>
  <c r="C52" i="1"/>
  <c r="D16" i="1" s="1"/>
  <c r="B46" i="1" l="1"/>
  <c r="D46" i="1" s="1"/>
  <c r="A54" i="1"/>
  <c r="C53" i="1"/>
  <c r="B53" i="1"/>
  <c r="D53" i="1"/>
  <c r="E53" i="1"/>
  <c r="E46" i="1"/>
  <c r="E45" i="1"/>
  <c r="B47" i="1" l="1"/>
  <c r="D47" i="1" s="1"/>
  <c r="C54" i="1"/>
  <c r="B54" i="1"/>
  <c r="D54" i="1"/>
  <c r="E54" i="1"/>
  <c r="A55" i="1"/>
  <c r="B48" i="1" l="1"/>
  <c r="B55" i="1"/>
  <c r="D55" i="1"/>
  <c r="C55" i="1"/>
  <c r="E55" i="1"/>
  <c r="A56" i="1"/>
  <c r="E47" i="1"/>
  <c r="E48" i="1"/>
  <c r="A57" i="1" l="1"/>
  <c r="D56" i="1"/>
  <c r="C56" i="1"/>
  <c r="B56" i="1"/>
  <c r="E56" i="1"/>
  <c r="D48" i="1"/>
  <c r="B49" i="1" l="1"/>
  <c r="D49" i="1" s="1"/>
  <c r="A58" i="1"/>
  <c r="C57" i="1"/>
  <c r="B57" i="1"/>
  <c r="D57" i="1"/>
  <c r="E57" i="1"/>
  <c r="C58" i="1" l="1"/>
  <c r="B58" i="1"/>
  <c r="D58" i="1"/>
  <c r="E58" i="1"/>
  <c r="A59" i="1"/>
  <c r="B50" i="1"/>
  <c r="E50" i="1" s="1"/>
  <c r="E49" i="1"/>
  <c r="D50" i="1" l="1"/>
  <c r="B51" i="1" s="1"/>
  <c r="E51" i="1" s="1"/>
  <c r="B59" i="1"/>
  <c r="D59" i="1"/>
  <c r="C59" i="1"/>
  <c r="E59" i="1"/>
  <c r="A60" i="1"/>
  <c r="D51" i="1" l="1"/>
  <c r="B52" i="1" s="1"/>
  <c r="E52" i="1" s="1"/>
  <c r="D17" i="1" s="1"/>
  <c r="A61" i="1"/>
  <c r="D60" i="1"/>
  <c r="C60" i="1"/>
  <c r="B60" i="1"/>
  <c r="E60" i="1"/>
  <c r="D52" i="1" l="1"/>
  <c r="A62" i="1"/>
  <c r="C61" i="1"/>
  <c r="B61" i="1"/>
  <c r="D61" i="1"/>
  <c r="E61" i="1"/>
  <c r="C62" i="1" l="1"/>
  <c r="B62" i="1"/>
  <c r="D62" i="1"/>
  <c r="E62" i="1"/>
  <c r="A63" i="1"/>
  <c r="B63" i="1" l="1"/>
  <c r="D63" i="1"/>
  <c r="C63" i="1"/>
  <c r="E63" i="1"/>
  <c r="A64" i="1"/>
  <c r="A65" i="1" l="1"/>
  <c r="D64" i="1"/>
  <c r="C64" i="1"/>
  <c r="B64" i="1"/>
  <c r="E64" i="1"/>
  <c r="A66" i="1" l="1"/>
  <c r="B65" i="1"/>
  <c r="D65" i="1"/>
  <c r="C65" i="1"/>
  <c r="E65" i="1"/>
  <c r="A67" i="1" l="1"/>
  <c r="C66" i="1"/>
  <c r="D66" i="1"/>
  <c r="B66" i="1"/>
  <c r="E66" i="1"/>
  <c r="A68" i="1" l="1"/>
  <c r="B67" i="1"/>
  <c r="C67" i="1"/>
  <c r="D67" i="1"/>
  <c r="E67" i="1"/>
  <c r="A69" i="1" l="1"/>
  <c r="D68" i="1"/>
  <c r="C68" i="1"/>
  <c r="B68" i="1"/>
  <c r="E68" i="1"/>
  <c r="A70" i="1" l="1"/>
  <c r="B69" i="1"/>
  <c r="D69" i="1"/>
  <c r="C69" i="1"/>
  <c r="E69" i="1"/>
  <c r="A71" i="1" l="1"/>
  <c r="C70" i="1"/>
  <c r="D70" i="1"/>
  <c r="B70" i="1"/>
  <c r="E70" i="1"/>
  <c r="A72" i="1" l="1"/>
  <c r="B71" i="1"/>
  <c r="C71" i="1"/>
  <c r="D71" i="1"/>
  <c r="E71" i="1"/>
  <c r="A73" i="1" l="1"/>
  <c r="D72" i="1"/>
  <c r="C72" i="1"/>
  <c r="B72" i="1"/>
  <c r="E72" i="1"/>
  <c r="A74" i="1" l="1"/>
  <c r="B73" i="1"/>
  <c r="D73" i="1"/>
  <c r="C73" i="1"/>
  <c r="E73" i="1"/>
  <c r="A75" i="1" l="1"/>
  <c r="D74" i="1"/>
  <c r="C74" i="1"/>
  <c r="B74" i="1"/>
  <c r="E74" i="1"/>
  <c r="A76" i="1" l="1"/>
  <c r="C75" i="1"/>
  <c r="D75" i="1"/>
  <c r="B75" i="1"/>
  <c r="E75" i="1"/>
  <c r="A77" i="1" l="1"/>
  <c r="C76" i="1"/>
  <c r="B76" i="1"/>
  <c r="D76" i="1"/>
  <c r="E76" i="1"/>
  <c r="A78" i="1" l="1"/>
  <c r="B77" i="1"/>
  <c r="D77" i="1"/>
  <c r="C77" i="1"/>
  <c r="E77" i="1"/>
  <c r="A79" i="1" l="1"/>
  <c r="D78" i="1"/>
  <c r="B78" i="1"/>
  <c r="C78" i="1"/>
  <c r="E78" i="1"/>
  <c r="A80" i="1" l="1"/>
  <c r="C79" i="1"/>
  <c r="B79" i="1"/>
  <c r="D79" i="1"/>
  <c r="E79" i="1"/>
  <c r="A81" i="1" l="1"/>
  <c r="C80" i="1"/>
  <c r="B80" i="1"/>
  <c r="D80" i="1"/>
  <c r="E80" i="1"/>
  <c r="A82" i="1" l="1"/>
  <c r="B81" i="1"/>
  <c r="D81" i="1"/>
  <c r="C81" i="1"/>
  <c r="E81" i="1"/>
  <c r="A83" i="1" l="1"/>
  <c r="D82" i="1"/>
  <c r="C82" i="1"/>
  <c r="B82" i="1"/>
  <c r="E82" i="1"/>
  <c r="A84" i="1" l="1"/>
  <c r="C83" i="1"/>
  <c r="D83" i="1"/>
  <c r="B83" i="1"/>
  <c r="E83" i="1"/>
  <c r="A85" i="1" l="1"/>
  <c r="C84" i="1"/>
  <c r="B84" i="1"/>
  <c r="D84" i="1"/>
  <c r="E84" i="1"/>
  <c r="A86" i="1" l="1"/>
  <c r="B85" i="1"/>
  <c r="D85" i="1"/>
  <c r="C85" i="1"/>
  <c r="E85" i="1"/>
  <c r="A87" i="1" l="1"/>
  <c r="D86" i="1"/>
  <c r="B86" i="1"/>
  <c r="C86" i="1"/>
  <c r="E86" i="1"/>
  <c r="A88" i="1" l="1"/>
  <c r="C87" i="1"/>
  <c r="B87" i="1"/>
  <c r="D87" i="1"/>
  <c r="E87" i="1"/>
  <c r="A89" i="1" l="1"/>
  <c r="C88" i="1"/>
  <c r="B88" i="1"/>
  <c r="D88" i="1"/>
  <c r="E88" i="1"/>
  <c r="A90" i="1" l="1"/>
  <c r="B89" i="1"/>
  <c r="D89" i="1"/>
  <c r="C89" i="1"/>
  <c r="E89" i="1"/>
  <c r="A91" i="1" l="1"/>
  <c r="D90" i="1"/>
  <c r="C90" i="1"/>
  <c r="B90" i="1"/>
  <c r="E90" i="1"/>
  <c r="A92" i="1" l="1"/>
  <c r="C91" i="1"/>
  <c r="D91" i="1"/>
  <c r="B91" i="1"/>
  <c r="E91" i="1"/>
  <c r="A93" i="1" l="1"/>
  <c r="C92" i="1"/>
  <c r="B92" i="1"/>
  <c r="D92" i="1"/>
  <c r="E92" i="1"/>
  <c r="A94" i="1" l="1"/>
  <c r="B93" i="1"/>
  <c r="D93" i="1"/>
  <c r="C93" i="1"/>
  <c r="E93" i="1"/>
  <c r="A95" i="1" l="1"/>
  <c r="D94" i="1"/>
  <c r="B94" i="1"/>
  <c r="C94" i="1"/>
  <c r="E94" i="1"/>
  <c r="A96" i="1" l="1"/>
  <c r="C95" i="1"/>
  <c r="B95" i="1"/>
  <c r="D95" i="1"/>
  <c r="E95" i="1"/>
  <c r="A97" i="1" l="1"/>
  <c r="C96" i="1"/>
  <c r="B96" i="1"/>
  <c r="D96" i="1"/>
  <c r="E96" i="1"/>
  <c r="A98" i="1" l="1"/>
  <c r="B97" i="1"/>
  <c r="D97" i="1"/>
  <c r="C97" i="1"/>
  <c r="E97" i="1"/>
  <c r="A99" i="1" l="1"/>
  <c r="D98" i="1"/>
  <c r="C98" i="1"/>
  <c r="B98" i="1"/>
  <c r="E98" i="1"/>
  <c r="A100" i="1" l="1"/>
  <c r="C99" i="1"/>
  <c r="D99" i="1"/>
  <c r="B99" i="1"/>
  <c r="E99" i="1"/>
  <c r="A101" i="1" l="1"/>
  <c r="C100" i="1"/>
  <c r="B100" i="1"/>
  <c r="D100" i="1"/>
  <c r="E100" i="1"/>
  <c r="A102" i="1" l="1"/>
  <c r="B101" i="1"/>
  <c r="D101" i="1"/>
  <c r="C101" i="1"/>
  <c r="E101" i="1"/>
  <c r="A103" i="1" l="1"/>
  <c r="D102" i="1"/>
  <c r="B102" i="1"/>
  <c r="C102" i="1"/>
  <c r="E102" i="1"/>
  <c r="A104" i="1" l="1"/>
  <c r="C103" i="1"/>
  <c r="B103" i="1"/>
  <c r="D103" i="1"/>
  <c r="E103" i="1"/>
  <c r="A105" i="1" l="1"/>
  <c r="C104" i="1"/>
  <c r="B104" i="1"/>
  <c r="D104" i="1"/>
  <c r="E104" i="1"/>
  <c r="A106" i="1" l="1"/>
  <c r="B105" i="1"/>
  <c r="D105" i="1"/>
  <c r="C105" i="1"/>
  <c r="E105" i="1"/>
  <c r="A107" i="1" l="1"/>
  <c r="D106" i="1"/>
  <c r="C106" i="1"/>
  <c r="B106" i="1"/>
  <c r="E106" i="1"/>
  <c r="A108" i="1" l="1"/>
  <c r="C107" i="1"/>
  <c r="D107" i="1"/>
  <c r="B107" i="1"/>
  <c r="E107" i="1"/>
  <c r="A109" i="1" l="1"/>
  <c r="C108" i="1"/>
  <c r="B108" i="1"/>
  <c r="D108" i="1"/>
  <c r="E108" i="1"/>
  <c r="A110" i="1" l="1"/>
  <c r="B109" i="1"/>
  <c r="D109" i="1"/>
  <c r="C109" i="1"/>
  <c r="E109" i="1"/>
  <c r="A111" i="1" l="1"/>
  <c r="D110" i="1"/>
  <c r="B110" i="1"/>
  <c r="C110" i="1"/>
  <c r="E110" i="1"/>
  <c r="A112" i="1" l="1"/>
  <c r="C111" i="1"/>
  <c r="B111" i="1"/>
  <c r="D111" i="1"/>
  <c r="E111" i="1"/>
  <c r="A113" i="1" l="1"/>
  <c r="C112" i="1"/>
  <c r="B112" i="1"/>
  <c r="D112" i="1"/>
  <c r="E112" i="1"/>
  <c r="A114" i="1" l="1"/>
  <c r="D113" i="1"/>
  <c r="C113" i="1"/>
  <c r="B113" i="1"/>
  <c r="E113" i="1"/>
  <c r="A115" i="1" l="1"/>
  <c r="D114" i="1"/>
  <c r="C114" i="1"/>
  <c r="B114" i="1"/>
  <c r="E114" i="1"/>
  <c r="A116" i="1" l="1"/>
  <c r="C115" i="1"/>
  <c r="B115" i="1"/>
  <c r="D115" i="1"/>
  <c r="E115" i="1"/>
  <c r="A117" i="1" l="1"/>
  <c r="B116" i="1"/>
  <c r="D116" i="1"/>
  <c r="C116" i="1"/>
  <c r="E116" i="1"/>
  <c r="A118" i="1" l="1"/>
  <c r="D117" i="1"/>
  <c r="C117" i="1"/>
  <c r="B117" i="1"/>
  <c r="E117" i="1"/>
  <c r="A119" i="1" l="1"/>
  <c r="B118" i="1"/>
  <c r="D118" i="1"/>
  <c r="C118" i="1"/>
  <c r="E118" i="1"/>
  <c r="A120" i="1" l="1"/>
  <c r="C119" i="1"/>
  <c r="B119" i="1"/>
  <c r="D119" i="1"/>
  <c r="E119" i="1"/>
  <c r="A121" i="1" l="1"/>
  <c r="B120" i="1"/>
  <c r="C120" i="1"/>
  <c r="D120" i="1"/>
  <c r="E120" i="1"/>
  <c r="A122" i="1" l="1"/>
  <c r="D121" i="1"/>
  <c r="C121" i="1"/>
  <c r="B121" i="1"/>
  <c r="E121" i="1"/>
  <c r="A123" i="1" l="1"/>
  <c r="C122" i="1"/>
  <c r="B122" i="1"/>
  <c r="D122" i="1"/>
  <c r="E122" i="1"/>
  <c r="A124" i="1" l="1"/>
  <c r="C123" i="1"/>
  <c r="D123" i="1"/>
  <c r="B123" i="1"/>
  <c r="E123" i="1"/>
  <c r="A125" i="1" l="1"/>
  <c r="B124" i="1"/>
  <c r="C124" i="1"/>
  <c r="D124" i="1"/>
  <c r="E124" i="1"/>
  <c r="A126" i="1" l="1"/>
  <c r="D125" i="1"/>
  <c r="B125" i="1"/>
  <c r="C125" i="1"/>
  <c r="E125" i="1"/>
  <c r="A127" i="1" l="1"/>
  <c r="C126" i="1"/>
  <c r="B126" i="1"/>
  <c r="D126" i="1"/>
  <c r="E126" i="1"/>
  <c r="A128" i="1" l="1"/>
  <c r="C127" i="1"/>
  <c r="B127" i="1"/>
  <c r="D127" i="1"/>
  <c r="E127" i="1"/>
  <c r="A129" i="1" l="1"/>
  <c r="B128" i="1"/>
  <c r="C128" i="1"/>
  <c r="D128" i="1"/>
  <c r="E128" i="1"/>
  <c r="A130" i="1" l="1"/>
  <c r="D129" i="1"/>
  <c r="C129" i="1"/>
  <c r="B129" i="1"/>
  <c r="E129" i="1"/>
  <c r="A131" i="1" l="1"/>
  <c r="D130" i="1"/>
  <c r="C130" i="1"/>
  <c r="B130" i="1"/>
  <c r="E130" i="1"/>
  <c r="A132" i="1" l="1"/>
  <c r="C131" i="1"/>
  <c r="B131" i="1"/>
  <c r="D131" i="1"/>
  <c r="E131" i="1"/>
  <c r="A133" i="1" l="1"/>
  <c r="B132" i="1"/>
  <c r="D132" i="1"/>
  <c r="C132" i="1"/>
  <c r="E132" i="1"/>
  <c r="A134" i="1" l="1"/>
  <c r="D133" i="1"/>
  <c r="C133" i="1"/>
  <c r="B133" i="1"/>
  <c r="E133" i="1"/>
  <c r="A135" i="1" l="1"/>
  <c r="B134" i="1"/>
  <c r="D134" i="1"/>
  <c r="C134" i="1"/>
  <c r="E134" i="1"/>
  <c r="A136" i="1" l="1"/>
  <c r="C135" i="1"/>
  <c r="D135" i="1"/>
  <c r="B135" i="1"/>
  <c r="E135" i="1"/>
  <c r="A137" i="1" l="1"/>
  <c r="B136" i="1"/>
  <c r="C136" i="1"/>
  <c r="D136" i="1"/>
  <c r="E136" i="1"/>
  <c r="A138" i="1" l="1"/>
  <c r="D137" i="1"/>
  <c r="B137" i="1"/>
  <c r="C137" i="1"/>
  <c r="E137" i="1"/>
  <c r="A139" i="1" l="1"/>
  <c r="C138" i="1"/>
  <c r="B138" i="1"/>
  <c r="D138" i="1"/>
  <c r="E138" i="1"/>
  <c r="A140" i="1" l="1"/>
  <c r="C139" i="1"/>
  <c r="D139" i="1"/>
  <c r="B139" i="1"/>
  <c r="E139" i="1"/>
  <c r="A141" i="1" l="1"/>
  <c r="B140" i="1"/>
  <c r="C140" i="1"/>
  <c r="D140" i="1"/>
  <c r="E140" i="1"/>
  <c r="A142" i="1" l="1"/>
  <c r="D141" i="1"/>
  <c r="B141" i="1"/>
  <c r="C141" i="1"/>
  <c r="E141" i="1"/>
  <c r="A143" i="1" l="1"/>
  <c r="C142" i="1"/>
  <c r="D142" i="1"/>
  <c r="B142" i="1"/>
  <c r="E142" i="1"/>
  <c r="A144" i="1" l="1"/>
  <c r="C143" i="1"/>
  <c r="B143" i="1"/>
  <c r="D143" i="1"/>
  <c r="E143" i="1"/>
  <c r="A145" i="1" l="1"/>
  <c r="B144" i="1"/>
  <c r="D144" i="1"/>
  <c r="C144" i="1"/>
  <c r="E144" i="1"/>
  <c r="A146" i="1" l="1"/>
  <c r="D145" i="1"/>
  <c r="C145" i="1"/>
  <c r="B145" i="1"/>
  <c r="E145" i="1"/>
  <c r="A147" i="1" l="1"/>
  <c r="D146" i="1"/>
  <c r="B146" i="1"/>
  <c r="C146" i="1"/>
  <c r="E146" i="1"/>
  <c r="A148" i="1" l="1"/>
  <c r="C147" i="1"/>
  <c r="B147" i="1"/>
  <c r="D147" i="1"/>
  <c r="E147" i="1"/>
  <c r="A149" i="1" l="1"/>
  <c r="B148" i="1"/>
  <c r="D148" i="1"/>
  <c r="C148" i="1"/>
  <c r="E148" i="1"/>
  <c r="A150" i="1" l="1"/>
  <c r="C149" i="1"/>
  <c r="D149" i="1"/>
  <c r="B149" i="1"/>
  <c r="E149" i="1"/>
  <c r="A151" i="1" l="1"/>
  <c r="C150" i="1"/>
  <c r="B150" i="1"/>
  <c r="D150" i="1"/>
  <c r="E150" i="1"/>
  <c r="A152" i="1" l="1"/>
  <c r="B151" i="1"/>
  <c r="D151" i="1"/>
  <c r="C151" i="1"/>
  <c r="E151" i="1"/>
  <c r="A153" i="1" l="1"/>
  <c r="D152" i="1"/>
  <c r="B152" i="1"/>
  <c r="C152" i="1"/>
  <c r="E152" i="1"/>
  <c r="A154" i="1" l="1"/>
  <c r="C153" i="1"/>
  <c r="D153" i="1"/>
  <c r="B153" i="1"/>
  <c r="E153" i="1"/>
  <c r="A155" i="1" l="1"/>
  <c r="C154" i="1"/>
  <c r="B154" i="1"/>
  <c r="D154" i="1"/>
  <c r="E154" i="1"/>
  <c r="A156" i="1" l="1"/>
  <c r="B155" i="1"/>
  <c r="D155" i="1"/>
  <c r="C155" i="1"/>
  <c r="E155" i="1"/>
  <c r="A157" i="1" l="1"/>
  <c r="D156" i="1"/>
  <c r="B156" i="1"/>
  <c r="C156" i="1"/>
  <c r="E156" i="1"/>
  <c r="A158" i="1" l="1"/>
  <c r="C157" i="1"/>
  <c r="D157" i="1"/>
  <c r="B157" i="1"/>
  <c r="E157" i="1"/>
  <c r="A159" i="1" l="1"/>
  <c r="C158" i="1"/>
  <c r="B158" i="1"/>
  <c r="D158" i="1"/>
  <c r="E158" i="1"/>
  <c r="A160" i="1" l="1"/>
  <c r="B159" i="1"/>
  <c r="D159" i="1"/>
  <c r="C159" i="1"/>
  <c r="E159" i="1"/>
  <c r="A161" i="1" l="1"/>
  <c r="D160" i="1"/>
  <c r="B160" i="1"/>
  <c r="C160" i="1"/>
  <c r="E160" i="1"/>
  <c r="A162" i="1" l="1"/>
  <c r="C161" i="1"/>
  <c r="D161" i="1"/>
  <c r="B161" i="1"/>
  <c r="E161" i="1"/>
  <c r="A163" i="1" l="1"/>
  <c r="C162" i="1"/>
  <c r="B162" i="1"/>
  <c r="D162" i="1"/>
  <c r="E162" i="1"/>
  <c r="A164" i="1" l="1"/>
  <c r="B163" i="1"/>
  <c r="D163" i="1"/>
  <c r="C163" i="1"/>
  <c r="E163" i="1"/>
  <c r="A165" i="1" l="1"/>
  <c r="D164" i="1"/>
  <c r="B164" i="1"/>
  <c r="C164" i="1"/>
  <c r="E164" i="1"/>
  <c r="A166" i="1" l="1"/>
  <c r="C165" i="1"/>
  <c r="D165" i="1"/>
  <c r="B165" i="1"/>
  <c r="E165" i="1"/>
  <c r="A167" i="1" l="1"/>
  <c r="C166" i="1"/>
  <c r="B166" i="1"/>
  <c r="D166" i="1"/>
  <c r="E166" i="1"/>
  <c r="A168" i="1" l="1"/>
  <c r="B167" i="1"/>
  <c r="D167" i="1"/>
  <c r="C167" i="1"/>
  <c r="E167" i="1"/>
  <c r="A169" i="1" l="1"/>
  <c r="D168" i="1"/>
  <c r="B168" i="1"/>
  <c r="C168" i="1"/>
  <c r="E168" i="1"/>
  <c r="A170" i="1" l="1"/>
  <c r="C169" i="1"/>
  <c r="D169" i="1"/>
  <c r="B169" i="1"/>
  <c r="E169" i="1"/>
  <c r="A171" i="1" l="1"/>
  <c r="C170" i="1"/>
  <c r="B170" i="1"/>
  <c r="D170" i="1"/>
  <c r="E170" i="1"/>
  <c r="A172" i="1" l="1"/>
  <c r="B171" i="1"/>
  <c r="D171" i="1"/>
  <c r="C171" i="1"/>
  <c r="E171" i="1"/>
  <c r="A173" i="1" l="1"/>
  <c r="D172" i="1"/>
  <c r="B172" i="1"/>
  <c r="C172" i="1"/>
  <c r="E172" i="1"/>
  <c r="A174" i="1" l="1"/>
  <c r="C173" i="1"/>
  <c r="D173" i="1"/>
  <c r="B173" i="1"/>
  <c r="E173" i="1"/>
  <c r="A175" i="1" l="1"/>
  <c r="C174" i="1"/>
  <c r="B174" i="1"/>
  <c r="D174" i="1"/>
  <c r="E174" i="1"/>
  <c r="A176" i="1" l="1"/>
  <c r="B175" i="1"/>
  <c r="D175" i="1"/>
  <c r="C175" i="1"/>
  <c r="E175" i="1"/>
  <c r="A177" i="1" l="1"/>
  <c r="D176" i="1"/>
  <c r="B176" i="1"/>
  <c r="C176" i="1"/>
  <c r="E176" i="1"/>
  <c r="A178" i="1" l="1"/>
  <c r="C177" i="1"/>
  <c r="D177" i="1"/>
  <c r="B177" i="1"/>
  <c r="E177" i="1"/>
  <c r="A179" i="1" l="1"/>
  <c r="C178" i="1"/>
  <c r="B178" i="1"/>
  <c r="D178" i="1"/>
  <c r="E178" i="1"/>
  <c r="A180" i="1" l="1"/>
  <c r="B179" i="1"/>
  <c r="D179" i="1"/>
  <c r="C179" i="1"/>
  <c r="E179" i="1"/>
  <c r="A181" i="1" l="1"/>
  <c r="D180" i="1"/>
  <c r="B180" i="1"/>
  <c r="C180" i="1"/>
  <c r="E180" i="1"/>
  <c r="A182" i="1" l="1"/>
  <c r="C181" i="1"/>
  <c r="D181" i="1"/>
  <c r="B181" i="1"/>
  <c r="E181" i="1"/>
  <c r="A183" i="1" l="1"/>
  <c r="C182" i="1"/>
  <c r="B182" i="1"/>
  <c r="D182" i="1"/>
  <c r="E182" i="1"/>
  <c r="A184" i="1" l="1"/>
  <c r="B183" i="1"/>
  <c r="D183" i="1"/>
  <c r="C183" i="1"/>
  <c r="E183" i="1"/>
  <c r="A185" i="1" l="1"/>
  <c r="D184" i="1"/>
  <c r="B184" i="1"/>
  <c r="C184" i="1"/>
  <c r="E184" i="1"/>
  <c r="A186" i="1" l="1"/>
  <c r="C185" i="1"/>
  <c r="D185" i="1"/>
  <c r="B185" i="1"/>
  <c r="E185" i="1"/>
  <c r="A187" i="1" l="1"/>
  <c r="C186" i="1"/>
  <c r="B186" i="1"/>
  <c r="D186" i="1"/>
  <c r="E186" i="1"/>
  <c r="A188" i="1" l="1"/>
  <c r="B187" i="1"/>
  <c r="D187" i="1"/>
  <c r="C187" i="1"/>
  <c r="E187" i="1"/>
  <c r="A189" i="1" l="1"/>
  <c r="D188" i="1"/>
  <c r="B188" i="1"/>
  <c r="C188" i="1"/>
  <c r="E188" i="1"/>
  <c r="A190" i="1" l="1"/>
  <c r="C189" i="1"/>
  <c r="D189" i="1"/>
  <c r="B189" i="1"/>
  <c r="E189" i="1"/>
  <c r="A191" i="1" l="1"/>
  <c r="C190" i="1"/>
  <c r="B190" i="1"/>
  <c r="D190" i="1"/>
  <c r="E190" i="1"/>
  <c r="A192" i="1" l="1"/>
  <c r="B191" i="1"/>
  <c r="D191" i="1"/>
  <c r="C191" i="1"/>
  <c r="E191" i="1"/>
  <c r="A193" i="1" l="1"/>
  <c r="D192" i="1"/>
  <c r="B192" i="1"/>
  <c r="C192" i="1"/>
  <c r="E192" i="1"/>
  <c r="A194" i="1" l="1"/>
  <c r="C193" i="1"/>
  <c r="D193" i="1"/>
  <c r="B193" i="1"/>
  <c r="E193" i="1"/>
  <c r="A195" i="1" l="1"/>
  <c r="C194" i="1"/>
  <c r="B194" i="1"/>
  <c r="D194" i="1"/>
  <c r="E194" i="1"/>
  <c r="A196" i="1" l="1"/>
  <c r="B195" i="1"/>
  <c r="D195" i="1"/>
  <c r="C195" i="1"/>
  <c r="E195" i="1"/>
  <c r="A197" i="1" l="1"/>
  <c r="D196" i="1"/>
  <c r="B196" i="1"/>
  <c r="C196" i="1"/>
  <c r="E196" i="1"/>
  <c r="A198" i="1" l="1"/>
  <c r="C197" i="1"/>
  <c r="D197" i="1"/>
  <c r="B197" i="1"/>
  <c r="E197" i="1"/>
  <c r="A199" i="1" l="1"/>
  <c r="C198" i="1"/>
  <c r="B198" i="1"/>
  <c r="D198" i="1"/>
  <c r="E198" i="1"/>
  <c r="A200" i="1" l="1"/>
  <c r="B199" i="1"/>
  <c r="D199" i="1"/>
  <c r="C199" i="1"/>
  <c r="E199" i="1"/>
  <c r="A201" i="1" l="1"/>
  <c r="D200" i="1"/>
  <c r="B200" i="1"/>
  <c r="C200" i="1"/>
  <c r="E200" i="1"/>
  <c r="A202" i="1" l="1"/>
  <c r="C201" i="1"/>
  <c r="D201" i="1"/>
  <c r="B201" i="1"/>
  <c r="E201" i="1"/>
  <c r="A203" i="1" l="1"/>
  <c r="C202" i="1"/>
  <c r="B202" i="1"/>
  <c r="D202" i="1"/>
  <c r="E202" i="1"/>
  <c r="A204" i="1" l="1"/>
  <c r="B203" i="1"/>
  <c r="C203" i="1"/>
  <c r="D203" i="1"/>
  <c r="E203" i="1"/>
  <c r="A205" i="1" l="1"/>
  <c r="D204" i="1"/>
  <c r="B204" i="1"/>
  <c r="C204" i="1"/>
  <c r="E204" i="1"/>
  <c r="A206" i="1" l="1"/>
  <c r="D205" i="1"/>
  <c r="C205" i="1"/>
  <c r="B205" i="1"/>
  <c r="E205" i="1"/>
  <c r="A207" i="1" l="1"/>
  <c r="C206" i="1"/>
  <c r="B206" i="1"/>
  <c r="D206" i="1"/>
  <c r="E206" i="1"/>
  <c r="A208" i="1" l="1"/>
  <c r="B207" i="1"/>
  <c r="C207" i="1"/>
  <c r="D207" i="1"/>
  <c r="E207" i="1"/>
  <c r="A209" i="1" l="1"/>
  <c r="D208" i="1"/>
  <c r="B208" i="1"/>
  <c r="C208" i="1"/>
  <c r="E208" i="1"/>
  <c r="A210" i="1" l="1"/>
  <c r="D209" i="1"/>
  <c r="C209" i="1"/>
  <c r="B209" i="1"/>
  <c r="E209" i="1"/>
  <c r="A211" i="1" l="1"/>
  <c r="C210" i="1"/>
  <c r="B210" i="1"/>
  <c r="D210" i="1"/>
  <c r="E210" i="1"/>
  <c r="A212" i="1" l="1"/>
  <c r="B211" i="1"/>
  <c r="C211" i="1"/>
  <c r="D211" i="1"/>
  <c r="E211" i="1"/>
  <c r="A213" i="1" l="1"/>
  <c r="D212" i="1"/>
  <c r="B212" i="1"/>
  <c r="C212" i="1"/>
  <c r="E212" i="1"/>
  <c r="A214" i="1" l="1"/>
  <c r="D213" i="1"/>
  <c r="C213" i="1"/>
  <c r="B213" i="1"/>
  <c r="E213" i="1"/>
  <c r="A215" i="1" l="1"/>
  <c r="D214" i="1"/>
  <c r="C214" i="1"/>
  <c r="B214" i="1"/>
  <c r="E214" i="1"/>
  <c r="A216" i="1" l="1"/>
  <c r="C215" i="1"/>
  <c r="B215" i="1"/>
  <c r="D215" i="1"/>
  <c r="E215" i="1"/>
  <c r="A217" i="1" l="1"/>
  <c r="B216" i="1"/>
  <c r="D216" i="1"/>
  <c r="C216" i="1"/>
  <c r="E216" i="1"/>
  <c r="A218" i="1" l="1"/>
  <c r="D217" i="1"/>
  <c r="C217" i="1"/>
  <c r="B217" i="1"/>
  <c r="E217" i="1"/>
  <c r="A219" i="1" l="1"/>
  <c r="B218" i="1"/>
  <c r="D218" i="1"/>
  <c r="C218" i="1"/>
  <c r="E218" i="1"/>
  <c r="A220" i="1" l="1"/>
  <c r="C219" i="1"/>
  <c r="B219" i="1"/>
  <c r="D219" i="1"/>
  <c r="E219" i="1"/>
  <c r="A221" i="1" l="1"/>
  <c r="B220" i="1"/>
  <c r="C220" i="1"/>
  <c r="D220" i="1"/>
  <c r="E220" i="1"/>
  <c r="A222" i="1" l="1"/>
  <c r="D221" i="1"/>
  <c r="C221" i="1"/>
  <c r="B221" i="1"/>
  <c r="E221" i="1"/>
  <c r="A223" i="1" l="1"/>
  <c r="C222" i="1"/>
  <c r="B222" i="1"/>
  <c r="D222" i="1"/>
  <c r="E222" i="1"/>
  <c r="A224" i="1" l="1"/>
  <c r="C223" i="1"/>
  <c r="D223" i="1"/>
  <c r="B223" i="1"/>
  <c r="E223" i="1"/>
  <c r="A225" i="1" l="1"/>
  <c r="B224" i="1"/>
  <c r="C224" i="1"/>
  <c r="D224" i="1"/>
  <c r="E224" i="1"/>
  <c r="A226" i="1" l="1"/>
  <c r="D225" i="1"/>
  <c r="B225" i="1"/>
  <c r="C225" i="1"/>
  <c r="E225" i="1"/>
  <c r="A227" i="1" l="1"/>
  <c r="C226" i="1"/>
  <c r="B226" i="1"/>
  <c r="D226" i="1"/>
  <c r="E226" i="1"/>
  <c r="A228" i="1" l="1"/>
  <c r="C227" i="1"/>
  <c r="B227" i="1"/>
  <c r="D227" i="1"/>
  <c r="E227" i="1"/>
  <c r="A229" i="1" l="1"/>
  <c r="B228" i="1"/>
  <c r="C228" i="1"/>
  <c r="D228" i="1"/>
  <c r="E228" i="1"/>
  <c r="A230" i="1" l="1"/>
  <c r="D229" i="1"/>
  <c r="C229" i="1"/>
  <c r="B229" i="1"/>
  <c r="E229" i="1"/>
  <c r="A231" i="1" l="1"/>
  <c r="D230" i="1"/>
  <c r="C230" i="1"/>
  <c r="B230" i="1"/>
  <c r="E230" i="1"/>
  <c r="A232" i="1" l="1"/>
  <c r="C231" i="1"/>
  <c r="B231" i="1"/>
  <c r="D231" i="1"/>
  <c r="E231" i="1"/>
  <c r="A233" i="1" l="1"/>
  <c r="B232" i="1"/>
  <c r="D232" i="1"/>
  <c r="C232" i="1"/>
  <c r="E232" i="1"/>
  <c r="A234" i="1" l="1"/>
  <c r="D233" i="1"/>
  <c r="C233" i="1"/>
  <c r="B233" i="1"/>
  <c r="E233" i="1"/>
  <c r="A235" i="1" l="1"/>
  <c r="B234" i="1"/>
  <c r="D234" i="1"/>
  <c r="C234" i="1"/>
  <c r="E234" i="1"/>
  <c r="A236" i="1" l="1"/>
  <c r="C235" i="1"/>
  <c r="B235" i="1"/>
  <c r="D235" i="1"/>
  <c r="E235" i="1"/>
  <c r="A237" i="1" l="1"/>
  <c r="B236" i="1"/>
  <c r="C236" i="1"/>
  <c r="D236" i="1"/>
  <c r="E236" i="1"/>
  <c r="A238" i="1" l="1"/>
  <c r="D237" i="1"/>
  <c r="C237" i="1"/>
  <c r="B237" i="1"/>
  <c r="E237" i="1"/>
  <c r="A239" i="1" l="1"/>
  <c r="C238" i="1"/>
  <c r="B238" i="1"/>
  <c r="D238" i="1"/>
  <c r="E238" i="1"/>
  <c r="A240" i="1" l="1"/>
  <c r="C239" i="1"/>
  <c r="D239" i="1"/>
  <c r="B239" i="1"/>
  <c r="E239" i="1"/>
  <c r="A241" i="1" l="1"/>
  <c r="B240" i="1"/>
  <c r="C240" i="1"/>
  <c r="D240" i="1"/>
  <c r="E240" i="1"/>
  <c r="A242" i="1" l="1"/>
  <c r="D241" i="1"/>
  <c r="B241" i="1"/>
  <c r="C241" i="1"/>
  <c r="E241" i="1"/>
  <c r="A243" i="1" l="1"/>
  <c r="C242" i="1"/>
  <c r="B242" i="1"/>
  <c r="D242" i="1"/>
  <c r="E242" i="1"/>
  <c r="A244" i="1" l="1"/>
  <c r="C243" i="1"/>
  <c r="B243" i="1"/>
  <c r="D243" i="1"/>
  <c r="E243" i="1"/>
  <c r="A245" i="1" l="1"/>
  <c r="B244" i="1"/>
  <c r="C244" i="1"/>
  <c r="D244" i="1"/>
  <c r="E244" i="1"/>
  <c r="A246" i="1" l="1"/>
  <c r="D245" i="1"/>
  <c r="C245" i="1"/>
  <c r="B245" i="1"/>
  <c r="E245" i="1"/>
  <c r="A247" i="1" l="1"/>
  <c r="D246" i="1"/>
  <c r="C246" i="1"/>
  <c r="B246" i="1"/>
  <c r="E246" i="1"/>
  <c r="A248" i="1" l="1"/>
  <c r="C247" i="1"/>
  <c r="B247" i="1"/>
  <c r="D247" i="1"/>
  <c r="E247" i="1"/>
  <c r="A249" i="1" l="1"/>
  <c r="B248" i="1"/>
  <c r="D248" i="1"/>
  <c r="C248" i="1"/>
  <c r="E248" i="1"/>
  <c r="A250" i="1" l="1"/>
  <c r="D249" i="1"/>
  <c r="C249" i="1"/>
  <c r="B249" i="1"/>
  <c r="E249" i="1"/>
  <c r="A251" i="1" l="1"/>
  <c r="B250" i="1"/>
  <c r="D250" i="1"/>
  <c r="C250" i="1"/>
  <c r="E250" i="1"/>
  <c r="A252" i="1" l="1"/>
  <c r="C251" i="1"/>
  <c r="B251" i="1"/>
  <c r="D251" i="1"/>
  <c r="E251" i="1"/>
  <c r="A253" i="1" l="1"/>
  <c r="B252" i="1"/>
  <c r="C252" i="1"/>
  <c r="D252" i="1"/>
  <c r="E252" i="1"/>
  <c r="A254" i="1" l="1"/>
  <c r="D253" i="1"/>
  <c r="C253" i="1"/>
  <c r="B253" i="1"/>
  <c r="E253" i="1"/>
  <c r="A255" i="1" l="1"/>
  <c r="C254" i="1"/>
  <c r="B254" i="1"/>
  <c r="D254" i="1"/>
  <c r="E254" i="1"/>
  <c r="A256" i="1" l="1"/>
  <c r="C255" i="1"/>
  <c r="D255" i="1"/>
  <c r="B255" i="1"/>
  <c r="E255" i="1"/>
  <c r="A257" i="1" l="1"/>
  <c r="B256" i="1"/>
  <c r="C256" i="1"/>
  <c r="D256" i="1"/>
  <c r="E256" i="1"/>
  <c r="A258" i="1" l="1"/>
  <c r="D257" i="1"/>
  <c r="B257" i="1"/>
  <c r="C257" i="1"/>
  <c r="E257" i="1"/>
  <c r="A259" i="1" l="1"/>
  <c r="C258" i="1"/>
  <c r="B258" i="1"/>
  <c r="D258" i="1"/>
  <c r="E258" i="1"/>
  <c r="A260" i="1" l="1"/>
  <c r="C259" i="1"/>
  <c r="B259" i="1"/>
  <c r="D259" i="1"/>
  <c r="E259" i="1"/>
  <c r="A261" i="1" l="1"/>
  <c r="B260" i="1"/>
  <c r="C260" i="1"/>
  <c r="D260" i="1"/>
  <c r="E260" i="1"/>
  <c r="A262" i="1" l="1"/>
  <c r="D261" i="1"/>
  <c r="C261" i="1"/>
  <c r="B261" i="1"/>
  <c r="E261" i="1"/>
  <c r="A263" i="1" l="1"/>
  <c r="D262" i="1"/>
  <c r="C262" i="1"/>
  <c r="B262" i="1"/>
  <c r="E262" i="1"/>
  <c r="A264" i="1" l="1"/>
  <c r="C263" i="1"/>
  <c r="B263" i="1"/>
  <c r="D263" i="1"/>
  <c r="E263" i="1"/>
  <c r="A265" i="1" l="1"/>
  <c r="B264" i="1"/>
  <c r="D264" i="1"/>
  <c r="C264" i="1"/>
  <c r="E264" i="1"/>
  <c r="A266" i="1" l="1"/>
  <c r="D265" i="1"/>
  <c r="C265" i="1"/>
  <c r="B265" i="1"/>
  <c r="E265" i="1"/>
  <c r="A267" i="1" l="1"/>
  <c r="B266" i="1"/>
  <c r="D266" i="1"/>
  <c r="C266" i="1"/>
  <c r="E266" i="1"/>
  <c r="A268" i="1" l="1"/>
  <c r="C267" i="1"/>
  <c r="B267" i="1"/>
  <c r="D267" i="1"/>
  <c r="E267" i="1"/>
  <c r="A269" i="1" l="1"/>
  <c r="B268" i="1"/>
  <c r="C268" i="1"/>
  <c r="D268" i="1"/>
  <c r="E268" i="1"/>
  <c r="A270" i="1" l="1"/>
  <c r="D269" i="1"/>
  <c r="C269" i="1"/>
  <c r="B269" i="1"/>
  <c r="E269" i="1"/>
  <c r="A271" i="1" l="1"/>
  <c r="C270" i="1"/>
  <c r="B270" i="1"/>
  <c r="D270" i="1"/>
  <c r="E270" i="1"/>
  <c r="A272" i="1" l="1"/>
  <c r="C271" i="1"/>
  <c r="D271" i="1"/>
  <c r="B271" i="1"/>
  <c r="E271" i="1"/>
  <c r="A273" i="1" l="1"/>
  <c r="B272" i="1"/>
  <c r="C272" i="1"/>
  <c r="D272" i="1"/>
  <c r="E272" i="1"/>
  <c r="A274" i="1" l="1"/>
  <c r="D273" i="1"/>
  <c r="B273" i="1"/>
  <c r="C273" i="1"/>
  <c r="E273" i="1"/>
  <c r="A275" i="1" l="1"/>
  <c r="C274" i="1"/>
  <c r="B274" i="1"/>
  <c r="D274" i="1"/>
  <c r="E274" i="1"/>
  <c r="A276" i="1" l="1"/>
  <c r="C275" i="1"/>
  <c r="B275" i="1"/>
  <c r="D275" i="1"/>
  <c r="E275" i="1"/>
  <c r="A277" i="1" l="1"/>
  <c r="B276" i="1"/>
  <c r="C276" i="1"/>
  <c r="D276" i="1"/>
  <c r="E276" i="1"/>
  <c r="A278" i="1" l="1"/>
  <c r="D277" i="1"/>
  <c r="C277" i="1"/>
  <c r="B277" i="1"/>
  <c r="E277" i="1"/>
  <c r="A279" i="1" l="1"/>
  <c r="D278" i="1"/>
  <c r="C278" i="1"/>
  <c r="B278" i="1"/>
  <c r="E278" i="1"/>
  <c r="A280" i="1" l="1"/>
  <c r="C279" i="1"/>
  <c r="B279" i="1"/>
  <c r="D279" i="1"/>
  <c r="E279" i="1"/>
  <c r="A281" i="1" l="1"/>
  <c r="B280" i="1"/>
  <c r="D280" i="1"/>
  <c r="C280" i="1"/>
  <c r="E280" i="1"/>
  <c r="A282" i="1" l="1"/>
  <c r="D281" i="1"/>
  <c r="C281" i="1"/>
  <c r="B281" i="1"/>
  <c r="E281" i="1"/>
  <c r="A283" i="1" l="1"/>
  <c r="B282" i="1"/>
  <c r="D282" i="1"/>
  <c r="C282" i="1"/>
  <c r="E282" i="1"/>
  <c r="A284" i="1" l="1"/>
  <c r="D283" i="1"/>
  <c r="C283" i="1"/>
  <c r="B283" i="1"/>
  <c r="E283" i="1"/>
  <c r="A285" i="1" l="1"/>
  <c r="C284" i="1"/>
  <c r="B284" i="1"/>
  <c r="D284" i="1"/>
  <c r="E284" i="1"/>
  <c r="A286" i="1" l="1"/>
  <c r="C285" i="1"/>
  <c r="B285" i="1"/>
  <c r="D285" i="1"/>
  <c r="E285" i="1"/>
  <c r="A287" i="1" l="1"/>
  <c r="B286" i="1"/>
  <c r="D286" i="1"/>
  <c r="C286" i="1"/>
  <c r="E286" i="1"/>
  <c r="A288" i="1" l="1"/>
  <c r="D287" i="1"/>
  <c r="C287" i="1"/>
  <c r="B287" i="1"/>
  <c r="E287" i="1"/>
  <c r="C288" i="1" l="1"/>
  <c r="A289" i="1"/>
  <c r="B288" i="1"/>
  <c r="D288" i="1"/>
  <c r="E288" i="1"/>
  <c r="A290" i="1" l="1"/>
  <c r="B289" i="1"/>
  <c r="D289" i="1"/>
  <c r="C289" i="1"/>
  <c r="E289" i="1"/>
  <c r="A291" i="1" l="1"/>
  <c r="D290" i="1"/>
  <c r="C290" i="1"/>
  <c r="B290" i="1"/>
  <c r="E290" i="1"/>
  <c r="A292" i="1" l="1"/>
  <c r="C291" i="1"/>
  <c r="B291" i="1"/>
  <c r="D291" i="1"/>
  <c r="E291" i="1"/>
  <c r="A293" i="1" l="1"/>
  <c r="C292" i="1"/>
  <c r="B292" i="1"/>
  <c r="D292" i="1"/>
  <c r="E292" i="1"/>
  <c r="A294" i="1" l="1"/>
  <c r="B293" i="1"/>
  <c r="D293" i="1"/>
  <c r="C293" i="1"/>
  <c r="E293" i="1"/>
  <c r="A295" i="1" l="1"/>
  <c r="D294" i="1"/>
  <c r="C294" i="1"/>
  <c r="B294" i="1"/>
  <c r="E294" i="1"/>
  <c r="A296" i="1" l="1"/>
  <c r="C295" i="1"/>
  <c r="B295" i="1"/>
  <c r="D295" i="1"/>
  <c r="E295" i="1"/>
  <c r="A297" i="1" l="1"/>
  <c r="C296" i="1"/>
  <c r="B296" i="1"/>
  <c r="D296" i="1"/>
  <c r="E296" i="1"/>
  <c r="A298" i="1" l="1"/>
  <c r="B297" i="1"/>
  <c r="D297" i="1"/>
  <c r="C297" i="1"/>
  <c r="E297" i="1"/>
  <c r="A299" i="1" l="1"/>
  <c r="D298" i="1"/>
  <c r="C298" i="1"/>
  <c r="B298" i="1"/>
  <c r="E298" i="1"/>
  <c r="A300" i="1" l="1"/>
  <c r="C299" i="1"/>
  <c r="B299" i="1"/>
  <c r="D299" i="1"/>
  <c r="E299" i="1"/>
  <c r="A301" i="1" l="1"/>
  <c r="C300" i="1"/>
  <c r="B300" i="1"/>
  <c r="D300" i="1"/>
  <c r="E300" i="1"/>
  <c r="A302" i="1" l="1"/>
  <c r="B301" i="1"/>
  <c r="D301" i="1"/>
  <c r="C301" i="1"/>
  <c r="E301" i="1"/>
  <c r="A303" i="1" l="1"/>
  <c r="D302" i="1"/>
  <c r="C302" i="1"/>
  <c r="B302" i="1"/>
  <c r="E302" i="1"/>
  <c r="A304" i="1" l="1"/>
  <c r="C303" i="1"/>
  <c r="B303" i="1"/>
  <c r="D303" i="1"/>
  <c r="E303" i="1"/>
  <c r="A305" i="1" l="1"/>
  <c r="C304" i="1"/>
  <c r="B304" i="1"/>
  <c r="D304" i="1"/>
  <c r="E304" i="1"/>
  <c r="A306" i="1" l="1"/>
  <c r="B305" i="1"/>
  <c r="D305" i="1"/>
  <c r="C305" i="1"/>
  <c r="E305" i="1"/>
  <c r="A307" i="1" l="1"/>
  <c r="D306" i="1"/>
  <c r="C306" i="1"/>
  <c r="B306" i="1"/>
  <c r="E306" i="1"/>
  <c r="A308" i="1" l="1"/>
  <c r="C307" i="1"/>
  <c r="B307" i="1"/>
  <c r="D307" i="1"/>
  <c r="E307" i="1"/>
  <c r="A309" i="1" l="1"/>
  <c r="C308" i="1"/>
  <c r="B308" i="1"/>
  <c r="D308" i="1"/>
  <c r="E308" i="1"/>
  <c r="A310" i="1" l="1"/>
  <c r="B309" i="1"/>
  <c r="D309" i="1"/>
  <c r="C309" i="1"/>
  <c r="E309" i="1"/>
  <c r="A311" i="1" l="1"/>
  <c r="D310" i="1"/>
  <c r="C310" i="1"/>
  <c r="B310" i="1"/>
  <c r="E310" i="1"/>
  <c r="A312" i="1" l="1"/>
  <c r="C311" i="1"/>
  <c r="B311" i="1"/>
  <c r="D311" i="1"/>
  <c r="E311" i="1"/>
  <c r="A313" i="1" l="1"/>
  <c r="C312" i="1"/>
  <c r="B312" i="1"/>
  <c r="D312" i="1"/>
  <c r="E312" i="1"/>
  <c r="A314" i="1" l="1"/>
  <c r="B313" i="1"/>
  <c r="D313" i="1"/>
  <c r="C313" i="1"/>
  <c r="E313" i="1"/>
  <c r="A315" i="1" l="1"/>
  <c r="D314" i="1"/>
  <c r="B314" i="1"/>
  <c r="C314" i="1"/>
  <c r="E314" i="1"/>
  <c r="A316" i="1" l="1"/>
  <c r="C315" i="1"/>
  <c r="D315" i="1"/>
  <c r="B315" i="1"/>
  <c r="E315" i="1"/>
  <c r="A317" i="1" l="1"/>
  <c r="C316" i="1"/>
  <c r="B316" i="1"/>
  <c r="D316" i="1"/>
  <c r="E316" i="1"/>
  <c r="A318" i="1" l="1"/>
  <c r="B317" i="1"/>
  <c r="D317" i="1"/>
  <c r="C317" i="1"/>
  <c r="E317" i="1"/>
  <c r="A319" i="1" l="1"/>
  <c r="D318" i="1"/>
  <c r="B318" i="1"/>
  <c r="C318" i="1"/>
  <c r="E318" i="1"/>
  <c r="A320" i="1" l="1"/>
  <c r="C319" i="1"/>
  <c r="D319" i="1"/>
  <c r="B319" i="1"/>
  <c r="E319" i="1"/>
  <c r="A321" i="1" l="1"/>
  <c r="C320" i="1"/>
  <c r="B320" i="1"/>
  <c r="D320" i="1"/>
  <c r="E320" i="1"/>
  <c r="A322" i="1" l="1"/>
  <c r="B321" i="1"/>
  <c r="D321" i="1"/>
  <c r="C321" i="1"/>
  <c r="E321" i="1"/>
  <c r="A323" i="1" l="1"/>
  <c r="D322" i="1"/>
  <c r="B322" i="1"/>
  <c r="C322" i="1"/>
  <c r="E322" i="1"/>
  <c r="A324" i="1" l="1"/>
  <c r="D323" i="1"/>
  <c r="C323" i="1"/>
  <c r="B323" i="1"/>
  <c r="E323" i="1"/>
  <c r="A325" i="1" l="1"/>
  <c r="C324" i="1"/>
  <c r="B324" i="1"/>
  <c r="D324" i="1"/>
  <c r="E324" i="1"/>
  <c r="A326" i="1" l="1"/>
  <c r="B325" i="1"/>
  <c r="C325" i="1"/>
  <c r="D325" i="1"/>
  <c r="E325" i="1"/>
  <c r="A327" i="1" l="1"/>
  <c r="D326" i="1"/>
  <c r="B326" i="1"/>
  <c r="C326" i="1"/>
  <c r="E326" i="1"/>
  <c r="A328" i="1" l="1"/>
  <c r="D327" i="1"/>
  <c r="C327" i="1"/>
  <c r="B327" i="1"/>
  <c r="E327" i="1"/>
  <c r="A329" i="1" l="1"/>
  <c r="C328" i="1"/>
  <c r="B328" i="1"/>
  <c r="D328" i="1"/>
  <c r="E328" i="1"/>
  <c r="A330" i="1" l="1"/>
  <c r="B329" i="1"/>
  <c r="C329" i="1"/>
  <c r="D329" i="1"/>
  <c r="E329" i="1"/>
  <c r="A331" i="1" l="1"/>
  <c r="D330" i="1"/>
  <c r="B330" i="1"/>
  <c r="C330" i="1"/>
  <c r="E330" i="1"/>
  <c r="A332" i="1" l="1"/>
  <c r="D331" i="1"/>
  <c r="C331" i="1"/>
  <c r="B331" i="1"/>
  <c r="E331" i="1"/>
  <c r="A333" i="1" l="1"/>
  <c r="C332" i="1"/>
  <c r="B332" i="1"/>
  <c r="D332" i="1"/>
  <c r="E332" i="1"/>
  <c r="A334" i="1" l="1"/>
  <c r="B333" i="1"/>
  <c r="C333" i="1"/>
  <c r="D333" i="1"/>
  <c r="E333" i="1"/>
  <c r="A335" i="1" l="1"/>
  <c r="D334" i="1"/>
  <c r="B334" i="1"/>
  <c r="C334" i="1"/>
  <c r="E334" i="1"/>
  <c r="A336" i="1" l="1"/>
  <c r="D335" i="1"/>
  <c r="C335" i="1"/>
  <c r="B335" i="1"/>
  <c r="E335" i="1"/>
  <c r="A337" i="1" l="1"/>
  <c r="D336" i="1"/>
  <c r="C336" i="1"/>
  <c r="B336" i="1"/>
  <c r="E336" i="1"/>
  <c r="A338" i="1" l="1"/>
  <c r="C337" i="1"/>
  <c r="B337" i="1"/>
  <c r="D337" i="1"/>
  <c r="E337" i="1"/>
  <c r="A339" i="1" l="1"/>
  <c r="B338" i="1"/>
  <c r="D338" i="1"/>
  <c r="C338" i="1"/>
  <c r="E338" i="1"/>
  <c r="A340" i="1" l="1"/>
  <c r="D339" i="1"/>
  <c r="C339" i="1"/>
  <c r="B339" i="1"/>
  <c r="E339" i="1"/>
  <c r="A341" i="1" l="1"/>
  <c r="B340" i="1"/>
  <c r="D340" i="1"/>
  <c r="C340" i="1"/>
  <c r="E340" i="1"/>
  <c r="A342" i="1" l="1"/>
  <c r="C341" i="1"/>
  <c r="B341" i="1"/>
  <c r="D341" i="1"/>
  <c r="E341" i="1"/>
  <c r="A343" i="1" l="1"/>
  <c r="B342" i="1"/>
  <c r="C342" i="1"/>
  <c r="D342" i="1"/>
  <c r="E342" i="1"/>
  <c r="A344" i="1" l="1"/>
  <c r="D343" i="1"/>
  <c r="C343" i="1"/>
  <c r="B343" i="1"/>
  <c r="E343" i="1"/>
  <c r="A345" i="1" l="1"/>
  <c r="C344" i="1"/>
  <c r="B344" i="1"/>
  <c r="D344" i="1"/>
  <c r="E344" i="1"/>
  <c r="A346" i="1" l="1"/>
  <c r="C345" i="1"/>
  <c r="D345" i="1"/>
  <c r="B345" i="1"/>
  <c r="E345" i="1"/>
  <c r="A347" i="1" l="1"/>
  <c r="B346" i="1"/>
  <c r="C346" i="1"/>
  <c r="D346" i="1"/>
  <c r="E346" i="1"/>
  <c r="A348" i="1" l="1"/>
  <c r="D347" i="1"/>
  <c r="B347" i="1"/>
  <c r="C347" i="1"/>
  <c r="E347" i="1"/>
  <c r="E348" i="1" l="1"/>
  <c r="A349" i="1"/>
  <c r="B348" i="1"/>
  <c r="C348" i="1"/>
  <c r="D348" i="1"/>
  <c r="D349" i="1" l="1"/>
  <c r="A350" i="1"/>
  <c r="B349" i="1"/>
  <c r="C349" i="1"/>
  <c r="E349" i="1"/>
  <c r="C350" i="1" l="1"/>
  <c r="A351" i="1"/>
  <c r="B350" i="1"/>
  <c r="D350" i="1"/>
  <c r="E350" i="1"/>
  <c r="B351" i="1" l="1"/>
  <c r="A352" i="1"/>
  <c r="C351" i="1"/>
  <c r="D351" i="1"/>
  <c r="E351" i="1"/>
  <c r="E352" i="1" l="1"/>
  <c r="B352" i="1"/>
  <c r="C352" i="1"/>
  <c r="D352" i="1"/>
  <c r="A353" i="1"/>
  <c r="D353" i="1" l="1"/>
  <c r="B353" i="1"/>
  <c r="C353" i="1"/>
  <c r="E353" i="1"/>
  <c r="A354" i="1"/>
  <c r="C354" i="1" l="1"/>
  <c r="B354" i="1"/>
  <c r="D354" i="1"/>
  <c r="E354" i="1"/>
  <c r="A355" i="1"/>
  <c r="B355" i="1" l="1"/>
  <c r="A356" i="1"/>
  <c r="C355" i="1"/>
  <c r="D355" i="1"/>
  <c r="E355" i="1"/>
  <c r="E356" i="1" l="1"/>
  <c r="C356" i="1"/>
  <c r="D356" i="1"/>
  <c r="A357" i="1"/>
  <c r="B356" i="1"/>
  <c r="D357" i="1" l="1"/>
  <c r="C357" i="1"/>
  <c r="E357" i="1"/>
  <c r="A358" i="1"/>
  <c r="B357" i="1"/>
  <c r="C358" i="1" l="1"/>
  <c r="D358" i="1"/>
  <c r="E358" i="1"/>
  <c r="A359" i="1"/>
  <c r="B358" i="1"/>
  <c r="B359" i="1" l="1"/>
  <c r="A360" i="1"/>
  <c r="D359" i="1"/>
  <c r="E359" i="1"/>
  <c r="C359" i="1"/>
  <c r="E360" i="1" l="1"/>
  <c r="D360" i="1"/>
  <c r="A361" i="1"/>
  <c r="B360" i="1"/>
  <c r="C360" i="1"/>
  <c r="D361" i="1" l="1"/>
  <c r="E361" i="1"/>
  <c r="A362" i="1"/>
  <c r="B361" i="1"/>
  <c r="C361" i="1"/>
  <c r="C362" i="1" l="1"/>
  <c r="E362" i="1"/>
  <c r="A363" i="1"/>
  <c r="B362" i="1"/>
  <c r="D362" i="1"/>
  <c r="B363" i="1" l="1"/>
  <c r="A364" i="1"/>
  <c r="E363" i="1"/>
  <c r="C363" i="1"/>
  <c r="D363" i="1"/>
  <c r="E364" i="1" l="1"/>
  <c r="A365" i="1"/>
  <c r="B364" i="1"/>
  <c r="C364" i="1"/>
  <c r="D364" i="1"/>
  <c r="D365" i="1" l="1"/>
  <c r="A366" i="1"/>
  <c r="B365" i="1"/>
  <c r="C365" i="1"/>
  <c r="E365" i="1"/>
  <c r="C366" i="1" l="1"/>
  <c r="A367" i="1"/>
  <c r="B366" i="1"/>
  <c r="D366" i="1"/>
  <c r="E366" i="1"/>
  <c r="B367" i="1" l="1"/>
  <c r="A368" i="1"/>
  <c r="C367" i="1"/>
  <c r="D367" i="1"/>
  <c r="E367" i="1"/>
  <c r="E368" i="1" l="1"/>
  <c r="B368" i="1"/>
  <c r="C368" i="1"/>
  <c r="D368" i="1"/>
  <c r="A369" i="1"/>
  <c r="D369" i="1" l="1"/>
  <c r="B369" i="1"/>
  <c r="C369" i="1"/>
  <c r="E369" i="1"/>
  <c r="A370" i="1"/>
  <c r="C370" i="1" l="1"/>
  <c r="B370" i="1"/>
  <c r="D370" i="1"/>
  <c r="E370" i="1"/>
  <c r="A371" i="1"/>
  <c r="B371" i="1" l="1"/>
  <c r="A372" i="1"/>
  <c r="C371" i="1"/>
  <c r="D371" i="1"/>
  <c r="E371" i="1"/>
  <c r="E372" i="1" l="1"/>
  <c r="C372" i="1"/>
  <c r="D372" i="1"/>
  <c r="A373" i="1"/>
  <c r="B372" i="1"/>
  <c r="D373" i="1" l="1"/>
  <c r="C373" i="1"/>
  <c r="E373" i="1"/>
  <c r="A374" i="1"/>
  <c r="B373" i="1"/>
  <c r="C374" i="1" l="1"/>
  <c r="D374" i="1"/>
  <c r="E374" i="1"/>
  <c r="A375" i="1"/>
  <c r="B374" i="1"/>
  <c r="B375" i="1" l="1"/>
  <c r="A376" i="1"/>
  <c r="D375" i="1"/>
  <c r="E375" i="1"/>
  <c r="C375" i="1"/>
  <c r="D376" i="1" l="1"/>
  <c r="E376" i="1"/>
  <c r="B376" i="1"/>
  <c r="A377" i="1"/>
  <c r="C376" i="1"/>
  <c r="C377" i="1" l="1"/>
  <c r="D377" i="1"/>
  <c r="E377" i="1"/>
  <c r="B377" i="1"/>
  <c r="A378" i="1"/>
  <c r="B378" i="1" l="1"/>
  <c r="A379" i="1"/>
  <c r="C378" i="1"/>
  <c r="D378" i="1"/>
  <c r="E378" i="1"/>
  <c r="E379" i="1" l="1"/>
  <c r="B379" i="1"/>
  <c r="A380" i="1"/>
  <c r="C379" i="1"/>
  <c r="D379" i="1"/>
  <c r="D380" i="1" l="1"/>
  <c r="E380" i="1"/>
  <c r="B380" i="1"/>
  <c r="A381" i="1"/>
  <c r="C380" i="1"/>
  <c r="C381" i="1" l="1"/>
  <c r="D381" i="1"/>
  <c r="E381" i="1"/>
  <c r="B381" i="1"/>
  <c r="A382" i="1"/>
  <c r="B382" i="1" l="1"/>
  <c r="A383" i="1"/>
  <c r="C382" i="1"/>
  <c r="D382" i="1"/>
  <c r="E382" i="1"/>
  <c r="E383" i="1" l="1"/>
  <c r="B383" i="1"/>
  <c r="A384" i="1"/>
  <c r="C383" i="1"/>
  <c r="D383" i="1"/>
  <c r="D384" i="1" l="1"/>
  <c r="E384" i="1"/>
  <c r="B384" i="1"/>
  <c r="A385" i="1"/>
  <c r="C384" i="1"/>
  <c r="C385" i="1" l="1"/>
  <c r="D385" i="1"/>
  <c r="E385" i="1"/>
  <c r="B385" i="1"/>
  <c r="A386" i="1"/>
  <c r="B386" i="1" l="1"/>
  <c r="A387" i="1"/>
  <c r="C386" i="1"/>
  <c r="D386" i="1"/>
  <c r="E386" i="1"/>
  <c r="E387" i="1" l="1"/>
  <c r="B387" i="1"/>
  <c r="A388" i="1"/>
  <c r="C387" i="1"/>
  <c r="D387" i="1"/>
  <c r="D388" i="1" l="1"/>
  <c r="E388" i="1"/>
  <c r="B388" i="1"/>
  <c r="A389" i="1"/>
  <c r="C388" i="1"/>
  <c r="C389" i="1" l="1"/>
  <c r="D389" i="1"/>
  <c r="E389" i="1"/>
  <c r="B389" i="1"/>
  <c r="A390" i="1"/>
  <c r="B390" i="1" l="1"/>
  <c r="A391" i="1"/>
  <c r="C390" i="1"/>
  <c r="D390" i="1"/>
  <c r="E390" i="1"/>
  <c r="E391" i="1" l="1"/>
  <c r="B391" i="1"/>
  <c r="A392" i="1"/>
  <c r="C391" i="1"/>
  <c r="D391" i="1"/>
  <c r="D392" i="1" l="1"/>
  <c r="E392" i="1"/>
  <c r="B392" i="1"/>
  <c r="A393" i="1"/>
  <c r="C392" i="1"/>
  <c r="C393" i="1" l="1"/>
  <c r="D393" i="1"/>
  <c r="E393" i="1"/>
  <c r="B393" i="1"/>
  <c r="A394" i="1"/>
  <c r="B394" i="1" l="1"/>
  <c r="A395" i="1"/>
  <c r="C394" i="1"/>
  <c r="D394" i="1"/>
  <c r="E394" i="1"/>
  <c r="E395" i="1" l="1"/>
  <c r="B395" i="1"/>
  <c r="A396" i="1"/>
  <c r="C395" i="1"/>
  <c r="D395" i="1"/>
  <c r="D396" i="1" l="1"/>
  <c r="E396" i="1"/>
  <c r="B396" i="1"/>
  <c r="A397" i="1"/>
  <c r="C396" i="1"/>
  <c r="C397" i="1" l="1"/>
  <c r="D397" i="1"/>
  <c r="E397" i="1"/>
  <c r="B397" i="1"/>
  <c r="A398" i="1"/>
  <c r="B398" i="1" l="1"/>
  <c r="A399" i="1"/>
  <c r="C398" i="1"/>
  <c r="D398" i="1"/>
  <c r="E398" i="1"/>
  <c r="E399" i="1" l="1"/>
  <c r="B399" i="1"/>
  <c r="A400" i="1"/>
  <c r="C399" i="1"/>
  <c r="D399" i="1"/>
  <c r="D400" i="1" l="1"/>
  <c r="E400" i="1"/>
  <c r="B400" i="1"/>
  <c r="A401" i="1"/>
  <c r="C400" i="1"/>
  <c r="C401" i="1" l="1"/>
  <c r="D401" i="1"/>
  <c r="E401" i="1"/>
  <c r="B401" i="1"/>
  <c r="A402" i="1"/>
  <c r="B402" i="1" l="1"/>
  <c r="A403" i="1"/>
  <c r="C402" i="1"/>
  <c r="D402" i="1"/>
  <c r="E402" i="1"/>
  <c r="E403" i="1" l="1"/>
  <c r="B403" i="1"/>
  <c r="A404" i="1"/>
  <c r="C403" i="1"/>
  <c r="D403" i="1"/>
  <c r="D404" i="1" l="1"/>
  <c r="E404" i="1"/>
  <c r="B404" i="1"/>
  <c r="A405" i="1"/>
  <c r="C404" i="1"/>
  <c r="C405" i="1" l="1"/>
  <c r="D405" i="1"/>
  <c r="E405" i="1"/>
  <c r="B405" i="1"/>
  <c r="A406" i="1"/>
  <c r="B406" i="1" l="1"/>
  <c r="A407" i="1"/>
  <c r="C406" i="1"/>
  <c r="D406" i="1"/>
  <c r="E406" i="1"/>
  <c r="E407" i="1" l="1"/>
  <c r="B407" i="1"/>
  <c r="A408" i="1"/>
  <c r="C407" i="1"/>
  <c r="D407" i="1"/>
  <c r="D408" i="1" l="1"/>
  <c r="E408" i="1"/>
  <c r="B408" i="1"/>
  <c r="A409" i="1"/>
  <c r="C408" i="1"/>
  <c r="C409" i="1" l="1"/>
  <c r="D409" i="1"/>
  <c r="E409" i="1"/>
  <c r="B409" i="1"/>
  <c r="A410" i="1"/>
  <c r="B410" i="1" l="1"/>
  <c r="A411" i="1"/>
  <c r="C410" i="1"/>
  <c r="D410" i="1"/>
  <c r="E410" i="1"/>
  <c r="E411" i="1" l="1"/>
  <c r="B411" i="1"/>
  <c r="A412" i="1"/>
  <c r="C411" i="1"/>
  <c r="D411" i="1"/>
  <c r="D412" i="1" l="1"/>
  <c r="E412" i="1"/>
  <c r="B412" i="1"/>
  <c r="A413" i="1"/>
  <c r="C412" i="1"/>
  <c r="C413" i="1" l="1"/>
  <c r="D413" i="1"/>
  <c r="E413" i="1"/>
  <c r="B413" i="1"/>
  <c r="A414" i="1"/>
  <c r="B414" i="1" l="1"/>
  <c r="A415" i="1"/>
  <c r="C414" i="1"/>
  <c r="D414" i="1"/>
  <c r="E414" i="1"/>
  <c r="E415" i="1" l="1"/>
  <c r="B415" i="1"/>
  <c r="A416" i="1"/>
  <c r="C415" i="1"/>
  <c r="D415" i="1"/>
  <c r="D416" i="1" l="1"/>
  <c r="E416" i="1"/>
  <c r="B416" i="1"/>
  <c r="A417" i="1"/>
  <c r="C416" i="1"/>
  <c r="C417" i="1" l="1"/>
  <c r="D417" i="1"/>
  <c r="E417" i="1"/>
  <c r="B417" i="1"/>
  <c r="A418" i="1"/>
  <c r="B418" i="1" l="1"/>
  <c r="A419" i="1"/>
  <c r="C418" i="1"/>
  <c r="D418" i="1"/>
  <c r="E418" i="1"/>
  <c r="E419" i="1" l="1"/>
  <c r="B419" i="1"/>
  <c r="A420" i="1"/>
  <c r="C419" i="1"/>
  <c r="D419" i="1"/>
  <c r="D420" i="1" l="1"/>
  <c r="E420" i="1"/>
  <c r="B420" i="1"/>
  <c r="A421" i="1"/>
  <c r="C420" i="1"/>
  <c r="C421" i="1" l="1"/>
  <c r="D421" i="1"/>
  <c r="E421" i="1"/>
  <c r="B421" i="1"/>
  <c r="A422" i="1"/>
  <c r="B422" i="1" l="1"/>
  <c r="A423" i="1"/>
  <c r="C422" i="1"/>
  <c r="D422" i="1"/>
  <c r="E422" i="1"/>
  <c r="E423" i="1" l="1"/>
  <c r="B423" i="1"/>
  <c r="A424" i="1"/>
  <c r="C423" i="1"/>
  <c r="D423" i="1"/>
  <c r="D424" i="1" l="1"/>
  <c r="E424" i="1"/>
  <c r="B424" i="1"/>
  <c r="A425" i="1"/>
  <c r="C424" i="1"/>
  <c r="C425" i="1" l="1"/>
  <c r="D425" i="1"/>
  <c r="E425" i="1"/>
  <c r="B425" i="1"/>
  <c r="A426" i="1"/>
  <c r="B426" i="1" l="1"/>
  <c r="A427" i="1"/>
  <c r="C426" i="1"/>
  <c r="D426" i="1"/>
  <c r="E426" i="1"/>
  <c r="E427" i="1" l="1"/>
  <c r="B427" i="1"/>
  <c r="A428" i="1"/>
  <c r="C427" i="1"/>
  <c r="D427" i="1"/>
  <c r="D428" i="1" l="1"/>
  <c r="E428" i="1"/>
  <c r="C428" i="1"/>
  <c r="B428" i="1"/>
  <c r="A429" i="1"/>
  <c r="C429" i="1" l="1"/>
  <c r="D429" i="1"/>
  <c r="B429" i="1"/>
  <c r="A430" i="1"/>
  <c r="E429" i="1"/>
  <c r="B430" i="1" l="1"/>
  <c r="A431" i="1"/>
  <c r="E430" i="1"/>
  <c r="C430" i="1"/>
  <c r="D430" i="1"/>
  <c r="E431" i="1" l="1"/>
  <c r="D431" i="1"/>
  <c r="C431" i="1"/>
  <c r="A432" i="1"/>
  <c r="B431" i="1"/>
  <c r="D432" i="1" l="1"/>
  <c r="C432" i="1"/>
  <c r="A433" i="1"/>
  <c r="B432" i="1"/>
  <c r="E432" i="1"/>
  <c r="C433" i="1" l="1"/>
  <c r="B433" i="1"/>
  <c r="A434" i="1"/>
  <c r="D433" i="1"/>
  <c r="E433" i="1"/>
  <c r="B434" i="1" l="1"/>
  <c r="A435" i="1"/>
  <c r="E434" i="1"/>
  <c r="D434" i="1"/>
  <c r="C434" i="1"/>
  <c r="E435" i="1" l="1"/>
  <c r="D435" i="1"/>
  <c r="B435" i="1"/>
  <c r="C435" i="1"/>
  <c r="A436" i="1"/>
  <c r="D436" i="1" l="1"/>
  <c r="C436" i="1"/>
  <c r="B436" i="1"/>
  <c r="E436" i="1"/>
  <c r="A437" i="1"/>
  <c r="C437" i="1" l="1"/>
  <c r="B437" i="1"/>
  <c r="A438" i="1"/>
  <c r="E437" i="1"/>
  <c r="D437" i="1"/>
  <c r="B438" i="1" l="1"/>
  <c r="A439" i="1"/>
  <c r="E438" i="1"/>
  <c r="C438" i="1"/>
  <c r="D438" i="1"/>
  <c r="E439" i="1" l="1"/>
  <c r="D439" i="1"/>
  <c r="C439" i="1"/>
  <c r="A440" i="1"/>
  <c r="B439" i="1"/>
  <c r="D440" i="1" l="1"/>
  <c r="C440" i="1"/>
  <c r="A441" i="1"/>
  <c r="B440" i="1"/>
  <c r="E440" i="1"/>
  <c r="C441" i="1" l="1"/>
  <c r="B441" i="1"/>
  <c r="A442" i="1"/>
  <c r="D441" i="1"/>
  <c r="E441" i="1"/>
  <c r="B442" i="1" l="1"/>
  <c r="A443" i="1"/>
  <c r="E442" i="1"/>
  <c r="D442" i="1"/>
  <c r="C442" i="1"/>
  <c r="E443" i="1" l="1"/>
  <c r="D443" i="1"/>
  <c r="B443" i="1"/>
  <c r="C443" i="1"/>
  <c r="A444" i="1"/>
  <c r="D444" i="1" l="1"/>
  <c r="C444" i="1"/>
  <c r="B444" i="1"/>
  <c r="E444" i="1"/>
  <c r="A445" i="1"/>
  <c r="C445" i="1" l="1"/>
  <c r="B445" i="1"/>
  <c r="A446" i="1"/>
  <c r="E445" i="1"/>
  <c r="D445" i="1"/>
  <c r="B446" i="1" l="1"/>
  <c r="A447" i="1"/>
  <c r="E446" i="1"/>
  <c r="C446" i="1"/>
  <c r="D446" i="1"/>
  <c r="D447" i="1" l="1"/>
  <c r="C447" i="1"/>
  <c r="E447" i="1"/>
  <c r="A448" i="1"/>
  <c r="B447" i="1"/>
  <c r="C448" i="1" l="1"/>
  <c r="D448" i="1"/>
  <c r="E448" i="1"/>
  <c r="A449" i="1"/>
  <c r="B448" i="1"/>
  <c r="B449" i="1" l="1"/>
  <c r="A450" i="1"/>
  <c r="D449" i="1"/>
  <c r="E449" i="1"/>
  <c r="C449" i="1"/>
  <c r="E450" i="1" l="1"/>
  <c r="D450" i="1"/>
  <c r="A451" i="1"/>
  <c r="B450" i="1"/>
  <c r="C450" i="1"/>
  <c r="D451" i="1" l="1"/>
  <c r="E451" i="1"/>
  <c r="A452" i="1"/>
  <c r="B451" i="1"/>
  <c r="C451" i="1"/>
  <c r="C452" i="1" l="1"/>
  <c r="E452" i="1"/>
  <c r="A453" i="1"/>
  <c r="B452" i="1"/>
  <c r="D452" i="1"/>
  <c r="B453" i="1" l="1"/>
  <c r="A454" i="1"/>
  <c r="E453" i="1"/>
  <c r="C453" i="1"/>
  <c r="D453" i="1"/>
  <c r="E454" i="1" l="1"/>
  <c r="A455" i="1"/>
  <c r="B454" i="1"/>
  <c r="C454" i="1"/>
  <c r="D454" i="1"/>
  <c r="D455" i="1" l="1"/>
  <c r="A456" i="1"/>
  <c r="B455" i="1"/>
  <c r="C455" i="1"/>
  <c r="E455" i="1"/>
  <c r="C456" i="1" l="1"/>
  <c r="A457" i="1"/>
  <c r="B456" i="1"/>
  <c r="D456" i="1"/>
  <c r="E456" i="1"/>
  <c r="B457" i="1" l="1"/>
  <c r="A458" i="1"/>
  <c r="C457" i="1"/>
  <c r="D457" i="1"/>
  <c r="E457" i="1"/>
  <c r="E458" i="1" l="1"/>
  <c r="B458" i="1"/>
  <c r="C458" i="1"/>
  <c r="D458" i="1"/>
  <c r="A459" i="1"/>
  <c r="D459" i="1" l="1"/>
  <c r="B459" i="1"/>
  <c r="C459" i="1"/>
  <c r="E459" i="1"/>
  <c r="A460" i="1"/>
  <c r="C460" i="1" l="1"/>
  <c r="B460" i="1"/>
  <c r="D460" i="1"/>
  <c r="E460" i="1"/>
  <c r="A461" i="1"/>
  <c r="B461" i="1" l="1"/>
  <c r="A462" i="1"/>
  <c r="C461" i="1"/>
  <c r="D461" i="1"/>
  <c r="E461" i="1"/>
  <c r="E462" i="1" l="1"/>
  <c r="C462" i="1"/>
  <c r="D462" i="1"/>
  <c r="A463" i="1"/>
  <c r="B462" i="1"/>
  <c r="D463" i="1" l="1"/>
  <c r="C463" i="1"/>
  <c r="E463" i="1"/>
  <c r="A464" i="1"/>
  <c r="B463" i="1"/>
  <c r="C464" i="1" l="1"/>
  <c r="D464" i="1"/>
  <c r="E464" i="1"/>
  <c r="A465" i="1"/>
  <c r="B464" i="1"/>
  <c r="B465" i="1" l="1"/>
  <c r="A466" i="1"/>
  <c r="D465" i="1"/>
  <c r="E465" i="1"/>
  <c r="C465" i="1"/>
  <c r="E466" i="1" l="1"/>
  <c r="D466" i="1"/>
  <c r="A467" i="1"/>
  <c r="B466" i="1"/>
  <c r="C466" i="1"/>
  <c r="D467" i="1" l="1"/>
  <c r="E467" i="1"/>
  <c r="A468" i="1"/>
  <c r="B467" i="1"/>
  <c r="C467" i="1"/>
  <c r="C468" i="1" l="1"/>
  <c r="E468" i="1"/>
  <c r="A469" i="1"/>
  <c r="B468" i="1"/>
  <c r="D468" i="1"/>
  <c r="B469" i="1" l="1"/>
  <c r="A470" i="1"/>
  <c r="E469" i="1"/>
  <c r="C469" i="1"/>
  <c r="D469" i="1"/>
  <c r="E470" i="1" l="1"/>
  <c r="A471" i="1"/>
  <c r="B470" i="1"/>
  <c r="C470" i="1"/>
  <c r="D470" i="1"/>
  <c r="D471" i="1" l="1"/>
  <c r="A472" i="1"/>
  <c r="B471" i="1"/>
  <c r="C471" i="1"/>
  <c r="E471" i="1"/>
  <c r="C472" i="1" l="1"/>
  <c r="A473" i="1"/>
  <c r="B472" i="1"/>
  <c r="D472" i="1"/>
  <c r="E472" i="1"/>
  <c r="B473" i="1" l="1"/>
  <c r="A474" i="1"/>
  <c r="C473" i="1"/>
  <c r="D473" i="1"/>
  <c r="E473" i="1"/>
  <c r="E474" i="1" l="1"/>
  <c r="B474" i="1"/>
  <c r="C474" i="1"/>
  <c r="D474" i="1"/>
  <c r="A475" i="1"/>
  <c r="D475" i="1" l="1"/>
  <c r="B475" i="1"/>
  <c r="C475" i="1"/>
  <c r="E475" i="1"/>
  <c r="A476" i="1"/>
  <c r="C476" i="1" l="1"/>
  <c r="B476" i="1"/>
  <c r="D476" i="1"/>
  <c r="E476" i="1"/>
  <c r="A477" i="1"/>
  <c r="B477" i="1" l="1"/>
  <c r="A478" i="1"/>
  <c r="C477" i="1"/>
  <c r="D477" i="1"/>
  <c r="E477" i="1"/>
  <c r="E478" i="1" l="1"/>
  <c r="C478" i="1"/>
  <c r="D478" i="1"/>
  <c r="A479" i="1"/>
  <c r="B478" i="1"/>
  <c r="D479" i="1" l="1"/>
  <c r="C479" i="1"/>
  <c r="E479" i="1"/>
  <c r="A480" i="1"/>
  <c r="B479" i="1"/>
  <c r="C480" i="1" l="1"/>
  <c r="D480" i="1"/>
  <c r="E480" i="1"/>
  <c r="B480" i="1"/>
  <c r="A481" i="1"/>
  <c r="B481" i="1" l="1"/>
  <c r="A482" i="1"/>
  <c r="C481" i="1"/>
  <c r="D481" i="1"/>
  <c r="E481" i="1"/>
  <c r="E482" i="1" l="1"/>
  <c r="B482" i="1"/>
  <c r="A483" i="1"/>
  <c r="C482" i="1"/>
  <c r="D482" i="1"/>
  <c r="D483" i="1" l="1"/>
  <c r="E483" i="1"/>
  <c r="B483" i="1"/>
  <c r="A484" i="1"/>
  <c r="C483" i="1"/>
  <c r="C484" i="1" l="1"/>
  <c r="D484" i="1"/>
  <c r="E484" i="1"/>
  <c r="B484" i="1"/>
  <c r="A485" i="1"/>
  <c r="B485" i="1" l="1"/>
  <c r="A486" i="1"/>
  <c r="C485" i="1"/>
  <c r="D485" i="1"/>
  <c r="E485" i="1"/>
  <c r="E486" i="1" l="1"/>
  <c r="B486" i="1"/>
  <c r="A487" i="1"/>
  <c r="C486" i="1"/>
  <c r="D486" i="1"/>
  <c r="D487" i="1" l="1"/>
  <c r="E487" i="1"/>
  <c r="B487" i="1"/>
  <c r="A488" i="1"/>
  <c r="C487" i="1"/>
  <c r="C488" i="1" l="1"/>
  <c r="D488" i="1"/>
  <c r="E488" i="1"/>
  <c r="B488" i="1"/>
  <c r="A489" i="1"/>
  <c r="B489" i="1" l="1"/>
  <c r="A490" i="1"/>
  <c r="C489" i="1"/>
  <c r="D489" i="1"/>
  <c r="E489" i="1"/>
  <c r="E490" i="1" l="1"/>
  <c r="B490" i="1"/>
  <c r="A491" i="1"/>
  <c r="C490" i="1"/>
  <c r="D490" i="1"/>
  <c r="D491" i="1" l="1"/>
  <c r="E491" i="1"/>
  <c r="B491" i="1"/>
  <c r="A492" i="1"/>
  <c r="C491" i="1"/>
  <c r="C492" i="1" l="1"/>
  <c r="D492" i="1"/>
  <c r="E492" i="1"/>
  <c r="B492" i="1"/>
  <c r="A493" i="1"/>
  <c r="B493" i="1" l="1"/>
  <c r="A494" i="1"/>
  <c r="C493" i="1"/>
  <c r="D493" i="1"/>
  <c r="E493" i="1"/>
  <c r="E494" i="1" l="1"/>
  <c r="B494" i="1"/>
  <c r="A495" i="1"/>
  <c r="C494" i="1"/>
  <c r="D494" i="1"/>
  <c r="D495" i="1" l="1"/>
  <c r="E495" i="1"/>
  <c r="B495" i="1"/>
  <c r="A496" i="1"/>
  <c r="C495" i="1"/>
  <c r="C496" i="1" l="1"/>
  <c r="D496" i="1"/>
  <c r="E496" i="1"/>
  <c r="B496" i="1"/>
  <c r="A497" i="1"/>
  <c r="B497" i="1" l="1"/>
  <c r="A498" i="1"/>
  <c r="C497" i="1"/>
  <c r="D497" i="1"/>
  <c r="E497" i="1"/>
  <c r="E498" i="1" l="1"/>
  <c r="B498" i="1"/>
  <c r="A499" i="1"/>
  <c r="C498" i="1"/>
  <c r="D498" i="1"/>
  <c r="D499" i="1" l="1"/>
  <c r="E499" i="1"/>
  <c r="B499" i="1"/>
  <c r="A500" i="1"/>
  <c r="C499" i="1"/>
  <c r="C500" i="1" l="1"/>
  <c r="D500" i="1"/>
  <c r="E500" i="1"/>
  <c r="B500" i="1"/>
  <c r="A501" i="1"/>
  <c r="B501" i="1" l="1"/>
  <c r="A502" i="1"/>
  <c r="C501" i="1"/>
  <c r="D501" i="1"/>
  <c r="E501" i="1"/>
  <c r="E502" i="1" l="1"/>
  <c r="B502" i="1"/>
  <c r="A503" i="1"/>
  <c r="C502" i="1"/>
  <c r="D502" i="1"/>
  <c r="D503" i="1" l="1"/>
  <c r="E503" i="1"/>
  <c r="B503" i="1"/>
  <c r="A504" i="1"/>
  <c r="C503" i="1"/>
  <c r="C504" i="1" l="1"/>
  <c r="D504" i="1"/>
  <c r="E504" i="1"/>
  <c r="B504" i="1"/>
  <c r="A505" i="1"/>
  <c r="B505" i="1" l="1"/>
  <c r="A506" i="1"/>
  <c r="C505" i="1"/>
  <c r="D505" i="1"/>
  <c r="E505" i="1"/>
  <c r="E506" i="1" l="1"/>
  <c r="B506" i="1"/>
  <c r="A507" i="1"/>
  <c r="C506" i="1"/>
  <c r="D506" i="1"/>
  <c r="D507" i="1" l="1"/>
  <c r="E507" i="1"/>
  <c r="B507" i="1"/>
  <c r="A508" i="1"/>
  <c r="C507" i="1"/>
  <c r="C508" i="1" l="1"/>
  <c r="D508" i="1"/>
  <c r="E508" i="1"/>
  <c r="B508" i="1"/>
  <c r="A509" i="1"/>
  <c r="B509" i="1" l="1"/>
  <c r="A510" i="1"/>
  <c r="C509" i="1"/>
  <c r="D509" i="1"/>
  <c r="E509" i="1"/>
  <c r="E510" i="1" l="1"/>
  <c r="B510" i="1"/>
  <c r="A511" i="1"/>
  <c r="C510" i="1"/>
  <c r="D510" i="1"/>
  <c r="D511" i="1" l="1"/>
  <c r="E511" i="1"/>
  <c r="B511" i="1"/>
  <c r="A512" i="1"/>
  <c r="C511" i="1"/>
  <c r="C512" i="1" l="1"/>
  <c r="D512" i="1"/>
  <c r="E512" i="1"/>
  <c r="B512" i="1"/>
  <c r="A513" i="1"/>
  <c r="B513" i="1" l="1"/>
  <c r="A514" i="1"/>
  <c r="C513" i="1"/>
  <c r="D513" i="1"/>
  <c r="E513" i="1"/>
  <c r="E514" i="1" l="1"/>
  <c r="B514" i="1"/>
  <c r="A515" i="1"/>
  <c r="C514" i="1"/>
  <c r="D514" i="1"/>
  <c r="D515" i="1" l="1"/>
  <c r="E515" i="1"/>
  <c r="B515" i="1"/>
  <c r="A516" i="1"/>
  <c r="C515" i="1"/>
  <c r="C516" i="1" l="1"/>
  <c r="D516" i="1"/>
  <c r="E516" i="1"/>
  <c r="B516" i="1"/>
  <c r="A517" i="1"/>
  <c r="B517" i="1" l="1"/>
  <c r="A518" i="1"/>
  <c r="C517" i="1"/>
  <c r="D517" i="1"/>
  <c r="E517" i="1"/>
  <c r="E518" i="1" l="1"/>
  <c r="B518" i="1"/>
  <c r="A519" i="1"/>
  <c r="C518" i="1"/>
  <c r="D518" i="1"/>
  <c r="D519" i="1" l="1"/>
  <c r="E519" i="1"/>
  <c r="B519" i="1"/>
  <c r="A520" i="1"/>
  <c r="C519" i="1"/>
  <c r="C520" i="1" l="1"/>
  <c r="D520" i="1"/>
  <c r="E520" i="1"/>
  <c r="B520" i="1"/>
  <c r="A521" i="1"/>
  <c r="B521" i="1" l="1"/>
  <c r="A522" i="1"/>
  <c r="C521" i="1"/>
  <c r="D521" i="1"/>
  <c r="E521" i="1"/>
  <c r="E522" i="1" l="1"/>
  <c r="B522" i="1"/>
  <c r="A523" i="1"/>
  <c r="C522" i="1"/>
  <c r="D522" i="1"/>
  <c r="D523" i="1" l="1"/>
  <c r="E523" i="1"/>
  <c r="B523" i="1"/>
  <c r="A524" i="1"/>
  <c r="C523" i="1"/>
  <c r="C524" i="1" l="1"/>
  <c r="D524" i="1"/>
  <c r="E524" i="1"/>
  <c r="B524" i="1"/>
  <c r="A525" i="1"/>
  <c r="B525" i="1" l="1"/>
  <c r="A526" i="1"/>
  <c r="C525" i="1"/>
  <c r="D525" i="1"/>
  <c r="E525" i="1"/>
  <c r="E526" i="1" l="1"/>
  <c r="B526" i="1"/>
  <c r="A527" i="1"/>
  <c r="C526" i="1"/>
  <c r="D526" i="1"/>
  <c r="D527" i="1" l="1"/>
  <c r="E527" i="1"/>
  <c r="B527" i="1"/>
  <c r="A528" i="1"/>
  <c r="C527" i="1"/>
  <c r="C528" i="1" l="1"/>
  <c r="D528" i="1"/>
  <c r="E528" i="1"/>
  <c r="B528" i="1"/>
  <c r="A529" i="1"/>
  <c r="B529" i="1" l="1"/>
  <c r="A530" i="1"/>
  <c r="C529" i="1"/>
  <c r="D529" i="1"/>
  <c r="E529" i="1"/>
  <c r="E530" i="1" l="1"/>
  <c r="B530" i="1"/>
  <c r="A531" i="1"/>
  <c r="C530" i="1"/>
  <c r="D530" i="1"/>
  <c r="D531" i="1" l="1"/>
  <c r="E531" i="1"/>
  <c r="B531" i="1"/>
  <c r="A532" i="1"/>
  <c r="C531" i="1"/>
  <c r="C532" i="1" l="1"/>
  <c r="D532" i="1"/>
  <c r="E532" i="1"/>
  <c r="B532" i="1"/>
  <c r="A533" i="1"/>
  <c r="B533" i="1" l="1"/>
  <c r="A534" i="1"/>
  <c r="C533" i="1"/>
  <c r="D533" i="1"/>
  <c r="E533" i="1"/>
  <c r="E534" i="1" l="1"/>
  <c r="B534" i="1"/>
  <c r="A535" i="1"/>
  <c r="C534" i="1"/>
  <c r="D534" i="1"/>
  <c r="D535" i="1" l="1"/>
  <c r="E535" i="1"/>
  <c r="B535" i="1"/>
  <c r="A536" i="1"/>
  <c r="C535" i="1"/>
  <c r="C536" i="1" l="1"/>
  <c r="D536" i="1"/>
  <c r="E536" i="1"/>
  <c r="B536" i="1"/>
  <c r="A537" i="1"/>
  <c r="B537" i="1" l="1"/>
  <c r="A538" i="1"/>
  <c r="C537" i="1"/>
  <c r="D537" i="1"/>
  <c r="E537" i="1"/>
  <c r="E538" i="1" l="1"/>
  <c r="B538" i="1"/>
  <c r="A539" i="1"/>
  <c r="C538" i="1"/>
  <c r="D538" i="1"/>
  <c r="D539" i="1" l="1"/>
  <c r="E539" i="1"/>
  <c r="B539" i="1"/>
  <c r="A540" i="1"/>
  <c r="C539" i="1"/>
  <c r="C540" i="1" l="1"/>
  <c r="D540" i="1"/>
  <c r="E540" i="1"/>
  <c r="B540" i="1"/>
  <c r="A541" i="1"/>
  <c r="B541" i="1" l="1"/>
  <c r="A542" i="1"/>
  <c r="C541" i="1"/>
  <c r="D541" i="1"/>
  <c r="E541" i="1"/>
  <c r="E542" i="1" l="1"/>
  <c r="B542" i="1"/>
  <c r="A543" i="1"/>
  <c r="C542" i="1"/>
  <c r="D542" i="1"/>
  <c r="D543" i="1" l="1"/>
  <c r="E543" i="1"/>
  <c r="B543" i="1"/>
  <c r="A544" i="1"/>
  <c r="C543" i="1"/>
  <c r="C544" i="1" l="1"/>
  <c r="D544" i="1"/>
  <c r="E544" i="1"/>
  <c r="B544" i="1"/>
  <c r="A545" i="1"/>
  <c r="B545" i="1" l="1"/>
  <c r="A546" i="1"/>
  <c r="C545" i="1"/>
  <c r="D545" i="1"/>
  <c r="E545" i="1"/>
  <c r="E546" i="1" l="1"/>
  <c r="B546" i="1"/>
  <c r="A547" i="1"/>
  <c r="C546" i="1"/>
  <c r="D546" i="1"/>
  <c r="D547" i="1" l="1"/>
  <c r="E547" i="1"/>
  <c r="B547" i="1"/>
  <c r="A548" i="1"/>
  <c r="C547" i="1"/>
  <c r="C548" i="1" l="1"/>
  <c r="D548" i="1"/>
  <c r="E548" i="1"/>
  <c r="B548" i="1"/>
  <c r="A549" i="1"/>
  <c r="B549" i="1" l="1"/>
  <c r="A550" i="1"/>
  <c r="C549" i="1"/>
  <c r="D549" i="1"/>
  <c r="E549" i="1"/>
  <c r="E550" i="1" l="1"/>
  <c r="B550" i="1"/>
  <c r="A551" i="1"/>
  <c r="C550" i="1"/>
  <c r="D550" i="1"/>
  <c r="D551" i="1" l="1"/>
  <c r="E551" i="1"/>
  <c r="B551" i="1"/>
  <c r="A552" i="1"/>
  <c r="C551" i="1"/>
  <c r="C552" i="1" l="1"/>
  <c r="D552" i="1"/>
  <c r="E552" i="1"/>
  <c r="B552" i="1"/>
  <c r="A553" i="1"/>
  <c r="B553" i="1" l="1"/>
  <c r="A554" i="1"/>
  <c r="C553" i="1"/>
  <c r="D553" i="1"/>
  <c r="E553" i="1"/>
  <c r="E554" i="1" l="1"/>
  <c r="B554" i="1"/>
  <c r="A555" i="1"/>
  <c r="C554" i="1"/>
  <c r="D554" i="1"/>
  <c r="D555" i="1" l="1"/>
  <c r="E555" i="1"/>
  <c r="B555" i="1"/>
  <c r="A556" i="1"/>
  <c r="C555" i="1"/>
  <c r="C556" i="1" l="1"/>
  <c r="D556" i="1"/>
  <c r="E556" i="1"/>
  <c r="B556" i="1"/>
  <c r="A557" i="1"/>
  <c r="B557" i="1" l="1"/>
  <c r="A558" i="1"/>
  <c r="C557" i="1"/>
  <c r="D557" i="1"/>
  <c r="E557" i="1"/>
  <c r="E558" i="1" l="1"/>
  <c r="B558" i="1"/>
  <c r="A559" i="1"/>
  <c r="C558" i="1"/>
  <c r="D558" i="1"/>
  <c r="D559" i="1" l="1"/>
  <c r="E559" i="1"/>
  <c r="B559" i="1"/>
  <c r="A560" i="1"/>
  <c r="C559" i="1"/>
  <c r="C560" i="1" l="1"/>
  <c r="D560" i="1"/>
  <c r="E560" i="1"/>
  <c r="B560" i="1"/>
  <c r="A561" i="1"/>
  <c r="B561" i="1" l="1"/>
  <c r="A562" i="1"/>
  <c r="C561" i="1"/>
  <c r="D561" i="1"/>
  <c r="E561" i="1"/>
  <c r="E562" i="1" l="1"/>
  <c r="B562" i="1"/>
  <c r="A563" i="1"/>
  <c r="C562" i="1"/>
  <c r="D562" i="1"/>
  <c r="D563" i="1" l="1"/>
  <c r="E563" i="1"/>
  <c r="C563" i="1"/>
  <c r="B563" i="1"/>
  <c r="A564" i="1"/>
  <c r="C564" i="1" l="1"/>
  <c r="D564" i="1"/>
  <c r="B564" i="1"/>
  <c r="A565" i="1"/>
  <c r="E564" i="1"/>
  <c r="B565" i="1" l="1"/>
  <c r="A566" i="1"/>
  <c r="C565" i="1"/>
  <c r="E565" i="1"/>
  <c r="D565" i="1"/>
  <c r="E566" i="1" l="1"/>
  <c r="D566" i="1"/>
  <c r="A567" i="1"/>
  <c r="B566" i="1"/>
  <c r="C566" i="1"/>
  <c r="D567" i="1" l="1"/>
  <c r="C567" i="1"/>
  <c r="B567" i="1"/>
  <c r="E567" i="1"/>
  <c r="A568" i="1"/>
  <c r="C568" i="1" l="1"/>
  <c r="B568" i="1"/>
  <c r="A569" i="1"/>
  <c r="D568" i="1"/>
  <c r="E568" i="1"/>
  <c r="B569" i="1" l="1"/>
  <c r="A570" i="1"/>
  <c r="E569" i="1"/>
  <c r="C569" i="1"/>
  <c r="D569" i="1"/>
  <c r="E570" i="1" l="1"/>
  <c r="D570" i="1"/>
  <c r="B570" i="1"/>
  <c r="C570" i="1"/>
  <c r="A571" i="1"/>
  <c r="D571" i="1" l="1"/>
  <c r="C571" i="1"/>
  <c r="E571" i="1"/>
  <c r="A572" i="1"/>
  <c r="B571" i="1"/>
  <c r="C572" i="1" l="1"/>
  <c r="B572" i="1"/>
  <c r="A573" i="1"/>
  <c r="D572" i="1"/>
  <c r="E572" i="1"/>
  <c r="B573" i="1" l="1"/>
  <c r="A574" i="1"/>
  <c r="E573" i="1"/>
  <c r="C573" i="1"/>
  <c r="D573" i="1"/>
  <c r="E574" i="1" l="1"/>
  <c r="D574" i="1"/>
  <c r="A575" i="1"/>
  <c r="B574" i="1"/>
  <c r="C574" i="1"/>
  <c r="D575" i="1" l="1"/>
  <c r="C575" i="1"/>
  <c r="B575" i="1"/>
  <c r="E575" i="1"/>
  <c r="A576" i="1"/>
  <c r="C576" i="1" l="1"/>
  <c r="B576" i="1"/>
  <c r="A577" i="1"/>
  <c r="D576" i="1"/>
  <c r="E576" i="1"/>
  <c r="B577" i="1" l="1"/>
  <c r="A578" i="1"/>
  <c r="E577" i="1"/>
  <c r="C577" i="1"/>
  <c r="D577" i="1"/>
  <c r="E578" i="1" l="1"/>
  <c r="D578" i="1"/>
  <c r="B578" i="1"/>
  <c r="C578" i="1"/>
  <c r="A579" i="1"/>
  <c r="D579" i="1" l="1"/>
  <c r="C579" i="1"/>
  <c r="E579" i="1"/>
  <c r="A580" i="1"/>
  <c r="B579" i="1"/>
  <c r="C580" i="1" l="1"/>
  <c r="B580" i="1"/>
  <c r="A581" i="1"/>
  <c r="D580" i="1"/>
  <c r="E580" i="1"/>
  <c r="B581" i="1" l="1"/>
  <c r="A582" i="1"/>
  <c r="E581" i="1"/>
  <c r="C581" i="1"/>
  <c r="D581" i="1"/>
  <c r="D582" i="1" l="1"/>
  <c r="E582" i="1"/>
  <c r="A583" i="1"/>
  <c r="B582" i="1"/>
  <c r="C582" i="1"/>
  <c r="C583" i="1" l="1"/>
  <c r="E583" i="1"/>
  <c r="A584" i="1"/>
  <c r="B583" i="1"/>
  <c r="D583" i="1"/>
  <c r="B584" i="1" l="1"/>
  <c r="A585" i="1"/>
  <c r="E584" i="1"/>
  <c r="C584" i="1"/>
  <c r="D584" i="1"/>
  <c r="E585" i="1" l="1"/>
  <c r="A586" i="1"/>
  <c r="B585" i="1"/>
  <c r="C585" i="1"/>
  <c r="D585" i="1"/>
  <c r="D586" i="1" l="1"/>
  <c r="A587" i="1"/>
  <c r="B586" i="1"/>
  <c r="C586" i="1"/>
  <c r="E586" i="1"/>
  <c r="C587" i="1" l="1"/>
  <c r="A588" i="1"/>
  <c r="B587" i="1"/>
  <c r="D587" i="1"/>
  <c r="E587" i="1"/>
  <c r="B588" i="1" l="1"/>
  <c r="A589" i="1"/>
  <c r="C588" i="1"/>
  <c r="D588" i="1"/>
  <c r="E588" i="1"/>
  <c r="E589" i="1" l="1"/>
  <c r="B589" i="1"/>
  <c r="C589" i="1"/>
  <c r="D589" i="1"/>
  <c r="A590" i="1"/>
  <c r="D590" i="1" l="1"/>
  <c r="B590" i="1"/>
  <c r="C590" i="1"/>
  <c r="E590" i="1"/>
  <c r="A591" i="1"/>
  <c r="C591" i="1" l="1"/>
  <c r="B591" i="1"/>
  <c r="D591" i="1"/>
  <c r="E591" i="1"/>
  <c r="A592" i="1"/>
  <c r="B592" i="1" l="1"/>
  <c r="A593" i="1"/>
  <c r="C592" i="1"/>
  <c r="D592" i="1"/>
  <c r="E592" i="1"/>
  <c r="E593" i="1" l="1"/>
  <c r="C593" i="1"/>
  <c r="D593" i="1"/>
  <c r="A594" i="1"/>
  <c r="B593" i="1"/>
  <c r="D594" i="1" l="1"/>
  <c r="C594" i="1"/>
  <c r="E594" i="1"/>
  <c r="A595" i="1"/>
  <c r="B594" i="1"/>
  <c r="C595" i="1" l="1"/>
  <c r="D595" i="1"/>
  <c r="E595" i="1"/>
  <c r="A596" i="1"/>
  <c r="B595" i="1"/>
  <c r="B596" i="1" l="1"/>
  <c r="A597" i="1"/>
  <c r="D596" i="1"/>
  <c r="E596" i="1"/>
  <c r="C596" i="1"/>
  <c r="E597" i="1" l="1"/>
  <c r="D597" i="1"/>
  <c r="A598" i="1"/>
  <c r="B597" i="1"/>
  <c r="C597" i="1"/>
  <c r="D598" i="1" l="1"/>
  <c r="E598" i="1"/>
  <c r="A599" i="1"/>
  <c r="B598" i="1"/>
  <c r="C598" i="1"/>
  <c r="C599" i="1" l="1"/>
  <c r="E599" i="1"/>
  <c r="A600" i="1"/>
  <c r="B599" i="1"/>
  <c r="D599" i="1"/>
  <c r="B600" i="1" l="1"/>
  <c r="A601" i="1"/>
  <c r="E600" i="1"/>
  <c r="C600" i="1"/>
  <c r="D600" i="1"/>
  <c r="E601" i="1" l="1"/>
  <c r="A602" i="1"/>
  <c r="B601" i="1"/>
  <c r="C601" i="1"/>
  <c r="D601" i="1"/>
  <c r="D602" i="1" l="1"/>
  <c r="A603" i="1"/>
  <c r="B602" i="1"/>
  <c r="C602" i="1"/>
  <c r="E602" i="1"/>
  <c r="C603" i="1" l="1"/>
  <c r="A604" i="1"/>
  <c r="B603" i="1"/>
  <c r="D603" i="1"/>
  <c r="E603" i="1"/>
  <c r="B604" i="1" l="1"/>
  <c r="A605" i="1"/>
  <c r="C604" i="1"/>
  <c r="D604" i="1"/>
  <c r="E604" i="1"/>
  <c r="E605" i="1" l="1"/>
  <c r="B605" i="1"/>
  <c r="C605" i="1"/>
  <c r="D605" i="1"/>
  <c r="A606" i="1"/>
  <c r="D606" i="1" l="1"/>
  <c r="B606" i="1"/>
  <c r="C606" i="1"/>
  <c r="E606" i="1"/>
  <c r="A607" i="1"/>
  <c r="C607" i="1" l="1"/>
  <c r="B607" i="1"/>
  <c r="D607" i="1"/>
  <c r="E607" i="1"/>
  <c r="A608" i="1"/>
  <c r="B608" i="1" l="1"/>
  <c r="A609" i="1"/>
  <c r="C608" i="1"/>
  <c r="D608" i="1"/>
  <c r="E608" i="1"/>
  <c r="E609" i="1" l="1"/>
  <c r="C609" i="1"/>
  <c r="D609" i="1"/>
  <c r="A610" i="1"/>
  <c r="B609" i="1"/>
  <c r="D610" i="1" l="1"/>
  <c r="C610" i="1"/>
  <c r="E610" i="1"/>
  <c r="A611" i="1"/>
  <c r="B610" i="1"/>
  <c r="C611" i="1" l="1"/>
  <c r="D611" i="1"/>
  <c r="E611" i="1"/>
  <c r="A612" i="1"/>
  <c r="B611" i="1"/>
  <c r="B612" i="1" l="1"/>
  <c r="A613" i="1"/>
  <c r="D612" i="1"/>
  <c r="E612" i="1"/>
  <c r="C612" i="1"/>
  <c r="E613" i="1" l="1"/>
  <c r="D613" i="1"/>
  <c r="A614" i="1"/>
  <c r="B613" i="1"/>
  <c r="C613" i="1"/>
  <c r="D614" i="1" l="1"/>
  <c r="E614" i="1"/>
  <c r="A615" i="1"/>
  <c r="B614" i="1"/>
  <c r="C614" i="1"/>
  <c r="C615" i="1" l="1"/>
  <c r="E615" i="1"/>
  <c r="A616" i="1"/>
  <c r="B615" i="1"/>
  <c r="D615" i="1"/>
  <c r="B616" i="1" l="1"/>
  <c r="A617" i="1"/>
  <c r="E616" i="1"/>
  <c r="C616" i="1"/>
  <c r="D616" i="1"/>
  <c r="E617" i="1" l="1"/>
  <c r="A618" i="1"/>
  <c r="B617" i="1"/>
  <c r="C617" i="1"/>
  <c r="D617" i="1"/>
  <c r="D618" i="1" l="1"/>
  <c r="A619" i="1"/>
  <c r="B618" i="1"/>
  <c r="C618" i="1"/>
  <c r="E618" i="1"/>
  <c r="C619" i="1" l="1"/>
  <c r="A620" i="1"/>
  <c r="B619" i="1"/>
  <c r="D619" i="1"/>
  <c r="E619" i="1"/>
  <c r="B620" i="1" l="1"/>
  <c r="A621" i="1"/>
  <c r="C620" i="1"/>
  <c r="D620" i="1"/>
  <c r="E620" i="1"/>
  <c r="E621" i="1" l="1"/>
  <c r="B621" i="1"/>
  <c r="C621" i="1"/>
  <c r="D621" i="1"/>
  <c r="A622" i="1"/>
  <c r="B622" i="1" l="1"/>
  <c r="A623" i="1"/>
  <c r="C622" i="1"/>
  <c r="D622" i="1"/>
  <c r="E622" i="1"/>
  <c r="E623" i="1" l="1"/>
  <c r="B623" i="1"/>
  <c r="A624" i="1"/>
  <c r="C623" i="1"/>
  <c r="D623" i="1"/>
  <c r="D624" i="1" l="1"/>
  <c r="E624" i="1"/>
  <c r="B624" i="1"/>
  <c r="A625" i="1"/>
  <c r="C624" i="1"/>
  <c r="C625" i="1" l="1"/>
  <c r="D625" i="1"/>
  <c r="E625" i="1"/>
  <c r="B625" i="1"/>
  <c r="A626" i="1"/>
  <c r="B626" i="1" l="1"/>
  <c r="A627" i="1"/>
  <c r="C626" i="1"/>
  <c r="D626" i="1"/>
  <c r="E626" i="1"/>
  <c r="E627" i="1" l="1"/>
  <c r="B627" i="1"/>
  <c r="A628" i="1"/>
  <c r="C627" i="1"/>
  <c r="D627" i="1"/>
  <c r="D628" i="1" l="1"/>
  <c r="E628" i="1"/>
  <c r="B628" i="1"/>
  <c r="A629" i="1"/>
  <c r="C628" i="1"/>
  <c r="C629" i="1" l="1"/>
  <c r="D629" i="1"/>
  <c r="E629" i="1"/>
  <c r="B629" i="1"/>
  <c r="A630" i="1"/>
  <c r="B630" i="1" l="1"/>
  <c r="A631" i="1"/>
  <c r="C630" i="1"/>
  <c r="D630" i="1"/>
  <c r="E630" i="1"/>
  <c r="E631" i="1" l="1"/>
  <c r="B631" i="1"/>
  <c r="A632" i="1"/>
  <c r="C631" i="1"/>
  <c r="D631" i="1"/>
  <c r="D632" i="1" l="1"/>
  <c r="E632" i="1"/>
  <c r="B632" i="1"/>
  <c r="A633" i="1"/>
  <c r="C632" i="1"/>
  <c r="C633" i="1" l="1"/>
  <c r="D633" i="1"/>
  <c r="E633" i="1"/>
  <c r="B633" i="1"/>
  <c r="A634" i="1"/>
  <c r="B634" i="1" l="1"/>
  <c r="A635" i="1"/>
  <c r="C634" i="1"/>
  <c r="D634" i="1"/>
  <c r="E634" i="1"/>
  <c r="E635" i="1" l="1"/>
  <c r="B635" i="1"/>
  <c r="A636" i="1"/>
  <c r="C635" i="1"/>
  <c r="D635" i="1"/>
  <c r="D636" i="1" l="1"/>
  <c r="E636" i="1"/>
  <c r="B636" i="1"/>
  <c r="A637" i="1"/>
  <c r="C636" i="1"/>
  <c r="C637" i="1" l="1"/>
  <c r="D637" i="1"/>
  <c r="E637" i="1"/>
  <c r="B637" i="1"/>
  <c r="A638" i="1"/>
  <c r="B638" i="1" l="1"/>
  <c r="A639" i="1"/>
  <c r="C638" i="1"/>
  <c r="D638" i="1"/>
  <c r="E638" i="1"/>
  <c r="E639" i="1" l="1"/>
  <c r="B639" i="1"/>
  <c r="A640" i="1"/>
  <c r="C639" i="1"/>
  <c r="D639" i="1"/>
  <c r="D640" i="1" l="1"/>
  <c r="E640" i="1"/>
  <c r="B640" i="1"/>
  <c r="A641" i="1"/>
  <c r="C640" i="1"/>
  <c r="C641" i="1" l="1"/>
  <c r="D641" i="1"/>
  <c r="E641" i="1"/>
  <c r="B641" i="1"/>
  <c r="A642" i="1"/>
  <c r="B642" i="1" l="1"/>
  <c r="A643" i="1"/>
  <c r="C642" i="1"/>
  <c r="D642" i="1"/>
  <c r="E642" i="1"/>
  <c r="E643" i="1" l="1"/>
  <c r="B643" i="1"/>
  <c r="A644" i="1"/>
  <c r="C643" i="1"/>
  <c r="D643" i="1"/>
  <c r="D644" i="1" l="1"/>
  <c r="E644" i="1"/>
  <c r="B644" i="1"/>
  <c r="A645" i="1"/>
  <c r="C644" i="1"/>
  <c r="C645" i="1" l="1"/>
  <c r="D645" i="1"/>
  <c r="E645" i="1"/>
  <c r="B645" i="1"/>
  <c r="A646" i="1"/>
  <c r="B646" i="1" l="1"/>
  <c r="A647" i="1"/>
  <c r="C646" i="1"/>
  <c r="D646" i="1"/>
  <c r="E646" i="1"/>
  <c r="E647" i="1" l="1"/>
  <c r="B647" i="1"/>
  <c r="A648" i="1"/>
  <c r="C647" i="1"/>
  <c r="D647" i="1"/>
  <c r="D648" i="1" l="1"/>
  <c r="E648" i="1"/>
  <c r="B648" i="1"/>
  <c r="A649" i="1"/>
  <c r="C648" i="1"/>
  <c r="C649" i="1" l="1"/>
  <c r="D649" i="1"/>
  <c r="E649" i="1"/>
  <c r="B649" i="1"/>
  <c r="A650" i="1"/>
  <c r="B650" i="1" l="1"/>
  <c r="A651" i="1"/>
  <c r="C650" i="1"/>
  <c r="D650" i="1"/>
  <c r="E650" i="1"/>
  <c r="E651" i="1" l="1"/>
  <c r="B651" i="1"/>
  <c r="A652" i="1"/>
  <c r="C651" i="1"/>
  <c r="D651" i="1"/>
  <c r="D652" i="1" l="1"/>
  <c r="E652" i="1"/>
  <c r="B652" i="1"/>
  <c r="A653" i="1"/>
  <c r="C652" i="1"/>
  <c r="C653" i="1" l="1"/>
  <c r="D653" i="1"/>
  <c r="E653" i="1"/>
  <c r="B653" i="1"/>
  <c r="A654" i="1"/>
  <c r="B654" i="1" l="1"/>
  <c r="A655" i="1"/>
  <c r="C654" i="1"/>
  <c r="D654" i="1"/>
  <c r="E654" i="1"/>
  <c r="E655" i="1" l="1"/>
  <c r="B655" i="1"/>
  <c r="A656" i="1"/>
  <c r="C655" i="1"/>
  <c r="D655" i="1"/>
  <c r="D656" i="1" l="1"/>
  <c r="E656" i="1"/>
  <c r="B656" i="1"/>
  <c r="A657" i="1"/>
  <c r="C656" i="1"/>
  <c r="C657" i="1" l="1"/>
  <c r="D657" i="1"/>
  <c r="E657" i="1"/>
  <c r="B657" i="1"/>
  <c r="A658" i="1"/>
  <c r="B658" i="1" l="1"/>
  <c r="A659" i="1"/>
  <c r="C658" i="1"/>
  <c r="D658" i="1"/>
  <c r="E658" i="1"/>
  <c r="E659" i="1" l="1"/>
  <c r="B659" i="1"/>
  <c r="A660" i="1"/>
  <c r="C659" i="1"/>
  <c r="D659" i="1"/>
  <c r="D660" i="1" l="1"/>
  <c r="E660" i="1"/>
  <c r="B660" i="1"/>
  <c r="A661" i="1"/>
  <c r="C660" i="1"/>
  <c r="C661" i="1" l="1"/>
  <c r="D661" i="1"/>
  <c r="E661" i="1"/>
  <c r="B661" i="1"/>
  <c r="A662" i="1"/>
  <c r="B662" i="1" l="1"/>
  <c r="A663" i="1"/>
  <c r="C662" i="1"/>
  <c r="D662" i="1"/>
  <c r="E662" i="1"/>
  <c r="E663" i="1" l="1"/>
  <c r="B663" i="1"/>
  <c r="A664" i="1"/>
  <c r="C663" i="1"/>
  <c r="D663" i="1"/>
  <c r="D664" i="1" l="1"/>
  <c r="E664" i="1"/>
  <c r="B664" i="1"/>
  <c r="A665" i="1"/>
  <c r="C664" i="1"/>
  <c r="C665" i="1" l="1"/>
  <c r="D665" i="1"/>
  <c r="E665" i="1"/>
  <c r="B665" i="1"/>
  <c r="A666" i="1"/>
  <c r="B666" i="1" l="1"/>
  <c r="A667" i="1"/>
  <c r="C666" i="1"/>
  <c r="D666" i="1"/>
  <c r="E666" i="1"/>
  <c r="E667" i="1" l="1"/>
  <c r="B667" i="1"/>
  <c r="A668" i="1"/>
  <c r="C667" i="1"/>
  <c r="D667" i="1"/>
  <c r="D668" i="1" l="1"/>
  <c r="E668" i="1"/>
  <c r="B668" i="1"/>
  <c r="A669" i="1"/>
  <c r="C668" i="1"/>
  <c r="C669" i="1" l="1"/>
  <c r="D669" i="1"/>
  <c r="E669" i="1"/>
  <c r="B669" i="1"/>
  <c r="A670" i="1"/>
  <c r="B670" i="1" l="1"/>
  <c r="A671" i="1"/>
  <c r="C670" i="1"/>
  <c r="D670" i="1"/>
  <c r="E670" i="1"/>
  <c r="E671" i="1" l="1"/>
  <c r="B671" i="1"/>
  <c r="A672" i="1"/>
  <c r="C671" i="1"/>
  <c r="D671" i="1"/>
  <c r="D672" i="1" l="1"/>
  <c r="E672" i="1"/>
  <c r="B672" i="1"/>
  <c r="A673" i="1"/>
  <c r="C672" i="1"/>
  <c r="C673" i="1" l="1"/>
  <c r="D673" i="1"/>
  <c r="E673" i="1"/>
  <c r="B673" i="1"/>
  <c r="A674" i="1"/>
  <c r="B674" i="1" l="1"/>
  <c r="A675" i="1"/>
  <c r="C674" i="1"/>
  <c r="D674" i="1"/>
  <c r="E674" i="1"/>
  <c r="E675" i="1" l="1"/>
  <c r="B675" i="1"/>
  <c r="A676" i="1"/>
  <c r="C675" i="1"/>
  <c r="D675" i="1"/>
  <c r="D676" i="1" l="1"/>
  <c r="E676" i="1"/>
  <c r="B676" i="1"/>
  <c r="A677" i="1"/>
  <c r="C676" i="1"/>
  <c r="C677" i="1" l="1"/>
  <c r="D677" i="1"/>
  <c r="E677" i="1"/>
  <c r="B677" i="1"/>
  <c r="A678" i="1"/>
  <c r="B678" i="1" l="1"/>
  <c r="A679" i="1"/>
  <c r="D678" i="1"/>
  <c r="E678" i="1"/>
  <c r="C678" i="1"/>
  <c r="E679" i="1" l="1"/>
  <c r="C679" i="1"/>
  <c r="D679" i="1"/>
  <c r="A680" i="1"/>
  <c r="B679" i="1"/>
  <c r="D680" i="1" l="1"/>
  <c r="B680" i="1"/>
  <c r="A681" i="1"/>
  <c r="C680" i="1"/>
  <c r="E680" i="1"/>
  <c r="C681" i="1" l="1"/>
  <c r="B681" i="1"/>
  <c r="A682" i="1"/>
  <c r="D681" i="1"/>
  <c r="E681" i="1"/>
  <c r="B682" i="1" l="1"/>
  <c r="A683" i="1"/>
  <c r="E682" i="1"/>
  <c r="C682" i="1"/>
  <c r="D682" i="1"/>
  <c r="C683" i="1" l="1"/>
  <c r="D683" i="1"/>
  <c r="E683" i="1"/>
  <c r="B683" i="1"/>
  <c r="A684" i="1"/>
  <c r="C684" i="1" l="1"/>
  <c r="B684" i="1"/>
  <c r="A685" i="1"/>
  <c r="E684" i="1"/>
  <c r="D684" i="1"/>
  <c r="C685" i="1" l="1"/>
  <c r="E685" i="1"/>
  <c r="B685" i="1"/>
  <c r="A686" i="1"/>
  <c r="D685" i="1"/>
  <c r="C686" i="1" l="1"/>
  <c r="A687" i="1"/>
  <c r="D686" i="1"/>
  <c r="B686" i="1"/>
  <c r="E686" i="1"/>
  <c r="C687" i="1" l="1"/>
  <c r="D687" i="1"/>
  <c r="E687" i="1"/>
  <c r="B687" i="1"/>
  <c r="A688" i="1"/>
  <c r="C688" i="1" l="1"/>
  <c r="B688" i="1"/>
  <c r="E688" i="1"/>
  <c r="A689" i="1"/>
  <c r="D688" i="1"/>
  <c r="C689" i="1" l="1"/>
  <c r="E689" i="1"/>
  <c r="B689" i="1"/>
  <c r="A690" i="1"/>
  <c r="D689" i="1"/>
  <c r="C690" i="1" l="1"/>
  <c r="A691" i="1"/>
  <c r="D690" i="1"/>
  <c r="E690" i="1"/>
  <c r="B690" i="1"/>
  <c r="C691" i="1" l="1"/>
  <c r="D691" i="1"/>
  <c r="B691" i="1"/>
  <c r="A692" i="1"/>
  <c r="E691" i="1"/>
  <c r="C692" i="1" l="1"/>
  <c r="E692" i="1"/>
  <c r="B692" i="1"/>
  <c r="A693" i="1"/>
  <c r="D692" i="1"/>
  <c r="C693" i="1" l="1"/>
  <c r="E693" i="1"/>
  <c r="B693" i="1"/>
  <c r="A694" i="1"/>
  <c r="D693" i="1"/>
  <c r="C694" i="1" l="1"/>
  <c r="A695" i="1"/>
  <c r="D694" i="1"/>
  <c r="E694" i="1"/>
  <c r="B694" i="1"/>
  <c r="C695" i="1" l="1"/>
  <c r="D695" i="1"/>
  <c r="B695" i="1"/>
  <c r="E695" i="1"/>
  <c r="A696" i="1"/>
  <c r="C696" i="1" l="1"/>
  <c r="B696" i="1"/>
  <c r="A697" i="1"/>
  <c r="D696" i="1"/>
  <c r="E696" i="1"/>
  <c r="C697" i="1" l="1"/>
  <c r="E697" i="1"/>
  <c r="B697" i="1"/>
  <c r="A698" i="1"/>
  <c r="D697" i="1"/>
  <c r="C698" i="1" l="1"/>
  <c r="A699" i="1"/>
  <c r="E698" i="1"/>
  <c r="D698" i="1"/>
  <c r="B698" i="1"/>
  <c r="C699" i="1" l="1"/>
  <c r="D699" i="1"/>
  <c r="E699" i="1"/>
  <c r="B699" i="1"/>
  <c r="A700" i="1"/>
  <c r="C700" i="1" l="1"/>
  <c r="B700" i="1"/>
  <c r="A701" i="1"/>
  <c r="E700" i="1"/>
  <c r="D700" i="1"/>
  <c r="C701" i="1" l="1"/>
  <c r="E701" i="1"/>
  <c r="B701" i="1"/>
  <c r="A702" i="1"/>
  <c r="D701" i="1"/>
  <c r="C702" i="1" l="1"/>
  <c r="A703" i="1"/>
  <c r="D702" i="1"/>
  <c r="B702" i="1"/>
  <c r="E702" i="1"/>
  <c r="C703" i="1" l="1"/>
  <c r="D703" i="1"/>
  <c r="E703" i="1"/>
  <c r="B703" i="1"/>
  <c r="A704" i="1"/>
  <c r="C704" i="1" l="1"/>
  <c r="B704" i="1"/>
  <c r="E704" i="1"/>
  <c r="A705" i="1"/>
  <c r="D704" i="1"/>
  <c r="C705" i="1" l="1"/>
  <c r="E705" i="1"/>
  <c r="B705" i="1"/>
  <c r="A706" i="1"/>
  <c r="D705" i="1"/>
  <c r="C706" i="1" l="1"/>
  <c r="A707" i="1"/>
  <c r="D706" i="1"/>
  <c r="E706" i="1"/>
  <c r="B706" i="1"/>
  <c r="C707" i="1" l="1"/>
  <c r="D707" i="1"/>
  <c r="B707" i="1"/>
  <c r="A708" i="1"/>
  <c r="E707" i="1"/>
  <c r="C708" i="1" l="1"/>
  <c r="E708" i="1"/>
  <c r="B708" i="1"/>
  <c r="A709" i="1"/>
  <c r="D708" i="1"/>
  <c r="C709" i="1" l="1"/>
  <c r="E709" i="1"/>
  <c r="B709" i="1"/>
  <c r="A710" i="1"/>
  <c r="D709" i="1"/>
  <c r="C710" i="1" l="1"/>
  <c r="A711" i="1"/>
  <c r="D710" i="1"/>
  <c r="E710" i="1"/>
  <c r="B710" i="1"/>
  <c r="C711" i="1" l="1"/>
  <c r="D711" i="1"/>
  <c r="B711" i="1"/>
  <c r="E711" i="1"/>
  <c r="A712" i="1"/>
  <c r="C712" i="1" l="1"/>
  <c r="B712" i="1"/>
  <c r="A713" i="1"/>
  <c r="D712" i="1"/>
  <c r="E712" i="1"/>
  <c r="C713" i="1" l="1"/>
  <c r="E713" i="1"/>
  <c r="B713" i="1"/>
  <c r="A714" i="1"/>
  <c r="D713" i="1"/>
  <c r="C714" i="1" l="1"/>
  <c r="A715" i="1"/>
  <c r="E714" i="1"/>
  <c r="D714" i="1"/>
  <c r="B714" i="1"/>
  <c r="C715" i="1" l="1"/>
  <c r="D715" i="1"/>
  <c r="E715" i="1"/>
  <c r="B715" i="1"/>
  <c r="A716" i="1"/>
  <c r="C716" i="1" l="1"/>
  <c r="B716" i="1"/>
  <c r="A717" i="1"/>
  <c r="E716" i="1"/>
  <c r="D716" i="1"/>
  <c r="C717" i="1" l="1"/>
  <c r="E717" i="1"/>
  <c r="B717" i="1"/>
  <c r="A718" i="1"/>
  <c r="D717" i="1"/>
  <c r="C718" i="1" l="1"/>
  <c r="A719" i="1"/>
  <c r="D718" i="1"/>
  <c r="B718" i="1"/>
  <c r="E718" i="1"/>
  <c r="C719" i="1" l="1"/>
  <c r="D719" i="1"/>
  <c r="E719" i="1"/>
  <c r="B719" i="1"/>
  <c r="A720" i="1"/>
  <c r="C720" i="1" l="1"/>
  <c r="B720" i="1"/>
  <c r="E720" i="1"/>
  <c r="A721" i="1"/>
  <c r="D720" i="1"/>
  <c r="C721" i="1" l="1"/>
  <c r="E721" i="1"/>
  <c r="B721" i="1"/>
  <c r="A722" i="1"/>
  <c r="D721" i="1"/>
  <c r="C722" i="1" l="1"/>
  <c r="A723" i="1"/>
  <c r="D722" i="1"/>
  <c r="E722" i="1"/>
  <c r="B722" i="1"/>
  <c r="C723" i="1" l="1"/>
  <c r="D723" i="1"/>
  <c r="B723" i="1"/>
  <c r="A724" i="1"/>
  <c r="E723" i="1"/>
  <c r="C724" i="1" l="1"/>
  <c r="E724" i="1"/>
  <c r="B724" i="1"/>
  <c r="A725" i="1"/>
  <c r="D724" i="1"/>
  <c r="C725" i="1" l="1"/>
  <c r="E725" i="1"/>
  <c r="B725" i="1"/>
  <c r="A726" i="1"/>
  <c r="D725" i="1"/>
  <c r="C726" i="1" l="1"/>
  <c r="A727" i="1"/>
  <c r="D726" i="1"/>
  <c r="E726" i="1"/>
  <c r="B726" i="1"/>
  <c r="C727" i="1" l="1"/>
  <c r="D727" i="1"/>
  <c r="B727" i="1"/>
  <c r="E727" i="1"/>
  <c r="A728" i="1"/>
  <c r="C728" i="1" l="1"/>
  <c r="B728" i="1"/>
  <c r="A729" i="1"/>
  <c r="D728" i="1"/>
  <c r="E728" i="1"/>
  <c r="C729" i="1" l="1"/>
  <c r="E729" i="1"/>
  <c r="B729" i="1"/>
  <c r="A730" i="1"/>
  <c r="D729" i="1"/>
  <c r="C730" i="1" l="1"/>
  <c r="A731" i="1"/>
  <c r="E730" i="1"/>
  <c r="D730" i="1"/>
  <c r="B730" i="1"/>
  <c r="C731" i="1" l="1"/>
  <c r="D731" i="1"/>
  <c r="E731" i="1"/>
  <c r="B731" i="1"/>
  <c r="A732" i="1"/>
  <c r="C732" i="1" l="1"/>
  <c r="B732" i="1"/>
  <c r="A733" i="1"/>
  <c r="E732" i="1"/>
  <c r="D732" i="1"/>
  <c r="C733" i="1" l="1"/>
  <c r="E733" i="1"/>
  <c r="B733" i="1"/>
  <c r="A734" i="1"/>
  <c r="D733" i="1"/>
  <c r="C734" i="1" l="1"/>
  <c r="A735" i="1"/>
  <c r="D734" i="1"/>
  <c r="B734" i="1"/>
  <c r="E734" i="1"/>
  <c r="C735" i="1" l="1"/>
  <c r="D735" i="1"/>
  <c r="E735" i="1"/>
  <c r="B735" i="1"/>
  <c r="A736" i="1"/>
  <c r="C736" i="1" l="1"/>
  <c r="B736" i="1"/>
  <c r="E736" i="1"/>
  <c r="A737" i="1"/>
  <c r="D736" i="1"/>
  <c r="C737" i="1" l="1"/>
  <c r="E737" i="1"/>
  <c r="B737" i="1"/>
  <c r="A738" i="1"/>
  <c r="D737" i="1"/>
  <c r="C738" i="1" l="1"/>
  <c r="A739" i="1"/>
  <c r="D738" i="1"/>
  <c r="E738" i="1"/>
  <c r="B738" i="1"/>
  <c r="C739" i="1" l="1"/>
  <c r="D739" i="1"/>
  <c r="B739" i="1"/>
  <c r="A740" i="1"/>
  <c r="E739" i="1"/>
  <c r="C740" i="1" l="1"/>
  <c r="E740" i="1"/>
  <c r="B740" i="1"/>
  <c r="A741" i="1"/>
  <c r="D740" i="1"/>
  <c r="C741" i="1" l="1"/>
  <c r="E741" i="1"/>
  <c r="B741" i="1"/>
  <c r="A742" i="1"/>
  <c r="D741" i="1"/>
  <c r="D742" i="1" l="1"/>
  <c r="C742" i="1"/>
  <c r="E742" i="1"/>
  <c r="B742" i="1"/>
</calcChain>
</file>

<file path=xl/comments1.xml><?xml version="1.0" encoding="utf-8"?>
<comments xmlns="http://schemas.openxmlformats.org/spreadsheetml/2006/main">
  <authors>
    <author>Maria</author>
    <author>Vertex42</author>
    <author>Jon</author>
  </authors>
  <commentList>
    <comment ref="C7" authorId="0" shapeId="0">
      <text>
        <r>
          <rPr>
            <b/>
            <sz val="8"/>
            <color indexed="81"/>
            <rFont val="Tahoma"/>
            <family val="2"/>
          </rPr>
          <t>Annual Interest Rate:</t>
        </r>
        <r>
          <rPr>
            <sz val="8"/>
            <color indexed="81"/>
            <rFont val="Tahoma"/>
            <family val="2"/>
          </rPr>
          <t xml:space="preserve">
This spreadsheet assumes a </t>
        </r>
        <r>
          <rPr>
            <b/>
            <sz val="8"/>
            <color indexed="81"/>
            <rFont val="Tahoma"/>
            <family val="2"/>
          </rPr>
          <t xml:space="preserve">fixed </t>
        </r>
        <r>
          <rPr>
            <sz val="8"/>
            <color indexed="81"/>
            <rFont val="Tahoma"/>
            <family val="2"/>
          </rPr>
          <t>annual interest rate. It also assumes that interest is earned tax free (such as in an IRA).</t>
        </r>
      </text>
    </comment>
    <comment ref="C10" authorId="1" shapeId="0">
      <text>
        <r>
          <rPr>
            <b/>
            <sz val="8"/>
            <color indexed="81"/>
            <rFont val="Tahoma"/>
            <family val="2"/>
          </rPr>
          <t>Payment Type:</t>
        </r>
        <r>
          <rPr>
            <sz val="8"/>
            <color indexed="81"/>
            <rFont val="Tahoma"/>
            <family val="2"/>
          </rPr>
          <t xml:space="preserve">
This is used to specify whether the withdrawals are made at the beginning or end of each period. "End of Period" is the most common.</t>
        </r>
      </text>
    </comment>
    <comment ref="C14" authorId="0" shapeId="0">
      <text>
        <r>
          <rPr>
            <b/>
            <sz val="8"/>
            <color indexed="81"/>
            <rFont val="Tahoma"/>
            <family val="2"/>
          </rPr>
          <t>Initial Amount (A or Eo):</t>
        </r>
        <r>
          <rPr>
            <sz val="8"/>
            <color indexed="81"/>
            <rFont val="Tahoma"/>
            <family val="2"/>
          </rPr>
          <t xml:space="preserve">
This is the payment amount calculated using the PMT function which corresponds to the value A for an annuity or Eo for an inflation-adjusted annuity (i.e. exponential gradient).
</t>
        </r>
      </text>
    </comment>
    <comment ref="B21" authorId="2" shapeId="0">
      <text>
        <r>
          <rPr>
            <sz val="8"/>
            <color indexed="81"/>
            <rFont val="Tahoma"/>
            <family val="2"/>
          </rPr>
          <t xml:space="preserve">Interest earned </t>
        </r>
        <r>
          <rPr>
            <b/>
            <sz val="8"/>
            <color indexed="81"/>
            <rFont val="Tahoma"/>
            <family val="2"/>
          </rPr>
          <t>during the specified period</t>
        </r>
        <r>
          <rPr>
            <sz val="8"/>
            <color indexed="81"/>
            <rFont val="Tahoma"/>
            <family val="2"/>
          </rPr>
          <t>. This spreadsheet assumes interest is earned tax free.</t>
        </r>
      </text>
    </comment>
    <comment ref="C21" authorId="2" shapeId="0">
      <text>
        <r>
          <rPr>
            <b/>
            <sz val="8"/>
            <color indexed="81"/>
            <rFont val="Tahoma"/>
            <family val="2"/>
          </rPr>
          <t>Payout (Withdrawal):</t>
        </r>
        <r>
          <rPr>
            <sz val="8"/>
            <color indexed="81"/>
            <rFont val="Tahoma"/>
            <family val="2"/>
          </rPr>
          <t xml:space="preserve">
This is the amount paid or withdrawn at the end of the specified period. If you have entered an Annual Inflation Rate, you will notice that the Payout increases each period.
When you set the Annuity Payment Type to "Beginning of Period", the first payment is made at the end of period 0, which is the same as saying the beginning of period 1.</t>
        </r>
      </text>
    </comment>
  </commentList>
</comments>
</file>

<file path=xl/sharedStrings.xml><?xml version="1.0" encoding="utf-8"?>
<sst xmlns="http://schemas.openxmlformats.org/spreadsheetml/2006/main" count="65" uniqueCount="50">
  <si>
    <t>Cumulative Interest</t>
  </si>
  <si>
    <t>Results</t>
  </si>
  <si>
    <t>Withdrawal Plan</t>
  </si>
  <si>
    <t>[42]</t>
  </si>
  <si>
    <t>Starting PRINCIPAL</t>
  </si>
  <si>
    <t>YEARS to PAY OUT</t>
  </si>
  <si>
    <t xml:space="preserve"> Annuity Calculator</t>
  </si>
  <si>
    <t>HELP</t>
  </si>
  <si>
    <t>Inflation-Adjusted</t>
  </si>
  <si>
    <t xml:space="preserve"> Solve for Starting PRINCIPAL</t>
  </si>
  <si>
    <t xml:space="preserve"> Solve for YEARS to PAY OUT</t>
  </si>
  <si>
    <t>Annuity Payment Type</t>
  </si>
  <si>
    <t>Annual Inflation Rate (g)</t>
  </si>
  <si>
    <t>Starting Principal (P)</t>
  </si>
  <si>
    <t>Annual Interest Rate (i)</t>
  </si>
  <si>
    <t>Years to Pay Out (n)</t>
  </si>
  <si>
    <t>Fixed</t>
  </si>
  <si>
    <t>First Annual Payment</t>
  </si>
  <si>
    <t>Last Annual Payment</t>
  </si>
  <si>
    <t>First Monthly Payment</t>
  </si>
  <si>
    <t>type</t>
  </si>
  <si>
    <t>Beginning of Period</t>
  </si>
  <si>
    <t>If type = 1 (Beginning of Period), first annual payment = Eo at time t=0</t>
  </si>
  <si>
    <t>If type = 0 (End of Period), first annual payment = Eo*(1+g) at time t=1</t>
  </si>
  <si>
    <t>Notes about Inflation-Adjusted Payments</t>
  </si>
  <si>
    <t xml:space="preserve"> Basic Annuity Calculator</t>
  </si>
  <si>
    <t xml:space="preserve"> Solve for Annual PAYMENT</t>
  </si>
  <si>
    <t>Last Monthly Payment</t>
  </si>
  <si>
    <t>End of Period</t>
  </si>
  <si>
    <t>Payment Frequency</t>
  </si>
  <si>
    <t>payments per year</t>
  </si>
  <si>
    <t>Annually</t>
  </si>
  <si>
    <t>#</t>
  </si>
  <si>
    <t>rate per period</t>
  </si>
  <si>
    <t>inflation rate per period</t>
  </si>
  <si>
    <t>Payment Type</t>
  </si>
  <si>
    <t>Initial Payout</t>
  </si>
  <si>
    <t>Balance</t>
  </si>
  <si>
    <t>Final Payout</t>
  </si>
  <si>
    <t>Amount (A or Eo)</t>
  </si>
  <si>
    <t>Payout Schedule</t>
  </si>
  <si>
    <t>Total Interest Earned</t>
  </si>
  <si>
    <t>This annuity calculator is based on general finance theory. It is designed to simulate a case where a person makes regular withdrawals from an account that is earning interest. It also allows you to enter an annual inflation rate to simulate the case where the person increases the amount that they withdraw each period (to keep up with rising expenses for example).</t>
  </si>
  <si>
    <t>About This Template</t>
  </si>
  <si>
    <r>
      <t>Taxes</t>
    </r>
    <r>
      <rPr>
        <sz val="11"/>
        <color rgb="FF000000"/>
        <rFont val="Arial"/>
        <family val="2"/>
      </rPr>
      <t xml:space="preserve">: This spreadsheet does not account for taxes. Iinterest is assumed to be earned tax free. To get around that, you could try entering a tax-adjusted interest rate (e.g. if you're in a 25% tax bracket, subtract 25% from the expected Annual Interest Rate). Payouts represent pre-tax withdrawals. So, if you are receiving payments from a Roth IRA, you wouldn't pay tax, but if you are receiving payments from a Traditional IRA, you would. </t>
    </r>
  </si>
  <si>
    <t>What does the Starting Principal need to be if I want a payout of 2000 per Month?</t>
  </si>
  <si>
    <r>
      <t>Interest</t>
    </r>
    <r>
      <rPr>
        <sz val="10"/>
        <rFont val="Arial"/>
        <family val="2"/>
      </rPr>
      <t xml:space="preserve">
Earned</t>
    </r>
  </si>
  <si>
    <r>
      <t xml:space="preserve">Payout
</t>
    </r>
    <r>
      <rPr>
        <sz val="10"/>
        <rFont val="Arial"/>
        <family val="2"/>
      </rPr>
      <t>(Withdrawal)</t>
    </r>
  </si>
  <si>
    <r>
      <t>Caution:</t>
    </r>
    <r>
      <rPr>
        <sz val="8"/>
        <color indexed="23"/>
        <rFont val="Arial"/>
        <family val="2"/>
      </rPr>
      <t xml:space="preserve"> Results are only estimates. Please consult a qualified professional regarding financial decisions.</t>
    </r>
  </si>
  <si>
    <r>
      <rPr>
        <b/>
        <sz val="11"/>
        <color rgb="FF000000"/>
        <rFont val="Arial"/>
        <family val="2"/>
      </rPr>
      <t>TIP:</t>
    </r>
    <r>
      <rPr>
        <sz val="11"/>
        <color rgb="FF000000"/>
        <rFont val="Arial"/>
        <family val="2"/>
      </rPr>
      <t xml:space="preserve"> Use Excel's built-in Goal Seek utility (Data &gt; What-If Analysis &gt; Goal Seek) to answer the following question: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</si>
</sst>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44" formatCode="_(&quot;$&quot;* #,##0.00_);_(&quot;$&quot;* \(#,##0.00\);_(&quot;$&quot;* &quot;-&quot;??_);_(@_)"/>
    <numFmt numFmtId="43" formatCode="_(* #,##0.00_);_(* \(#,##0.00\);_(* &quot;-&quot;??_);_(@_)"/>
    <numFmt numFmtId="164" formatCode="0.000%"/>
    <numFmt numFmtId="165" formatCode="0.0000%"/>
  </numFmts>
  <fonts count="35" x14ac:knownFonts="1">
    <font>
      <sz val="10"/>
      <name val="Tahoma"/>
      <family val="2"/>
    </font>
    <font>
      <sz val="10"/>
      <name val="Arial"/>
      <family val="2"/>
    </font>
    <font>
      <sz val="8"/>
      <name val="Arial"/>
      <family val="2"/>
    </font>
    <font>
      <sz val="8"/>
      <name val="Tahoma"/>
      <family val="2"/>
    </font>
    <font>
      <b/>
      <sz val="8"/>
      <color indexed="81"/>
      <name val="Tahoma"/>
      <family val="2"/>
    </font>
    <font>
      <sz val="8"/>
      <color indexed="81"/>
      <name val="Tahoma"/>
      <family val="2"/>
    </font>
    <font>
      <sz val="18"/>
      <color theme="4" tint="-0.249977111117893"/>
      <name val="Arial"/>
      <family val="2"/>
    </font>
    <font>
      <sz val="18"/>
      <name val="Arial"/>
      <family val="2"/>
    </font>
    <font>
      <sz val="10"/>
      <name val="Arial"/>
      <family val="2"/>
    </font>
    <font>
      <sz val="8"/>
      <color theme="0" tint="-0.499984740745262"/>
      <name val="Arial"/>
      <family val="2"/>
    </font>
    <font>
      <b/>
      <sz val="11"/>
      <color theme="4" tint="-0.249977111117893"/>
      <name val="Arial"/>
      <family val="2"/>
    </font>
    <font>
      <sz val="11"/>
      <name val="Arial"/>
      <family val="2"/>
    </font>
    <font>
      <sz val="11"/>
      <color rgb="FF000000"/>
      <name val="Arial"/>
      <family val="2"/>
    </font>
    <font>
      <sz val="10"/>
      <color indexed="12"/>
      <name val="Arial"/>
      <family val="2"/>
    </font>
    <font>
      <b/>
      <sz val="12"/>
      <name val="Arial"/>
      <family val="2"/>
    </font>
    <font>
      <b/>
      <sz val="10"/>
      <name val="Arial"/>
      <family val="2"/>
    </font>
    <font>
      <sz val="12"/>
      <name val="Arial"/>
      <family val="2"/>
    </font>
    <font>
      <sz val="10"/>
      <color rgb="FF000000"/>
      <name val="Arial"/>
      <family val="2"/>
    </font>
    <font>
      <b/>
      <sz val="10"/>
      <color rgb="FF000000"/>
      <name val="Arial"/>
      <family val="2"/>
    </font>
    <font>
      <b/>
      <sz val="11"/>
      <color rgb="FF000000"/>
      <name val="Arial"/>
      <family val="2"/>
    </font>
    <font>
      <b/>
      <sz val="16"/>
      <color indexed="9"/>
      <name val="Arial"/>
      <family val="2"/>
    </font>
    <font>
      <b/>
      <sz val="18"/>
      <color indexed="9"/>
      <name val="Arial"/>
      <family val="2"/>
    </font>
    <font>
      <u/>
      <sz val="10"/>
      <color indexed="12"/>
      <name val="Arial"/>
      <family val="2"/>
    </font>
    <font>
      <b/>
      <sz val="12"/>
      <color indexed="9"/>
      <name val="Arial"/>
      <family val="2"/>
    </font>
    <font>
      <i/>
      <sz val="10"/>
      <name val="Arial"/>
      <family val="2"/>
    </font>
    <font>
      <b/>
      <sz val="11"/>
      <name val="Arial"/>
      <family val="2"/>
    </font>
    <font>
      <sz val="10"/>
      <color indexed="9"/>
      <name val="Arial"/>
      <family val="2"/>
    </font>
    <font>
      <sz val="16"/>
      <name val="Arial"/>
      <family val="2"/>
    </font>
    <font>
      <u/>
      <sz val="8"/>
      <color indexed="12"/>
      <name val="Arial"/>
      <family val="2"/>
    </font>
    <font>
      <i/>
      <sz val="11"/>
      <name val="Arial"/>
      <family val="2"/>
    </font>
    <font>
      <b/>
      <sz val="10"/>
      <color indexed="9"/>
      <name val="Arial"/>
      <family val="2"/>
    </font>
    <font>
      <b/>
      <sz val="8"/>
      <color indexed="23"/>
      <name val="Arial"/>
      <family val="2"/>
    </font>
    <font>
      <sz val="8"/>
      <color indexed="23"/>
      <name val="Arial"/>
      <family val="2"/>
    </font>
    <font>
      <i/>
      <sz val="10"/>
      <color indexed="23"/>
      <name val="Arial"/>
      <family val="2"/>
    </font>
    <font>
      <sz val="10"/>
      <color indexed="23"/>
      <name val="Arial"/>
      <family val="2"/>
    </font>
  </fonts>
  <fills count="10">
    <fill>
      <patternFill patternType="none"/>
    </fill>
    <fill>
      <patternFill patternType="gray125"/>
    </fill>
    <fill>
      <patternFill patternType="solid">
        <fgColor indexed="47"/>
        <bgColor indexed="64"/>
      </patternFill>
    </fill>
    <fill>
      <patternFill patternType="solid">
        <fgColor indexed="55"/>
        <bgColor indexed="64"/>
      </patternFill>
    </fill>
    <fill>
      <patternFill patternType="solid">
        <fgColor indexed="42"/>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bgColor indexed="64"/>
      </patternFill>
    </fill>
  </fills>
  <borders count="9">
    <border>
      <left/>
      <right/>
      <top/>
      <bottom/>
      <diagonal/>
    </border>
    <border>
      <left style="thin">
        <color indexed="55"/>
      </left>
      <right style="thin">
        <color indexed="55"/>
      </right>
      <top style="thin">
        <color indexed="55"/>
      </top>
      <bottom style="thin">
        <color indexed="55"/>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theme="4"/>
      </bottom>
      <diagonal/>
    </border>
    <border>
      <left/>
      <right style="thin">
        <color theme="4"/>
      </right>
      <top/>
      <bottom style="thin">
        <color theme="4"/>
      </bottom>
      <diagonal/>
    </border>
    <border>
      <left style="thin">
        <color indexed="55"/>
      </left>
      <right style="thin">
        <color indexed="55"/>
      </right>
      <top/>
      <bottom style="thin">
        <color indexed="55"/>
      </bottom>
      <diagonal/>
    </border>
    <border>
      <left style="thin">
        <color indexed="55"/>
      </left>
      <right style="thin">
        <color indexed="55"/>
      </right>
      <top/>
      <bottom/>
      <diagonal/>
    </border>
    <border>
      <left/>
      <right/>
      <top/>
      <bottom style="medium">
        <color theme="4"/>
      </bottom>
      <diagonal/>
    </border>
  </borders>
  <cellStyleXfs count="4">
    <xf numFmtId="0" fontId="0" fillId="0" borderId="0"/>
    <xf numFmtId="44" fontId="1" fillId="0" borderId="0" applyFont="0" applyFill="0" applyBorder="0" applyAlignment="0" applyProtection="0"/>
    <xf numFmtId="0" fontId="22" fillId="0" borderId="0" applyNumberFormat="0" applyFill="0" applyBorder="0" applyAlignment="0" applyProtection="0">
      <alignment vertical="top"/>
      <protection locked="0"/>
    </xf>
    <xf numFmtId="9" fontId="1" fillId="0" borderId="0" applyFont="0" applyFill="0" applyBorder="0" applyAlignment="0" applyProtection="0"/>
  </cellStyleXfs>
  <cellXfs count="107">
    <xf numFmtId="0" fontId="0" fillId="0" borderId="0" xfId="0"/>
    <xf numFmtId="0" fontId="6" fillId="5" borderId="0" xfId="0" applyFont="1" applyFill="1" applyBorder="1" applyAlignment="1">
      <alignment vertical="center"/>
    </xf>
    <xf numFmtId="0" fontId="7" fillId="5" borderId="0" xfId="0" applyFont="1" applyFill="1" applyBorder="1" applyAlignment="1">
      <alignment vertical="center"/>
    </xf>
    <xf numFmtId="0" fontId="8" fillId="5" borderId="0" xfId="0" applyFont="1" applyFill="1" applyBorder="1" applyAlignment="1">
      <alignment horizontal="right" vertical="center"/>
    </xf>
    <xf numFmtId="0" fontId="8" fillId="0" borderId="0" xfId="0" applyFont="1" applyFill="1" applyBorder="1"/>
    <xf numFmtId="0" fontId="8" fillId="0" borderId="0" xfId="0" applyFont="1"/>
    <xf numFmtId="0" fontId="22" fillId="0" borderId="0" xfId="2" applyBorder="1" applyAlignment="1" applyProtection="1">
      <alignment horizontal="left"/>
    </xf>
    <xf numFmtId="0" fontId="8" fillId="0" borderId="0" xfId="0" applyFont="1" applyBorder="1" applyAlignment="1"/>
    <xf numFmtId="0" fontId="9" fillId="0" borderId="0" xfId="0" applyNumberFormat="1" applyFont="1" applyBorder="1" applyAlignment="1">
      <alignment horizontal="right"/>
    </xf>
    <xf numFmtId="0" fontId="8" fillId="0" borderId="0" xfId="0" applyFont="1" applyAlignment="1"/>
    <xf numFmtId="0" fontId="8" fillId="0" borderId="0" xfId="0" applyFont="1" applyAlignment="1">
      <alignment vertical="top"/>
    </xf>
    <xf numFmtId="0" fontId="10" fillId="0" borderId="4" xfId="0" applyFont="1" applyBorder="1"/>
    <xf numFmtId="0" fontId="11" fillId="0" borderId="4" xfId="0" applyFont="1" applyBorder="1" applyAlignment="1">
      <alignment vertical="top"/>
    </xf>
    <xf numFmtId="0" fontId="8" fillId="0" borderId="5" xfId="0" applyFont="1" applyBorder="1" applyAlignment="1">
      <alignment vertical="top"/>
    </xf>
    <xf numFmtId="0" fontId="13" fillId="0" borderId="0" xfId="0" applyFont="1"/>
    <xf numFmtId="0" fontId="14" fillId="0" borderId="0" xfId="0" applyFont="1"/>
    <xf numFmtId="0" fontId="15" fillId="0" borderId="0" xfId="0" applyFont="1"/>
    <xf numFmtId="0" fontId="11" fillId="0" borderId="0" xfId="0" applyFont="1"/>
    <xf numFmtId="43" fontId="8" fillId="0" borderId="0" xfId="0" applyNumberFormat="1" applyFont="1"/>
    <xf numFmtId="0" fontId="1" fillId="0" borderId="0" xfId="0" applyFont="1"/>
    <xf numFmtId="0" fontId="17" fillId="0" borderId="0" xfId="0" applyFont="1" applyAlignment="1">
      <alignment horizontal="left" vertical="center" readingOrder="1"/>
    </xf>
    <xf numFmtId="0" fontId="12" fillId="0" borderId="0" xfId="0" applyFont="1" applyAlignment="1">
      <alignment horizontal="left" vertical="center" wrapText="1" readingOrder="1"/>
    </xf>
    <xf numFmtId="0" fontId="18" fillId="0" borderId="0" xfId="0" applyFont="1" applyAlignment="1">
      <alignment horizontal="left" vertical="center" readingOrder="1"/>
    </xf>
    <xf numFmtId="0" fontId="19" fillId="0" borderId="0" xfId="0" applyFont="1" applyAlignment="1">
      <alignment horizontal="left" vertical="center" wrapText="1" readingOrder="1"/>
    </xf>
    <xf numFmtId="0" fontId="1" fillId="2" borderId="0" xfId="0" applyFont="1" applyFill="1"/>
    <xf numFmtId="0" fontId="11" fillId="2" borderId="0" xfId="0" applyFont="1" applyFill="1" applyAlignment="1">
      <alignment horizontal="right" vertical="center" indent="1"/>
    </xf>
    <xf numFmtId="10" fontId="11" fillId="0" borderId="1" xfId="3" applyNumberFormat="1" applyFont="1" applyFill="1" applyBorder="1" applyAlignment="1" applyProtection="1">
      <alignment horizontal="right"/>
      <protection locked="0"/>
    </xf>
    <xf numFmtId="0" fontId="11" fillId="0" borderId="1" xfId="0" applyFont="1" applyFill="1" applyBorder="1" applyAlignment="1" applyProtection="1">
      <alignment horizontal="center"/>
      <protection locked="0"/>
    </xf>
    <xf numFmtId="0" fontId="1" fillId="0" borderId="1" xfId="0" applyFont="1" applyFill="1" applyBorder="1" applyAlignment="1" applyProtection="1">
      <alignment horizontal="center"/>
      <protection locked="0"/>
    </xf>
    <xf numFmtId="4" fontId="1" fillId="0" borderId="0" xfId="0" applyNumberFormat="1" applyFont="1"/>
    <xf numFmtId="8" fontId="1" fillId="0" borderId="0" xfId="0" applyNumberFormat="1" applyFont="1"/>
    <xf numFmtId="0" fontId="26" fillId="0" borderId="0" xfId="0" applyFont="1"/>
    <xf numFmtId="4" fontId="2" fillId="0" borderId="0" xfId="0" applyNumberFormat="1" applyFont="1" applyAlignment="1">
      <alignment horizontal="right"/>
    </xf>
    <xf numFmtId="0" fontId="2" fillId="0" borderId="0" xfId="0" applyFont="1" applyAlignment="1">
      <alignment horizontal="center"/>
    </xf>
    <xf numFmtId="0" fontId="1" fillId="3" borderId="0" xfId="0" applyFont="1" applyFill="1"/>
    <xf numFmtId="0" fontId="27" fillId="0" borderId="0" xfId="0" applyFont="1" applyBorder="1"/>
    <xf numFmtId="0" fontId="28" fillId="0" borderId="0" xfId="2" applyFont="1" applyFill="1" applyBorder="1" applyAlignment="1" applyProtection="1"/>
    <xf numFmtId="0" fontId="1" fillId="0" borderId="0" xfId="0" applyFont="1" applyFill="1"/>
    <xf numFmtId="0" fontId="1" fillId="0" borderId="0" xfId="0" applyFont="1" applyBorder="1"/>
    <xf numFmtId="0" fontId="1" fillId="0" borderId="0" xfId="0" applyFont="1" applyFill="1" applyProtection="1"/>
    <xf numFmtId="0" fontId="1" fillId="0" borderId="0" xfId="0" applyFont="1"/>
    <xf numFmtId="0" fontId="15" fillId="0" borderId="0" xfId="0" applyFont="1" applyFill="1" applyAlignment="1" applyProtection="1">
      <alignment horizontal="center"/>
    </xf>
    <xf numFmtId="0" fontId="26" fillId="0" borderId="0" xfId="0" applyFont="1"/>
    <xf numFmtId="0" fontId="33" fillId="0" borderId="0" xfId="0" applyFont="1"/>
    <xf numFmtId="0" fontId="34" fillId="0" borderId="0" xfId="0" applyFont="1"/>
    <xf numFmtId="0" fontId="34" fillId="0" borderId="0" xfId="0" applyFont="1" applyFill="1" applyAlignment="1" applyProtection="1">
      <alignment horizontal="left"/>
    </xf>
    <xf numFmtId="0" fontId="34" fillId="0" borderId="0" xfId="0" applyFont="1" applyAlignment="1">
      <alignment horizontal="left"/>
    </xf>
    <xf numFmtId="40" fontId="11" fillId="0" borderId="6" xfId="1" applyNumberFormat="1" applyFont="1" applyFill="1" applyBorder="1" applyAlignment="1" applyProtection="1">
      <alignment horizontal="right" vertical="center"/>
      <protection locked="0"/>
    </xf>
    <xf numFmtId="40" fontId="11" fillId="4" borderId="7" xfId="1" applyNumberFormat="1" applyFont="1" applyFill="1" applyBorder="1" applyAlignment="1" applyProtection="1">
      <alignment horizontal="right" vertical="center"/>
    </xf>
    <xf numFmtId="0" fontId="22" fillId="7" borderId="0" xfId="2" applyFont="1" applyFill="1" applyAlignment="1" applyProtection="1"/>
    <xf numFmtId="0" fontId="1" fillId="7" borderId="0" xfId="0" applyFont="1" applyFill="1" applyProtection="1"/>
    <xf numFmtId="0" fontId="1" fillId="7" borderId="0" xfId="0" applyFont="1" applyFill="1"/>
    <xf numFmtId="0" fontId="1" fillId="7" borderId="0" xfId="0" applyFont="1" applyFill="1" applyBorder="1"/>
    <xf numFmtId="0" fontId="2" fillId="7" borderId="0" xfId="0" applyFont="1" applyFill="1" applyBorder="1" applyAlignment="1">
      <alignment horizontal="right"/>
    </xf>
    <xf numFmtId="0" fontId="22" fillId="7" borderId="0" xfId="2" applyFont="1" applyFill="1" applyAlignment="1" applyProtection="1">
      <alignment horizontal="left"/>
    </xf>
    <xf numFmtId="0" fontId="25" fillId="7" borderId="0" xfId="0" applyFont="1" applyFill="1" applyAlignment="1">
      <alignment horizontal="right" vertical="center" indent="1"/>
    </xf>
    <xf numFmtId="0" fontId="11" fillId="7" borderId="0" xfId="0" applyFont="1" applyFill="1" applyAlignment="1">
      <alignment horizontal="right" vertical="center" indent="1"/>
    </xf>
    <xf numFmtId="40" fontId="11" fillId="7" borderId="0" xfId="1" applyNumberFormat="1" applyFont="1" applyFill="1" applyBorder="1" applyAlignment="1" applyProtection="1">
      <alignment horizontal="right" vertical="center"/>
    </xf>
    <xf numFmtId="0" fontId="1" fillId="7" borderId="0" xfId="0" applyFont="1" applyFill="1" applyAlignment="1">
      <alignment horizontal="right"/>
    </xf>
    <xf numFmtId="0" fontId="24" fillId="7" borderId="0" xfId="0" applyFont="1" applyFill="1" applyAlignment="1">
      <alignment horizontal="right"/>
    </xf>
    <xf numFmtId="164" fontId="1" fillId="7" borderId="0" xfId="3" applyNumberFormat="1" applyFont="1" applyFill="1"/>
    <xf numFmtId="8" fontId="1" fillId="7" borderId="0" xfId="0" applyNumberFormat="1" applyFont="1" applyFill="1"/>
    <xf numFmtId="165" fontId="1" fillId="7" borderId="0" xfId="3" applyNumberFormat="1" applyFont="1" applyFill="1"/>
    <xf numFmtId="2" fontId="1" fillId="7" borderId="0" xfId="0" applyNumberFormat="1" applyFont="1" applyFill="1"/>
    <xf numFmtId="0" fontId="2" fillId="7" borderId="0" xfId="0" applyFont="1" applyFill="1" applyAlignment="1">
      <alignment horizontal="center"/>
    </xf>
    <xf numFmtId="4" fontId="2" fillId="7" borderId="0" xfId="0" applyNumberFormat="1" applyFont="1" applyFill="1" applyBorder="1" applyAlignment="1">
      <alignment horizontal="right"/>
    </xf>
    <xf numFmtId="0" fontId="15" fillId="8" borderId="8" xfId="0" applyFont="1" applyFill="1" applyBorder="1" applyAlignment="1">
      <alignment horizontal="center" wrapText="1"/>
    </xf>
    <xf numFmtId="0" fontId="15" fillId="8" borderId="8" xfId="0" applyFont="1" applyFill="1" applyBorder="1" applyAlignment="1">
      <alignment horizontal="right" wrapText="1"/>
    </xf>
    <xf numFmtId="0" fontId="2" fillId="0" borderId="0" xfId="0" applyFont="1" applyFill="1" applyBorder="1" applyAlignment="1"/>
    <xf numFmtId="0" fontId="2" fillId="0" borderId="0" xfId="0" applyFont="1" applyFill="1" applyBorder="1" applyAlignment="1">
      <alignment horizontal="right"/>
    </xf>
    <xf numFmtId="0" fontId="28" fillId="7" borderId="0" xfId="2" applyFont="1" applyFill="1" applyAlignment="1" applyProtection="1"/>
    <xf numFmtId="40" fontId="25" fillId="8" borderId="0" xfId="1" applyNumberFormat="1" applyFont="1" applyFill="1" applyBorder="1" applyAlignment="1" applyProtection="1">
      <alignment horizontal="right" vertical="center"/>
    </xf>
    <xf numFmtId="0" fontId="1" fillId="0" borderId="0" xfId="0" applyFont="1" applyFill="1" applyAlignment="1" applyProtection="1">
      <alignment vertical="center"/>
    </xf>
    <xf numFmtId="0" fontId="11" fillId="0" borderId="0" xfId="0" applyFont="1" applyFill="1" applyAlignment="1" applyProtection="1">
      <alignment horizontal="right" vertical="center"/>
    </xf>
    <xf numFmtId="164" fontId="1" fillId="0" borderId="0" xfId="3" applyNumberFormat="1" applyFont="1" applyFill="1" applyBorder="1" applyAlignment="1" applyProtection="1">
      <alignment vertical="center"/>
      <protection locked="0"/>
    </xf>
    <xf numFmtId="0" fontId="1" fillId="0" borderId="0" xfId="0" applyFont="1" applyAlignment="1">
      <alignment vertical="center"/>
    </xf>
    <xf numFmtId="164" fontId="11" fillId="0" borderId="3" xfId="3" applyNumberFormat="1" applyFont="1" applyFill="1" applyBorder="1" applyAlignment="1" applyProtection="1">
      <alignment vertical="center"/>
      <protection locked="0"/>
    </xf>
    <xf numFmtId="0" fontId="29" fillId="0" borderId="0" xfId="0" applyFont="1" applyFill="1" applyAlignment="1" applyProtection="1">
      <alignment horizontal="right" vertical="center"/>
    </xf>
    <xf numFmtId="0" fontId="16" fillId="0" borderId="0" xfId="0" applyFont="1" applyFill="1" applyAlignment="1" applyProtection="1">
      <alignment vertical="center"/>
    </xf>
    <xf numFmtId="0" fontId="16" fillId="0" borderId="0" xfId="0" applyFont="1" applyAlignment="1">
      <alignment vertical="center"/>
    </xf>
    <xf numFmtId="0" fontId="11" fillId="7" borderId="0" xfId="0" applyFont="1" applyFill="1" applyAlignment="1" applyProtection="1">
      <alignment horizontal="left" vertical="center"/>
    </xf>
    <xf numFmtId="4" fontId="11" fillId="6" borderId="3" xfId="1" applyNumberFormat="1" applyFont="1" applyFill="1" applyBorder="1" applyAlignment="1" applyProtection="1">
      <alignment vertical="center"/>
      <protection locked="0"/>
    </xf>
    <xf numFmtId="44" fontId="11" fillId="7" borderId="0" xfId="1" applyNumberFormat="1" applyFont="1" applyFill="1" applyBorder="1" applyAlignment="1" applyProtection="1">
      <alignment vertical="center"/>
      <protection locked="0"/>
    </xf>
    <xf numFmtId="164" fontId="11" fillId="6" borderId="3" xfId="3" applyNumberFormat="1" applyFont="1" applyFill="1" applyBorder="1" applyAlignment="1" applyProtection="1">
      <alignment vertical="center"/>
      <protection locked="0"/>
    </xf>
    <xf numFmtId="164" fontId="11" fillId="7" borderId="0" xfId="3" applyNumberFormat="1" applyFont="1" applyFill="1" applyBorder="1" applyAlignment="1" applyProtection="1">
      <alignment vertical="center"/>
      <protection locked="0"/>
    </xf>
    <xf numFmtId="43" fontId="1" fillId="0" borderId="0" xfId="0" applyNumberFormat="1" applyFont="1" applyAlignment="1">
      <alignment vertical="center"/>
    </xf>
    <xf numFmtId="0" fontId="11" fillId="6" borderId="3" xfId="1" applyNumberFormat="1" applyFont="1" applyFill="1" applyBorder="1" applyAlignment="1" applyProtection="1">
      <alignment horizontal="center" vertical="center"/>
      <protection locked="0"/>
    </xf>
    <xf numFmtId="0" fontId="11" fillId="7" borderId="0" xfId="0" applyFont="1" applyFill="1" applyAlignment="1" applyProtection="1">
      <alignment horizontal="right" vertical="center"/>
    </xf>
    <xf numFmtId="0" fontId="25" fillId="7" borderId="0" xfId="0" applyFont="1" applyFill="1" applyAlignment="1" applyProtection="1">
      <alignment horizontal="right" vertical="center"/>
    </xf>
    <xf numFmtId="4" fontId="25" fillId="7" borderId="0" xfId="1" applyNumberFormat="1" applyFont="1" applyFill="1" applyBorder="1" applyAlignment="1" applyProtection="1">
      <alignment horizontal="right" vertical="center"/>
    </xf>
    <xf numFmtId="4" fontId="11" fillId="7" borderId="0" xfId="1" applyNumberFormat="1" applyFont="1" applyFill="1" applyBorder="1" applyAlignment="1" applyProtection="1">
      <alignment horizontal="right" vertical="center"/>
    </xf>
    <xf numFmtId="4" fontId="11" fillId="0" borderId="0" xfId="1" applyNumberFormat="1" applyFont="1" applyFill="1" applyBorder="1" applyAlignment="1" applyProtection="1">
      <alignment horizontal="right" vertical="center"/>
    </xf>
    <xf numFmtId="6" fontId="2" fillId="0" borderId="0" xfId="0" applyNumberFormat="1" applyFont="1" applyFill="1" applyAlignment="1" applyProtection="1">
      <alignment horizontal="right" vertical="center"/>
    </xf>
    <xf numFmtId="6" fontId="11" fillId="0" borderId="0" xfId="0" applyNumberFormat="1" applyFont="1" applyFill="1" applyAlignment="1" applyProtection="1">
      <alignment horizontal="right" vertical="center"/>
    </xf>
    <xf numFmtId="8" fontId="1" fillId="0" borderId="0" xfId="0" applyNumberFormat="1" applyFont="1" applyFill="1" applyAlignment="1" applyProtection="1">
      <alignment vertical="center"/>
    </xf>
    <xf numFmtId="0" fontId="15" fillId="0" borderId="0" xfId="0" applyFont="1" applyFill="1" applyAlignment="1" applyProtection="1">
      <alignment horizontal="center" vertical="center"/>
    </xf>
    <xf numFmtId="2" fontId="25" fillId="7" borderId="0" xfId="1" applyNumberFormat="1" applyFont="1" applyFill="1" applyBorder="1" applyAlignment="1" applyProtection="1">
      <alignment horizontal="center" vertical="center"/>
    </xf>
    <xf numFmtId="0" fontId="1" fillId="0" borderId="3" xfId="1" applyNumberFormat="1" applyFont="1" applyFill="1" applyBorder="1" applyAlignment="1" applyProtection="1">
      <alignment horizontal="center" vertical="center"/>
      <protection locked="0"/>
    </xf>
    <xf numFmtId="0" fontId="21" fillId="9" borderId="0" xfId="0" applyFont="1" applyFill="1" applyBorder="1" applyAlignment="1">
      <alignment vertical="center"/>
    </xf>
    <xf numFmtId="0" fontId="20" fillId="9" borderId="0" xfId="0" applyFont="1" applyFill="1" applyBorder="1" applyAlignment="1">
      <alignment vertical="center"/>
    </xf>
    <xf numFmtId="0" fontId="23" fillId="9" borderId="0" xfId="0" applyFont="1" applyFill="1" applyBorder="1" applyAlignment="1" applyProtection="1">
      <alignment horizontal="left" vertical="center" indent="1"/>
    </xf>
    <xf numFmtId="0" fontId="23" fillId="9" borderId="0" xfId="0" applyFont="1" applyFill="1" applyBorder="1" applyAlignment="1" applyProtection="1">
      <alignment vertical="center"/>
    </xf>
    <xf numFmtId="0" fontId="30" fillId="9" borderId="2" xfId="0" applyFont="1" applyFill="1" applyBorder="1" applyAlignment="1" applyProtection="1">
      <alignment horizontal="center" vertical="center"/>
    </xf>
    <xf numFmtId="0" fontId="30" fillId="9" borderId="0" xfId="0" applyFont="1" applyFill="1" applyBorder="1" applyAlignment="1" applyProtection="1">
      <alignment horizontal="center" vertical="center"/>
    </xf>
    <xf numFmtId="0" fontId="31" fillId="0" borderId="0" xfId="0" applyFont="1" applyAlignment="1">
      <alignment horizontal="left" wrapText="1"/>
    </xf>
    <xf numFmtId="0" fontId="32" fillId="0" borderId="0" xfId="0" applyFont="1" applyAlignment="1">
      <alignment horizontal="left" wrapText="1"/>
    </xf>
    <xf numFmtId="0" fontId="21" fillId="9" borderId="0" xfId="0" applyFont="1" applyFill="1" applyBorder="1" applyAlignment="1">
      <alignment horizontal="left" vertical="center"/>
    </xf>
  </cellXfs>
  <cellStyles count="4">
    <cellStyle name="Currency" xfId="1" builtinId="4"/>
    <cellStyle name="Hyperlink" xfId="2" builtinId="8" customBuiltin="1"/>
    <cellStyle name="Normal" xfId="0" builtinId="0"/>
    <cellStyle name="Percent" xfId="3" builtinId="5"/>
  </cellStyles>
  <dxfs count="2">
    <dxf>
      <font>
        <condense val="0"/>
        <extend val="0"/>
      </font>
      <fill>
        <patternFill>
          <bgColor indexed="22"/>
        </patternFill>
      </fill>
    </dxf>
    <dxf>
      <font>
        <condense val="0"/>
        <extend val="0"/>
        <color indexed="22"/>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5F5F5"/>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0" i="0" u="none" strike="noStrike" baseline="0">
                <a:solidFill>
                  <a:srgbClr val="000000"/>
                </a:solidFill>
                <a:latin typeface="Arial"/>
                <a:ea typeface="Arial"/>
                <a:cs typeface="Arial"/>
              </a:defRPr>
            </a:pPr>
            <a:r>
              <a:rPr lang="en-US"/>
              <a:t>Balance</a:t>
            </a:r>
          </a:p>
        </c:rich>
      </c:tx>
      <c:layout>
        <c:manualLayout>
          <c:xMode val="edge"/>
          <c:yMode val="edge"/>
          <c:x val="0.47191011235955055"/>
          <c:y val="2.0833418104728618E-2"/>
        </c:manualLayout>
      </c:layout>
      <c:overlay val="0"/>
      <c:spPr>
        <a:noFill/>
        <a:ln w="25400">
          <a:noFill/>
        </a:ln>
      </c:spPr>
    </c:title>
    <c:autoTitleDeleted val="0"/>
    <c:plotArea>
      <c:layout>
        <c:manualLayout>
          <c:layoutTarget val="inner"/>
          <c:xMode val="edge"/>
          <c:yMode val="edge"/>
          <c:x val="0.19101123595505617"/>
          <c:y val="6.2500254314185849E-2"/>
          <c:w val="0.797752808988764"/>
          <c:h val="0.7416696845283387"/>
        </c:manualLayout>
      </c:layout>
      <c:barChart>
        <c:barDir val="col"/>
        <c:grouping val="clustered"/>
        <c:varyColors val="0"/>
        <c:ser>
          <c:idx val="0"/>
          <c:order val="0"/>
          <c:tx>
            <c:strRef>
              <c:f>Annuity!$D$21</c:f>
              <c:strCache>
                <c:ptCount val="1"/>
                <c:pt idx="0">
                  <c:v>Balance</c:v>
                </c:pt>
              </c:strCache>
            </c:strRef>
          </c:tx>
          <c:spPr>
            <a:solidFill>
              <a:srgbClr val="BCC5E1"/>
            </a:solidFill>
            <a:ln w="3175">
              <a:solidFill>
                <a:srgbClr val="3B4E87"/>
              </a:solidFill>
              <a:prstDash val="solid"/>
            </a:ln>
          </c:spPr>
          <c:invertIfNegative val="0"/>
          <c:cat>
            <c:numRef>
              <c:f>[0]!chart_year</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[0]!chart_balance</c:f>
              <c:numCache>
                <c:formatCode>#,##0.00</c:formatCode>
                <c:ptCount val="30"/>
                <c:pt idx="0">
                  <c:v>251096.80474860547</c:v>
                </c:pt>
                <c:pt idx="1">
                  <c:v>251942.32192458541</c:v>
                </c:pt>
                <c:pt idx="2">
                  <c:v>252512.40011975553</c:v>
                </c:pt>
                <c:pt idx="3">
                  <c:v>252781.06610179652</c:v>
                </c:pt>
                <c:pt idx="4">
                  <c:v>252720.39466205356</c:v>
                </c:pt>
                <c:pt idx="5">
                  <c:v>252300.3693001912</c:v>
                </c:pt>
                <c:pt idx="6">
                  <c:v>251488.73310323435</c:v>
                </c:pt>
                <c:pt idx="7">
                  <c:v>250250.82913153112</c:v>
                </c:pt>
                <c:pt idx="8">
                  <c:v>248549.42957603006</c:v>
                </c:pt>
                <c:pt idx="9">
                  <c:v>246344.55289974977</c:v>
                </c:pt>
                <c:pt idx="10">
                  <c:v>243593.26812119782</c:v>
                </c:pt>
                <c:pt idx="11">
                  <c:v>240249.48533851653</c:v>
                </c:pt>
                <c:pt idx="12">
                  <c:v>236263.73153002426</c:v>
                </c:pt>
                <c:pt idx="13">
                  <c:v>231582.91059929374</c:v>
                </c:pt>
                <c:pt idx="14">
                  <c:v>226150.04656065544</c:v>
                </c:pt>
                <c:pt idx="15">
                  <c:v>219904.0086837007</c:v>
                </c:pt>
                <c:pt idx="16">
                  <c:v>212779.2173326351</c:v>
                </c:pt>
                <c:pt idx="17">
                  <c:v>204705.32914781643</c:v>
                </c:pt>
                <c:pt idx="18">
                  <c:v>195606.90012209836</c:v>
                </c:pt>
                <c:pt idx="19">
                  <c:v>185403.02502325876</c:v>
                </c:pt>
                <c:pt idx="20">
                  <c:v>174006.95150535263</c:v>
                </c:pt>
                <c:pt idx="21">
                  <c:v>161325.66713580239</c:v>
                </c:pt>
                <c:pt idx="22">
                  <c:v>147259.45744088513</c:v>
                </c:pt>
                <c:pt idx="23">
                  <c:v>131701.43293943521</c:v>
                </c:pt>
                <c:pt idx="24">
                  <c:v>114537.02299243755</c:v>
                </c:pt>
                <c:pt idx="25">
                  <c:v>95643.434144094877</c:v>
                </c:pt>
                <c:pt idx="26">
                  <c:v>74889.070467211975</c:v>
                </c:pt>
                <c:pt idx="27">
                  <c:v>52132.913251607861</c:v>
                </c:pt>
                <c:pt idx="28">
                  <c:v>27223.857187945283</c:v>
                </c:pt>
                <c:pt idx="29">
                  <c:v>8.1968209997285157E-10</c:v>
                </c:pt>
              </c:numCache>
            </c:numRef>
          </c:val>
          <c:extLst>
            <c:ext xmlns:c16="http://schemas.microsoft.com/office/drawing/2014/chart" uri="{C3380CC4-5D6E-409C-BE32-E72D297353CC}">
              <c16:uniqueId val="{00000000-5BD4-4498-8DDB-B86F0C9AF4E0}"/>
            </c:ext>
          </c:extLst>
        </c:ser>
        <c:dLbls>
          <c:showLegendKey val="0"/>
          <c:showVal val="0"/>
          <c:showCatName val="0"/>
          <c:showSerName val="0"/>
          <c:showPercent val="0"/>
          <c:showBubbleSize val="0"/>
        </c:dLbls>
        <c:gapWidth val="0"/>
        <c:axId val="185434112"/>
        <c:axId val="185436032"/>
      </c:barChart>
      <c:catAx>
        <c:axId val="185434112"/>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Payment Number</a:t>
                </a:r>
              </a:p>
            </c:rich>
          </c:tx>
          <c:layout>
            <c:manualLayout>
              <c:xMode val="edge"/>
              <c:yMode val="edge"/>
              <c:x val="0.4101123595505618"/>
              <c:y val="0.8875036112614390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436032"/>
        <c:crosses val="autoZero"/>
        <c:auto val="1"/>
        <c:lblAlgn val="ctr"/>
        <c:lblOffset val="100"/>
        <c:tickLblSkip val="2"/>
        <c:tickMarkSkip val="1"/>
        <c:noMultiLvlLbl val="0"/>
      </c:catAx>
      <c:valAx>
        <c:axId val="185436032"/>
        <c:scaling>
          <c:orientation val="minMax"/>
          <c:min val="0"/>
        </c:scaling>
        <c:delete val="0"/>
        <c:axPos val="l"/>
        <c:numFmt formatCode="_(\$* #,##0_);_(\$* \(#,##0\);_(\$* &quot;-&quot;??_);_(@_)"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85434112"/>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76200</xdr:colOff>
      <xdr:row>4</xdr:row>
      <xdr:rowOff>0</xdr:rowOff>
    </xdr:from>
    <xdr:to>
      <xdr:col>7</xdr:col>
      <xdr:colOff>923925</xdr:colOff>
      <xdr:row>17</xdr:row>
      <xdr:rowOff>0</xdr:rowOff>
    </xdr:to>
    <xdr:graphicFrame macro="">
      <xdr:nvGraphicFramePr>
        <xdr:cNvPr id="1028" name="Chart 4">
          <a:extLst>
            <a:ext uri="{FF2B5EF4-FFF2-40B4-BE49-F238E27FC236}">
              <a16:creationId xmlns:a16="http://schemas.microsoft.com/office/drawing/2014/main" id="{00000000-0008-0000-0000-00000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167640</xdr:colOff>
      <xdr:row>11</xdr:row>
      <xdr:rowOff>60960</xdr:rowOff>
    </xdr:from>
    <xdr:to>
      <xdr:col>1</xdr:col>
      <xdr:colOff>2240460</xdr:colOff>
      <xdr:row>18</xdr:row>
      <xdr:rowOff>61080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876300" y="3886200"/>
          <a:ext cx="2072820" cy="1386960"/>
        </a:xfrm>
        <a:prstGeom prst="rect">
          <a:avLst/>
        </a:prstGeom>
      </xdr:spPr>
    </xdr:pic>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I743"/>
  <sheetViews>
    <sheetView showGridLines="0" tabSelected="1" workbookViewId="0">
      <selection activeCell="A2" sqref="A2:XFD2"/>
    </sheetView>
  </sheetViews>
  <sheetFormatPr defaultColWidth="9.140625" defaultRowHeight="12.75" x14ac:dyDescent="0.2"/>
  <cols>
    <col min="1" max="1" width="5.7109375" style="19" customWidth="1"/>
    <col min="2" max="2" width="13" style="19" customWidth="1"/>
    <col min="3" max="3" width="14.28515625" style="19" customWidth="1"/>
    <col min="4" max="4" width="17" style="19" customWidth="1"/>
    <col min="5" max="7" width="12.7109375" style="19" customWidth="1"/>
    <col min="8" max="8" width="15.5703125" style="19" customWidth="1"/>
    <col min="9" max="9" width="4.140625" style="19" customWidth="1"/>
    <col min="10" max="16384" width="9.140625" style="19"/>
  </cols>
  <sheetData>
    <row r="1" spans="1:8" ht="30" customHeight="1" x14ac:dyDescent="0.2">
      <c r="A1" s="98" t="s">
        <v>6</v>
      </c>
      <c r="B1" s="99"/>
      <c r="C1" s="99"/>
      <c r="D1" s="99"/>
      <c r="E1" s="99"/>
      <c r="F1" s="99"/>
      <c r="G1" s="99"/>
      <c r="H1" s="99"/>
    </row>
    <row r="2" spans="1:8" x14ac:dyDescent="0.2">
      <c r="A2" s="70"/>
      <c r="B2" s="50"/>
      <c r="C2" s="51"/>
      <c r="D2" s="52"/>
      <c r="E2" s="52"/>
      <c r="F2" s="52"/>
      <c r="G2" s="52"/>
      <c r="H2" s="53"/>
    </row>
    <row r="3" spans="1:8" x14ac:dyDescent="0.2">
      <c r="A3" s="54"/>
      <c r="B3" s="51"/>
      <c r="C3" s="51"/>
      <c r="D3" s="51"/>
      <c r="E3" s="51"/>
      <c r="F3" s="51"/>
      <c r="G3" s="51"/>
      <c r="H3" s="51"/>
    </row>
    <row r="4" spans="1:8" x14ac:dyDescent="0.2">
      <c r="A4" s="51"/>
      <c r="B4" s="51"/>
      <c r="C4" s="51"/>
      <c r="D4" s="51"/>
      <c r="E4" s="51"/>
      <c r="F4" s="51"/>
      <c r="G4" s="51"/>
      <c r="H4" s="51"/>
    </row>
    <row r="5" spans="1:8" ht="15.75" x14ac:dyDescent="0.2">
      <c r="A5" s="51"/>
      <c r="B5" s="100" t="s">
        <v>2</v>
      </c>
      <c r="C5" s="100"/>
      <c r="D5" s="100"/>
      <c r="E5" s="51"/>
      <c r="F5" s="51"/>
      <c r="G5" s="51"/>
      <c r="H5" s="51"/>
    </row>
    <row r="6" spans="1:8" ht="14.25" x14ac:dyDescent="0.2">
      <c r="A6" s="49"/>
      <c r="B6" s="51"/>
      <c r="C6" s="56" t="s">
        <v>13</v>
      </c>
      <c r="D6" s="47">
        <v>250000</v>
      </c>
      <c r="E6" s="51"/>
      <c r="F6" s="51"/>
      <c r="G6" s="51"/>
      <c r="H6" s="51"/>
    </row>
    <row r="7" spans="1:8" ht="14.25" x14ac:dyDescent="0.2">
      <c r="A7" s="51"/>
      <c r="B7" s="51"/>
      <c r="C7" s="56" t="s">
        <v>14</v>
      </c>
      <c r="D7" s="26">
        <v>7.0000000000000007E-2</v>
      </c>
      <c r="E7" s="51"/>
      <c r="F7" s="51"/>
      <c r="G7" s="51"/>
      <c r="H7" s="51"/>
    </row>
    <row r="8" spans="1:8" ht="14.25" x14ac:dyDescent="0.2">
      <c r="A8" s="51"/>
      <c r="B8" s="51"/>
      <c r="C8" s="56" t="s">
        <v>15</v>
      </c>
      <c r="D8" s="27">
        <v>30</v>
      </c>
      <c r="E8" s="51"/>
      <c r="F8" s="59" t="s">
        <v>33</v>
      </c>
      <c r="G8" s="60">
        <f>(1+rate/cp)^(cp/ppy)-1</f>
        <v>7.0000000000000062E-2</v>
      </c>
      <c r="H8" s="51"/>
    </row>
    <row r="9" spans="1:8" ht="14.25" x14ac:dyDescent="0.2">
      <c r="A9" s="51"/>
      <c r="B9" s="51"/>
      <c r="C9" s="56" t="s">
        <v>29</v>
      </c>
      <c r="D9" s="28" t="s">
        <v>31</v>
      </c>
      <c r="E9" s="51"/>
      <c r="F9" s="59" t="s">
        <v>30</v>
      </c>
      <c r="G9" s="51">
        <f>INDEX({26;24;12;6;4;2;1},MATCH(D9,{"Bi-Weekly","Semi-Monthly","Monthly","Bi-Monthly","Quarterly","Semi-Annually","Annually"},0))</f>
        <v>1</v>
      </c>
      <c r="H9" s="51"/>
    </row>
    <row r="10" spans="1:8" ht="14.25" x14ac:dyDescent="0.2">
      <c r="A10" s="51"/>
      <c r="B10" s="51"/>
      <c r="C10" s="56" t="s">
        <v>35</v>
      </c>
      <c r="D10" s="28" t="s">
        <v>28</v>
      </c>
      <c r="E10" s="51"/>
      <c r="F10" s="59" t="s">
        <v>20</v>
      </c>
      <c r="G10" s="51">
        <f>IF(D10="Beginning of Period",1,0)</f>
        <v>0</v>
      </c>
      <c r="H10" s="51"/>
    </row>
    <row r="11" spans="1:8" ht="15.95" customHeight="1" x14ac:dyDescent="0.2">
      <c r="A11" s="51"/>
      <c r="B11" s="51"/>
      <c r="C11" s="56" t="s">
        <v>12</v>
      </c>
      <c r="D11" s="26">
        <v>0.02</v>
      </c>
      <c r="E11" s="60"/>
      <c r="F11" s="59" t="s">
        <v>34</v>
      </c>
      <c r="G11" s="60">
        <f>(1+inflation/cp)^(cp/ppy)-1</f>
        <v>2.0000000000000018E-2</v>
      </c>
      <c r="H11" s="51"/>
    </row>
    <row r="12" spans="1:8" ht="15.95" customHeight="1" x14ac:dyDescent="0.2">
      <c r="A12" s="51"/>
      <c r="B12" s="51"/>
      <c r="C12" s="58"/>
      <c r="D12" s="51"/>
      <c r="E12" s="51"/>
      <c r="F12" s="51"/>
      <c r="G12" s="51"/>
      <c r="H12" s="51"/>
    </row>
    <row r="13" spans="1:8" ht="15.75" x14ac:dyDescent="0.2">
      <c r="A13" s="51"/>
      <c r="B13" s="100" t="s">
        <v>1</v>
      </c>
      <c r="C13" s="100"/>
      <c r="D13" s="100"/>
      <c r="E13" s="51"/>
      <c r="F13" s="51"/>
      <c r="G13" s="51"/>
      <c r="H13" s="61"/>
    </row>
    <row r="14" spans="1:8" ht="15.95" hidden="1" customHeight="1" x14ac:dyDescent="0.2">
      <c r="A14" s="51"/>
      <c r="B14" s="24"/>
      <c r="C14" s="25" t="s">
        <v>39</v>
      </c>
      <c r="D14" s="48">
        <f>PMT((1+rper)/(1+gper)-1,nper,-P,,type)</f>
        <v>16081.563971955447</v>
      </c>
      <c r="E14" s="51"/>
      <c r="F14" s="62"/>
      <c r="G14" s="62"/>
      <c r="H14" s="51"/>
    </row>
    <row r="15" spans="1:8" ht="15.95" customHeight="1" x14ac:dyDescent="0.2">
      <c r="A15" s="51"/>
      <c r="B15" s="51"/>
      <c r="C15" s="55" t="s">
        <v>36</v>
      </c>
      <c r="D15" s="71">
        <f>INDEX(C22:C743,1-type+1,0)</f>
        <v>16403.195251394558</v>
      </c>
      <c r="E15" s="51"/>
      <c r="F15" s="61"/>
      <c r="G15" s="51"/>
      <c r="H15" s="51"/>
    </row>
    <row r="16" spans="1:8" ht="15.95" customHeight="1" x14ac:dyDescent="0.2">
      <c r="A16" s="51"/>
      <c r="B16" s="51"/>
      <c r="C16" s="56" t="s">
        <v>38</v>
      </c>
      <c r="D16" s="57">
        <f>INDEX(C22:C743,nper-type+1)</f>
        <v>29129.527191100635</v>
      </c>
      <c r="E16" s="63"/>
      <c r="F16" s="51"/>
      <c r="G16" s="51"/>
      <c r="H16" s="51"/>
    </row>
    <row r="17" spans="1:9" ht="14.25" x14ac:dyDescent="0.2">
      <c r="A17" s="51"/>
      <c r="B17" s="51"/>
      <c r="C17" s="56" t="s">
        <v>41</v>
      </c>
      <c r="D17" s="57">
        <f>INDEX(E22:E743,nper-type+1)</f>
        <v>415446.1241764056</v>
      </c>
      <c r="E17" s="51"/>
      <c r="F17" s="51"/>
      <c r="G17" s="51"/>
      <c r="H17" s="51"/>
    </row>
    <row r="18" spans="1:9" x14ac:dyDescent="0.2">
      <c r="A18" s="51"/>
      <c r="B18" s="51"/>
      <c r="C18" s="51"/>
      <c r="D18" s="51"/>
      <c r="E18" s="51"/>
      <c r="F18" s="51"/>
      <c r="G18" s="51"/>
      <c r="H18" s="51"/>
    </row>
    <row r="19" spans="1:9" x14ac:dyDescent="0.2">
      <c r="C19" s="29"/>
      <c r="E19" s="30"/>
      <c r="H19" s="31"/>
    </row>
    <row r="20" spans="1:9" ht="15.75" x14ac:dyDescent="0.25">
      <c r="A20" s="15" t="s">
        <v>40</v>
      </c>
      <c r="E20" s="30"/>
      <c r="H20" s="30"/>
    </row>
    <row r="21" spans="1:9" ht="26.25" thickBot="1" x14ac:dyDescent="0.25">
      <c r="A21" s="66" t="s">
        <v>32</v>
      </c>
      <c r="B21" s="67" t="s">
        <v>46</v>
      </c>
      <c r="C21" s="67" t="s">
        <v>47</v>
      </c>
      <c r="D21" s="67" t="s">
        <v>37</v>
      </c>
      <c r="E21" s="67" t="s">
        <v>0</v>
      </c>
      <c r="F21" s="32"/>
      <c r="G21" s="32"/>
      <c r="H21" s="32"/>
      <c r="I21" s="32"/>
    </row>
    <row r="22" spans="1:9" x14ac:dyDescent="0.2">
      <c r="A22" s="64">
        <v>0</v>
      </c>
      <c r="B22" s="65">
        <v>0</v>
      </c>
      <c r="C22" s="65">
        <f>IF(type=1,w,0)</f>
        <v>0</v>
      </c>
      <c r="D22" s="65">
        <f>P-C22</f>
        <v>250000</v>
      </c>
      <c r="E22" s="65">
        <v>0</v>
      </c>
      <c r="F22" s="32"/>
    </row>
    <row r="23" spans="1:9" x14ac:dyDescent="0.2">
      <c r="A23" s="33">
        <f t="shared" ref="A23:A86" si="0">IF(type=1,IF(A22&gt;=nper-1,NA(),A22+1),IF(A22&gt;=nper,NA(),A22+1))</f>
        <v>1</v>
      </c>
      <c r="B23" s="32">
        <f t="shared" ref="B23:B86" si="1">IF(ISERROR(A23),NA(),D22*rper)</f>
        <v>17500.000000000015</v>
      </c>
      <c r="C23" s="32">
        <f t="shared" ref="C23:C86" si="2">IF(A23&lt;=IF(type=1,nper-1,nper),FV(gper,A23,,-w),NA())</f>
        <v>16403.195251394558</v>
      </c>
      <c r="D23" s="32">
        <f>IF(ISERROR(A23),NA(),D22-C23+B23)</f>
        <v>251096.80474860547</v>
      </c>
      <c r="E23" s="32">
        <f>IF(ISERROR(A23),NA(),SUM(B$22:B23))</f>
        <v>17500.000000000015</v>
      </c>
      <c r="F23" s="32"/>
    </row>
    <row r="24" spans="1:9" x14ac:dyDescent="0.2">
      <c r="A24" s="33">
        <f t="shared" si="0"/>
        <v>2</v>
      </c>
      <c r="B24" s="32">
        <f t="shared" si="1"/>
        <v>17576.776332402398</v>
      </c>
      <c r="C24" s="32">
        <f t="shared" si="2"/>
        <v>16731.259156422446</v>
      </c>
      <c r="D24" s="32">
        <f>IF(ISERROR(A24),NA(),D23-C24+B24)</f>
        <v>251942.32192458541</v>
      </c>
      <c r="E24" s="32">
        <f>IF(ISERROR(A24),NA(),SUM(B$22:B24))</f>
        <v>35076.776332402413</v>
      </c>
      <c r="F24" s="32"/>
    </row>
    <row r="25" spans="1:9" x14ac:dyDescent="0.2">
      <c r="A25" s="33">
        <f t="shared" si="0"/>
        <v>3</v>
      </c>
      <c r="B25" s="32">
        <f t="shared" si="1"/>
        <v>17635.962534720995</v>
      </c>
      <c r="C25" s="32">
        <f t="shared" si="2"/>
        <v>17065.884339550896</v>
      </c>
      <c r="D25" s="32">
        <f>IF(ISERROR(A25),NA(),D24-C25+B25)</f>
        <v>252512.40011975553</v>
      </c>
      <c r="E25" s="32">
        <f>IF(ISERROR(A25),NA(),SUM(B$22:B25))</f>
        <v>52712.738867123408</v>
      </c>
      <c r="F25" s="32"/>
    </row>
    <row r="26" spans="1:9" x14ac:dyDescent="0.2">
      <c r="A26" s="33">
        <f t="shared" si="0"/>
        <v>4</v>
      </c>
      <c r="B26" s="32">
        <f t="shared" si="1"/>
        <v>17675.868008382902</v>
      </c>
      <c r="C26" s="32">
        <f t="shared" si="2"/>
        <v>17407.202026341914</v>
      </c>
      <c r="D26" s="32">
        <f>IF(ISERROR(A26),NA(),D25-C26+B26)</f>
        <v>252781.06610179652</v>
      </c>
      <c r="E26" s="32">
        <f>IF(ISERROR(A26),NA(),SUM(B$22:B26))</f>
        <v>70388.606875506317</v>
      </c>
    </row>
    <row r="27" spans="1:9" x14ac:dyDescent="0.2">
      <c r="A27" s="33">
        <f t="shared" si="0"/>
        <v>5</v>
      </c>
      <c r="B27" s="32">
        <f t="shared" si="1"/>
        <v>17694.674627125773</v>
      </c>
      <c r="C27" s="32">
        <f t="shared" si="2"/>
        <v>17755.346066868751</v>
      </c>
      <c r="D27" s="32">
        <f t="shared" ref="D27:D90" si="3">IF(ISERROR(A27),NA(),D26-C27+B27)</f>
        <v>252720.39466205356</v>
      </c>
      <c r="E27" s="32">
        <f>IF(ISERROR(A27),NA(),SUM(B$22:B27))</f>
        <v>88083.28150263209</v>
      </c>
    </row>
    <row r="28" spans="1:9" x14ac:dyDescent="0.2">
      <c r="A28" s="33">
        <f t="shared" si="0"/>
        <v>6</v>
      </c>
      <c r="B28" s="32">
        <f t="shared" si="1"/>
        <v>17690.427626343764</v>
      </c>
      <c r="C28" s="32">
        <f t="shared" si="2"/>
        <v>18110.452988206129</v>
      </c>
      <c r="D28" s="32">
        <f t="shared" si="3"/>
        <v>252300.3693001912</v>
      </c>
      <c r="E28" s="32">
        <f>IF(ISERROR(A28),NA(),SUM(B$22:B28))</f>
        <v>105773.70912897585</v>
      </c>
    </row>
    <row r="29" spans="1:9" x14ac:dyDescent="0.2">
      <c r="A29" s="33">
        <f t="shared" si="0"/>
        <v>7</v>
      </c>
      <c r="B29" s="32">
        <f t="shared" si="1"/>
        <v>17661.025851013401</v>
      </c>
      <c r="C29" s="32">
        <f t="shared" si="2"/>
        <v>18472.662047970247</v>
      </c>
      <c r="D29" s="32">
        <f t="shared" si="3"/>
        <v>251488.73310323435</v>
      </c>
      <c r="E29" s="32">
        <f>IF(ISERROR(A29),NA(),SUM(B$22:B29))</f>
        <v>123434.73497998925</v>
      </c>
    </row>
    <row r="30" spans="1:9" x14ac:dyDescent="0.2">
      <c r="A30" s="33">
        <f t="shared" si="0"/>
        <v>8</v>
      </c>
      <c r="B30" s="32">
        <f t="shared" si="1"/>
        <v>17604.211317226422</v>
      </c>
      <c r="C30" s="32">
        <f t="shared" si="2"/>
        <v>18842.115288929654</v>
      </c>
      <c r="D30" s="32">
        <f t="shared" si="3"/>
        <v>250250.82913153112</v>
      </c>
      <c r="E30" s="32">
        <f>IF(ISERROR(A30),NA(),SUM(B$22:B30))</f>
        <v>141038.94629721568</v>
      </c>
    </row>
    <row r="31" spans="1:9" x14ac:dyDescent="0.2">
      <c r="A31" s="33">
        <f t="shared" si="0"/>
        <v>9</v>
      </c>
      <c r="B31" s="32">
        <f t="shared" si="1"/>
        <v>17517.558039207193</v>
      </c>
      <c r="C31" s="32">
        <f t="shared" si="2"/>
        <v>19218.957594708249</v>
      </c>
      <c r="D31" s="32">
        <f t="shared" si="3"/>
        <v>248549.42957603006</v>
      </c>
      <c r="E31" s="32">
        <f>IF(ISERROR(A31),NA(),SUM(B$22:B31))</f>
        <v>158556.50433642286</v>
      </c>
    </row>
    <row r="32" spans="1:9" x14ac:dyDescent="0.2">
      <c r="A32" s="33">
        <f t="shared" si="0"/>
        <v>10</v>
      </c>
      <c r="B32" s="32">
        <f t="shared" si="1"/>
        <v>17398.460070322119</v>
      </c>
      <c r="C32" s="32">
        <f t="shared" si="2"/>
        <v>19603.336746602414</v>
      </c>
      <c r="D32" s="32">
        <f t="shared" si="3"/>
        <v>246344.55289974977</v>
      </c>
      <c r="E32" s="32">
        <f>IF(ISERROR(A32),NA(),SUM(B$22:B32))</f>
        <v>175954.96440674498</v>
      </c>
    </row>
    <row r="33" spans="1:5" x14ac:dyDescent="0.2">
      <c r="A33" s="33">
        <f t="shared" si="0"/>
        <v>11</v>
      </c>
      <c r="B33" s="32">
        <f t="shared" si="1"/>
        <v>17244.118702982498</v>
      </c>
      <c r="C33" s="32">
        <f t="shared" si="2"/>
        <v>19995.403481534457</v>
      </c>
      <c r="D33" s="32">
        <f t="shared" si="3"/>
        <v>243593.26812119782</v>
      </c>
      <c r="E33" s="32">
        <f>IF(ISERROR(A33),NA(),SUM(B$22:B33))</f>
        <v>193199.08310972748</v>
      </c>
    </row>
    <row r="34" spans="1:5" x14ac:dyDescent="0.2">
      <c r="A34" s="33">
        <f t="shared" si="0"/>
        <v>12</v>
      </c>
      <c r="B34" s="32">
        <f t="shared" si="1"/>
        <v>17051.528768483862</v>
      </c>
      <c r="C34" s="32">
        <f t="shared" si="2"/>
        <v>20395.311551165149</v>
      </c>
      <c r="D34" s="32">
        <f t="shared" si="3"/>
        <v>240249.48533851653</v>
      </c>
      <c r="E34" s="32">
        <f>IF(ISERROR(A34),NA(),SUM(B$22:B34))</f>
        <v>210250.61187821135</v>
      </c>
    </row>
    <row r="35" spans="1:5" x14ac:dyDescent="0.2">
      <c r="A35" s="33">
        <f t="shared" si="0"/>
        <v>13</v>
      </c>
      <c r="B35" s="32">
        <f t="shared" si="1"/>
        <v>16817.463973696173</v>
      </c>
      <c r="C35" s="32">
        <f t="shared" si="2"/>
        <v>20803.217782188451</v>
      </c>
      <c r="D35" s="32">
        <f t="shared" si="3"/>
        <v>236263.73153002426</v>
      </c>
      <c r="E35" s="32">
        <f>IF(ISERROR(A35),NA(),SUM(B$22:B35))</f>
        <v>227068.07585190752</v>
      </c>
    </row>
    <row r="36" spans="1:5" x14ac:dyDescent="0.2">
      <c r="A36" s="33">
        <f t="shared" si="0"/>
        <v>14</v>
      </c>
      <c r="B36" s="32">
        <f t="shared" si="1"/>
        <v>16538.461207101715</v>
      </c>
      <c r="C36" s="32">
        <f t="shared" si="2"/>
        <v>21219.282137832222</v>
      </c>
      <c r="D36" s="32">
        <f t="shared" si="3"/>
        <v>231582.91059929374</v>
      </c>
      <c r="E36" s="32">
        <f>IF(ISERROR(A36),NA(),SUM(B$22:B36))</f>
        <v>243606.53705900922</v>
      </c>
    </row>
    <row r="37" spans="1:5" x14ac:dyDescent="0.2">
      <c r="A37" s="33">
        <f t="shared" si="0"/>
        <v>15</v>
      </c>
      <c r="B37" s="32">
        <f t="shared" si="1"/>
        <v>16210.803741950576</v>
      </c>
      <c r="C37" s="32">
        <f t="shared" si="2"/>
        <v>21643.667780588861</v>
      </c>
      <c r="D37" s="32">
        <f t="shared" si="3"/>
        <v>226150.04656065544</v>
      </c>
      <c r="E37" s="32">
        <f>IF(ISERROR(A37),NA(),SUM(B$22:B37))</f>
        <v>259817.34080095979</v>
      </c>
    </row>
    <row r="38" spans="1:5" x14ac:dyDescent="0.2">
      <c r="A38" s="33">
        <f t="shared" si="0"/>
        <v>16</v>
      </c>
      <c r="B38" s="32">
        <f t="shared" si="1"/>
        <v>15830.503259245894</v>
      </c>
      <c r="C38" s="32">
        <f t="shared" si="2"/>
        <v>22076.541136200642</v>
      </c>
      <c r="D38" s="32">
        <f t="shared" si="3"/>
        <v>219904.0086837007</v>
      </c>
      <c r="E38" s="32">
        <f>IF(ISERROR(A38),NA(),SUM(B$22:B38))</f>
        <v>275647.84406020568</v>
      </c>
    </row>
    <row r="39" spans="1:5" x14ac:dyDescent="0.2">
      <c r="A39" s="33">
        <f t="shared" si="0"/>
        <v>17</v>
      </c>
      <c r="B39" s="32">
        <f t="shared" si="1"/>
        <v>15393.280607859062</v>
      </c>
      <c r="C39" s="32">
        <f t="shared" si="2"/>
        <v>22518.071958924658</v>
      </c>
      <c r="D39" s="32">
        <f t="shared" si="3"/>
        <v>212779.2173326351</v>
      </c>
      <c r="E39" s="32">
        <f>IF(ISERROR(A39),NA(),SUM(B$22:B39))</f>
        <v>291041.12466806476</v>
      </c>
    </row>
    <row r="40" spans="1:5" x14ac:dyDescent="0.2">
      <c r="A40" s="33">
        <f t="shared" si="0"/>
        <v>18</v>
      </c>
      <c r="B40" s="32">
        <f t="shared" si="1"/>
        <v>14894.545213284471</v>
      </c>
      <c r="C40" s="32">
        <f t="shared" si="2"/>
        <v>22968.433398103149</v>
      </c>
      <c r="D40" s="32">
        <f t="shared" si="3"/>
        <v>204705.32914781643</v>
      </c>
      <c r="E40" s="32">
        <f>IF(ISERROR(A40),NA(),SUM(B$22:B40))</f>
        <v>305935.66988134925</v>
      </c>
    </row>
    <row r="41" spans="1:5" x14ac:dyDescent="0.2">
      <c r="A41" s="33">
        <f t="shared" si="0"/>
        <v>19</v>
      </c>
      <c r="B41" s="32">
        <f t="shared" si="1"/>
        <v>14329.373040347164</v>
      </c>
      <c r="C41" s="32">
        <f t="shared" si="2"/>
        <v>23427.802066065211</v>
      </c>
      <c r="D41" s="32">
        <f t="shared" si="3"/>
        <v>195606.90012209836</v>
      </c>
      <c r="E41" s="32">
        <f>IF(ISERROR(A41),NA(),SUM(B$22:B41))</f>
        <v>320265.04292169644</v>
      </c>
    </row>
    <row r="42" spans="1:5" x14ac:dyDescent="0.2">
      <c r="A42" s="33">
        <f t="shared" si="0"/>
        <v>20</v>
      </c>
      <c r="B42" s="32">
        <f t="shared" si="1"/>
        <v>13692.483008546898</v>
      </c>
      <c r="C42" s="32">
        <f t="shared" si="2"/>
        <v>23896.358107386517</v>
      </c>
      <c r="D42" s="32">
        <f t="shared" si="3"/>
        <v>185403.02502325876</v>
      </c>
      <c r="E42" s="32">
        <f>IF(ISERROR(A42),NA(),SUM(B$22:B42))</f>
        <v>333957.52593024331</v>
      </c>
    </row>
    <row r="43" spans="1:5" x14ac:dyDescent="0.2">
      <c r="A43" s="33">
        <f t="shared" si="0"/>
        <v>21</v>
      </c>
      <c r="B43" s="32">
        <f t="shared" si="1"/>
        <v>12978.211751628125</v>
      </c>
      <c r="C43" s="32">
        <f t="shared" si="2"/>
        <v>24374.285269534244</v>
      </c>
      <c r="D43" s="32">
        <f t="shared" si="3"/>
        <v>174006.95150535263</v>
      </c>
      <c r="E43" s="32">
        <f>IF(ISERROR(A43),NA(),SUM(B$22:B43))</f>
        <v>346935.73768187145</v>
      </c>
    </row>
    <row r="44" spans="1:5" x14ac:dyDescent="0.2">
      <c r="A44" s="33">
        <f t="shared" si="0"/>
        <v>22</v>
      </c>
      <c r="B44" s="32">
        <f t="shared" si="1"/>
        <v>12180.486605374696</v>
      </c>
      <c r="C44" s="32">
        <f t="shared" si="2"/>
        <v>24861.77097492493</v>
      </c>
      <c r="D44" s="32">
        <f t="shared" si="3"/>
        <v>161325.66713580239</v>
      </c>
      <c r="E44" s="32">
        <f>IF(ISERROR(A44),NA(),SUM(B$22:B44))</f>
        <v>359116.22428724612</v>
      </c>
    </row>
    <row r="45" spans="1:5" x14ac:dyDescent="0.2">
      <c r="A45" s="33">
        <f t="shared" si="0"/>
        <v>23</v>
      </c>
      <c r="B45" s="32">
        <f t="shared" si="1"/>
        <v>11292.796699506178</v>
      </c>
      <c r="C45" s="32">
        <f t="shared" si="2"/>
        <v>25359.006394423424</v>
      </c>
      <c r="D45" s="32">
        <f t="shared" si="3"/>
        <v>147259.45744088513</v>
      </c>
      <c r="E45" s="32">
        <f>IF(ISERROR(A45),NA(),SUM(B$22:B45))</f>
        <v>370409.02098675229</v>
      </c>
    </row>
    <row r="46" spans="1:5" x14ac:dyDescent="0.2">
      <c r="A46" s="33">
        <f t="shared" si="0"/>
        <v>24</v>
      </c>
      <c r="B46" s="32">
        <f t="shared" si="1"/>
        <v>10308.162020861968</v>
      </c>
      <c r="C46" s="32">
        <f t="shared" si="2"/>
        <v>25866.186522311895</v>
      </c>
      <c r="D46" s="32">
        <f t="shared" si="3"/>
        <v>131701.43293943521</v>
      </c>
      <c r="E46" s="32">
        <f>IF(ISERROR(A46),NA(),SUM(B$22:B46))</f>
        <v>380717.18300761428</v>
      </c>
    </row>
    <row r="47" spans="1:5" x14ac:dyDescent="0.2">
      <c r="A47" s="33">
        <f t="shared" si="0"/>
        <v>25</v>
      </c>
      <c r="B47" s="32">
        <f t="shared" si="1"/>
        <v>9219.1003057604721</v>
      </c>
      <c r="C47" s="32">
        <f t="shared" si="2"/>
        <v>26383.510252758133</v>
      </c>
      <c r="D47" s="32">
        <f t="shared" si="3"/>
        <v>114537.02299243755</v>
      </c>
      <c r="E47" s="32">
        <f>IF(ISERROR(A47),NA(),SUM(B$22:B47))</f>
        <v>389936.28331337473</v>
      </c>
    </row>
    <row r="48" spans="1:5" x14ac:dyDescent="0.2">
      <c r="A48" s="33">
        <f t="shared" si="0"/>
        <v>26</v>
      </c>
      <c r="B48" s="32">
        <f t="shared" si="1"/>
        <v>8017.5916094706354</v>
      </c>
      <c r="C48" s="32">
        <f t="shared" si="2"/>
        <v>26911.180457813298</v>
      </c>
      <c r="D48" s="32">
        <f t="shared" si="3"/>
        <v>95643.434144094877</v>
      </c>
      <c r="E48" s="32">
        <f>IF(ISERROR(A48),NA(),SUM(B$22:B48))</f>
        <v>397953.8749228454</v>
      </c>
    </row>
    <row r="49" spans="1:5" x14ac:dyDescent="0.2">
      <c r="A49" s="33">
        <f t="shared" si="0"/>
        <v>27</v>
      </c>
      <c r="B49" s="32">
        <f t="shared" si="1"/>
        <v>6695.0403900866477</v>
      </c>
      <c r="C49" s="32">
        <f t="shared" si="2"/>
        <v>27449.404066969561</v>
      </c>
      <c r="D49" s="32">
        <f t="shared" si="3"/>
        <v>74889.070467211975</v>
      </c>
      <c r="E49" s="32">
        <f>IF(ISERROR(A49),NA(),SUM(B$22:B49))</f>
        <v>404648.91531293205</v>
      </c>
    </row>
    <row r="50" spans="1:5" x14ac:dyDescent="0.2">
      <c r="A50" s="33">
        <f t="shared" si="0"/>
        <v>28</v>
      </c>
      <c r="B50" s="32">
        <f t="shared" si="1"/>
        <v>5242.2349327048432</v>
      </c>
      <c r="C50" s="32">
        <f t="shared" si="2"/>
        <v>27998.392148308958</v>
      </c>
      <c r="D50" s="32">
        <f t="shared" si="3"/>
        <v>52132.913251607861</v>
      </c>
      <c r="E50" s="32">
        <f>IF(ISERROR(A50),NA(),SUM(B$22:B50))</f>
        <v>409891.15024563688</v>
      </c>
    </row>
    <row r="51" spans="1:5" x14ac:dyDescent="0.2">
      <c r="A51" s="33">
        <f t="shared" si="0"/>
        <v>29</v>
      </c>
      <c r="B51" s="32">
        <f t="shared" si="1"/>
        <v>3649.3039276125537</v>
      </c>
      <c r="C51" s="32">
        <f t="shared" si="2"/>
        <v>28558.359991275131</v>
      </c>
      <c r="D51" s="32">
        <f t="shared" si="3"/>
        <v>27223.857187945283</v>
      </c>
      <c r="E51" s="32">
        <f>IF(ISERROR(A51),NA(),SUM(B$22:B51))</f>
        <v>413540.45417324943</v>
      </c>
    </row>
    <row r="52" spans="1:5" x14ac:dyDescent="0.2">
      <c r="A52" s="33">
        <f t="shared" si="0"/>
        <v>30</v>
      </c>
      <c r="B52" s="32">
        <f t="shared" si="1"/>
        <v>1905.6700031561716</v>
      </c>
      <c r="C52" s="32">
        <f t="shared" si="2"/>
        <v>29129.527191100635</v>
      </c>
      <c r="D52" s="32">
        <f t="shared" si="3"/>
        <v>8.1968209997285157E-10</v>
      </c>
      <c r="E52" s="32">
        <f>IF(ISERROR(A52),NA(),SUM(B$22:B52))</f>
        <v>415446.1241764056</v>
      </c>
    </row>
    <row r="53" spans="1:5" x14ac:dyDescent="0.2">
      <c r="A53" s="33" t="e">
        <f t="shared" si="0"/>
        <v>#N/A</v>
      </c>
      <c r="B53" s="32" t="e">
        <f t="shared" si="1"/>
        <v>#N/A</v>
      </c>
      <c r="C53" s="32" t="e">
        <f t="shared" si="2"/>
        <v>#N/A</v>
      </c>
      <c r="D53" s="32" t="e">
        <f t="shared" si="3"/>
        <v>#N/A</v>
      </c>
      <c r="E53" s="32" t="e">
        <f>IF(ISERROR(A53),NA(),SUM(B$22:B53))</f>
        <v>#N/A</v>
      </c>
    </row>
    <row r="54" spans="1:5" x14ac:dyDescent="0.2">
      <c r="A54" s="33" t="e">
        <f t="shared" si="0"/>
        <v>#N/A</v>
      </c>
      <c r="B54" s="32" t="e">
        <f t="shared" si="1"/>
        <v>#N/A</v>
      </c>
      <c r="C54" s="32" t="e">
        <f t="shared" si="2"/>
        <v>#N/A</v>
      </c>
      <c r="D54" s="32" t="e">
        <f t="shared" si="3"/>
        <v>#N/A</v>
      </c>
      <c r="E54" s="32" t="e">
        <f>IF(ISERROR(A54),NA(),SUM(B$22:B54))</f>
        <v>#N/A</v>
      </c>
    </row>
    <row r="55" spans="1:5" x14ac:dyDescent="0.2">
      <c r="A55" s="33" t="e">
        <f t="shared" si="0"/>
        <v>#N/A</v>
      </c>
      <c r="B55" s="32" t="e">
        <f t="shared" si="1"/>
        <v>#N/A</v>
      </c>
      <c r="C55" s="32" t="e">
        <f t="shared" si="2"/>
        <v>#N/A</v>
      </c>
      <c r="D55" s="32" t="e">
        <f t="shared" si="3"/>
        <v>#N/A</v>
      </c>
      <c r="E55" s="32" t="e">
        <f>IF(ISERROR(A55),NA(),SUM(B$22:B55))</f>
        <v>#N/A</v>
      </c>
    </row>
    <row r="56" spans="1:5" x14ac:dyDescent="0.2">
      <c r="A56" s="33" t="e">
        <f t="shared" si="0"/>
        <v>#N/A</v>
      </c>
      <c r="B56" s="32" t="e">
        <f t="shared" si="1"/>
        <v>#N/A</v>
      </c>
      <c r="C56" s="32" t="e">
        <f t="shared" si="2"/>
        <v>#N/A</v>
      </c>
      <c r="D56" s="32" t="e">
        <f t="shared" si="3"/>
        <v>#N/A</v>
      </c>
      <c r="E56" s="32" t="e">
        <f>IF(ISERROR(A56),NA(),SUM(B$22:B56))</f>
        <v>#N/A</v>
      </c>
    </row>
    <row r="57" spans="1:5" x14ac:dyDescent="0.2">
      <c r="A57" s="33" t="e">
        <f t="shared" si="0"/>
        <v>#N/A</v>
      </c>
      <c r="B57" s="32" t="e">
        <f t="shared" si="1"/>
        <v>#N/A</v>
      </c>
      <c r="C57" s="32" t="e">
        <f t="shared" si="2"/>
        <v>#N/A</v>
      </c>
      <c r="D57" s="32" t="e">
        <f t="shared" si="3"/>
        <v>#N/A</v>
      </c>
      <c r="E57" s="32" t="e">
        <f>IF(ISERROR(A57),NA(),SUM(B$22:B57))</f>
        <v>#N/A</v>
      </c>
    </row>
    <row r="58" spans="1:5" x14ac:dyDescent="0.2">
      <c r="A58" s="33" t="e">
        <f t="shared" si="0"/>
        <v>#N/A</v>
      </c>
      <c r="B58" s="32" t="e">
        <f t="shared" si="1"/>
        <v>#N/A</v>
      </c>
      <c r="C58" s="32" t="e">
        <f t="shared" si="2"/>
        <v>#N/A</v>
      </c>
      <c r="D58" s="32" t="e">
        <f t="shared" si="3"/>
        <v>#N/A</v>
      </c>
      <c r="E58" s="32" t="e">
        <f>IF(ISERROR(A58),NA(),SUM(B$22:B58))</f>
        <v>#N/A</v>
      </c>
    </row>
    <row r="59" spans="1:5" x14ac:dyDescent="0.2">
      <c r="A59" s="33" t="e">
        <f t="shared" si="0"/>
        <v>#N/A</v>
      </c>
      <c r="B59" s="32" t="e">
        <f t="shared" si="1"/>
        <v>#N/A</v>
      </c>
      <c r="C59" s="32" t="e">
        <f t="shared" si="2"/>
        <v>#N/A</v>
      </c>
      <c r="D59" s="32" t="e">
        <f t="shared" si="3"/>
        <v>#N/A</v>
      </c>
      <c r="E59" s="32" t="e">
        <f>IF(ISERROR(A59),NA(),SUM(B$22:B59))</f>
        <v>#N/A</v>
      </c>
    </row>
    <row r="60" spans="1:5" x14ac:dyDescent="0.2">
      <c r="A60" s="33" t="e">
        <f t="shared" si="0"/>
        <v>#N/A</v>
      </c>
      <c r="B60" s="32" t="e">
        <f t="shared" si="1"/>
        <v>#N/A</v>
      </c>
      <c r="C60" s="32" t="e">
        <f t="shared" si="2"/>
        <v>#N/A</v>
      </c>
      <c r="D60" s="32" t="e">
        <f t="shared" si="3"/>
        <v>#N/A</v>
      </c>
      <c r="E60" s="32" t="e">
        <f>IF(ISERROR(A60),NA(),SUM(B$22:B60))</f>
        <v>#N/A</v>
      </c>
    </row>
    <row r="61" spans="1:5" x14ac:dyDescent="0.2">
      <c r="A61" s="33" t="e">
        <f t="shared" si="0"/>
        <v>#N/A</v>
      </c>
      <c r="B61" s="32" t="e">
        <f t="shared" si="1"/>
        <v>#N/A</v>
      </c>
      <c r="C61" s="32" t="e">
        <f t="shared" si="2"/>
        <v>#N/A</v>
      </c>
      <c r="D61" s="32" t="e">
        <f t="shared" si="3"/>
        <v>#N/A</v>
      </c>
      <c r="E61" s="32" t="e">
        <f>IF(ISERROR(A61),NA(),SUM(B$22:B61))</f>
        <v>#N/A</v>
      </c>
    </row>
    <row r="62" spans="1:5" x14ac:dyDescent="0.2">
      <c r="A62" s="33" t="e">
        <f t="shared" si="0"/>
        <v>#N/A</v>
      </c>
      <c r="B62" s="32" t="e">
        <f t="shared" si="1"/>
        <v>#N/A</v>
      </c>
      <c r="C62" s="32" t="e">
        <f t="shared" si="2"/>
        <v>#N/A</v>
      </c>
      <c r="D62" s="32" t="e">
        <f t="shared" si="3"/>
        <v>#N/A</v>
      </c>
      <c r="E62" s="32" t="e">
        <f>IF(ISERROR(A62),NA(),SUM(B$22:B62))</f>
        <v>#N/A</v>
      </c>
    </row>
    <row r="63" spans="1:5" x14ac:dyDescent="0.2">
      <c r="A63" s="33" t="e">
        <f t="shared" si="0"/>
        <v>#N/A</v>
      </c>
      <c r="B63" s="32" t="e">
        <f t="shared" si="1"/>
        <v>#N/A</v>
      </c>
      <c r="C63" s="32" t="e">
        <f t="shared" si="2"/>
        <v>#N/A</v>
      </c>
      <c r="D63" s="32" t="e">
        <f t="shared" si="3"/>
        <v>#N/A</v>
      </c>
      <c r="E63" s="32" t="e">
        <f>IF(ISERROR(A63),NA(),SUM(B$22:B63))</f>
        <v>#N/A</v>
      </c>
    </row>
    <row r="64" spans="1:5" x14ac:dyDescent="0.2">
      <c r="A64" s="33" t="e">
        <f t="shared" si="0"/>
        <v>#N/A</v>
      </c>
      <c r="B64" s="32" t="e">
        <f t="shared" si="1"/>
        <v>#N/A</v>
      </c>
      <c r="C64" s="32" t="e">
        <f t="shared" si="2"/>
        <v>#N/A</v>
      </c>
      <c r="D64" s="32" t="e">
        <f t="shared" si="3"/>
        <v>#N/A</v>
      </c>
      <c r="E64" s="32" t="e">
        <f>IF(ISERROR(A64),NA(),SUM(B$22:B64))</f>
        <v>#N/A</v>
      </c>
    </row>
    <row r="65" spans="1:5" x14ac:dyDescent="0.2">
      <c r="A65" s="33" t="e">
        <f t="shared" si="0"/>
        <v>#N/A</v>
      </c>
      <c r="B65" s="32" t="e">
        <f t="shared" si="1"/>
        <v>#N/A</v>
      </c>
      <c r="C65" s="32" t="e">
        <f t="shared" si="2"/>
        <v>#N/A</v>
      </c>
      <c r="D65" s="32" t="e">
        <f t="shared" si="3"/>
        <v>#N/A</v>
      </c>
      <c r="E65" s="32" t="e">
        <f>IF(ISERROR(A65),NA(),SUM(B$22:B65))</f>
        <v>#N/A</v>
      </c>
    </row>
    <row r="66" spans="1:5" x14ac:dyDescent="0.2">
      <c r="A66" s="33" t="e">
        <f t="shared" si="0"/>
        <v>#N/A</v>
      </c>
      <c r="B66" s="32" t="e">
        <f t="shared" si="1"/>
        <v>#N/A</v>
      </c>
      <c r="C66" s="32" t="e">
        <f t="shared" si="2"/>
        <v>#N/A</v>
      </c>
      <c r="D66" s="32" t="e">
        <f t="shared" si="3"/>
        <v>#N/A</v>
      </c>
      <c r="E66" s="32" t="e">
        <f>IF(ISERROR(A66),NA(),SUM(B$22:B66))</f>
        <v>#N/A</v>
      </c>
    </row>
    <row r="67" spans="1:5" x14ac:dyDescent="0.2">
      <c r="A67" s="33" t="e">
        <f t="shared" si="0"/>
        <v>#N/A</v>
      </c>
      <c r="B67" s="32" t="e">
        <f t="shared" si="1"/>
        <v>#N/A</v>
      </c>
      <c r="C67" s="32" t="e">
        <f t="shared" si="2"/>
        <v>#N/A</v>
      </c>
      <c r="D67" s="32" t="e">
        <f t="shared" si="3"/>
        <v>#N/A</v>
      </c>
      <c r="E67" s="32" t="e">
        <f>IF(ISERROR(A67),NA(),SUM(B$22:B67))</f>
        <v>#N/A</v>
      </c>
    </row>
    <row r="68" spans="1:5" x14ac:dyDescent="0.2">
      <c r="A68" s="33" t="e">
        <f t="shared" si="0"/>
        <v>#N/A</v>
      </c>
      <c r="B68" s="32" t="e">
        <f t="shared" si="1"/>
        <v>#N/A</v>
      </c>
      <c r="C68" s="32" t="e">
        <f t="shared" si="2"/>
        <v>#N/A</v>
      </c>
      <c r="D68" s="32" t="e">
        <f t="shared" si="3"/>
        <v>#N/A</v>
      </c>
      <c r="E68" s="32" t="e">
        <f>IF(ISERROR(A68),NA(),SUM(B$22:B68))</f>
        <v>#N/A</v>
      </c>
    </row>
    <row r="69" spans="1:5" x14ac:dyDescent="0.2">
      <c r="A69" s="33" t="e">
        <f t="shared" si="0"/>
        <v>#N/A</v>
      </c>
      <c r="B69" s="32" t="e">
        <f t="shared" si="1"/>
        <v>#N/A</v>
      </c>
      <c r="C69" s="32" t="e">
        <f t="shared" si="2"/>
        <v>#N/A</v>
      </c>
      <c r="D69" s="32" t="e">
        <f t="shared" si="3"/>
        <v>#N/A</v>
      </c>
      <c r="E69" s="32" t="e">
        <f>IF(ISERROR(A69),NA(),SUM(B$22:B69))</f>
        <v>#N/A</v>
      </c>
    </row>
    <row r="70" spans="1:5" x14ac:dyDescent="0.2">
      <c r="A70" s="33" t="e">
        <f t="shared" si="0"/>
        <v>#N/A</v>
      </c>
      <c r="B70" s="32" t="e">
        <f t="shared" si="1"/>
        <v>#N/A</v>
      </c>
      <c r="C70" s="32" t="e">
        <f t="shared" si="2"/>
        <v>#N/A</v>
      </c>
      <c r="D70" s="32" t="e">
        <f t="shared" si="3"/>
        <v>#N/A</v>
      </c>
      <c r="E70" s="32" t="e">
        <f>IF(ISERROR(A70),NA(),SUM(B$22:B70))</f>
        <v>#N/A</v>
      </c>
    </row>
    <row r="71" spans="1:5" x14ac:dyDescent="0.2">
      <c r="A71" s="33" t="e">
        <f t="shared" si="0"/>
        <v>#N/A</v>
      </c>
      <c r="B71" s="32" t="e">
        <f t="shared" si="1"/>
        <v>#N/A</v>
      </c>
      <c r="C71" s="32" t="e">
        <f t="shared" si="2"/>
        <v>#N/A</v>
      </c>
      <c r="D71" s="32" t="e">
        <f t="shared" si="3"/>
        <v>#N/A</v>
      </c>
      <c r="E71" s="32" t="e">
        <f>IF(ISERROR(A71),NA(),SUM(B$22:B71))</f>
        <v>#N/A</v>
      </c>
    </row>
    <row r="72" spans="1:5" x14ac:dyDescent="0.2">
      <c r="A72" s="33" t="e">
        <f t="shared" si="0"/>
        <v>#N/A</v>
      </c>
      <c r="B72" s="32" t="e">
        <f t="shared" si="1"/>
        <v>#N/A</v>
      </c>
      <c r="C72" s="32" t="e">
        <f t="shared" si="2"/>
        <v>#N/A</v>
      </c>
      <c r="D72" s="32" t="e">
        <f t="shared" si="3"/>
        <v>#N/A</v>
      </c>
      <c r="E72" s="32" t="e">
        <f>IF(ISERROR(A72),NA(),SUM(B$22:B72))</f>
        <v>#N/A</v>
      </c>
    </row>
    <row r="73" spans="1:5" x14ac:dyDescent="0.2">
      <c r="A73" s="33" t="e">
        <f t="shared" si="0"/>
        <v>#N/A</v>
      </c>
      <c r="B73" s="32" t="e">
        <f t="shared" si="1"/>
        <v>#N/A</v>
      </c>
      <c r="C73" s="32" t="e">
        <f t="shared" si="2"/>
        <v>#N/A</v>
      </c>
      <c r="D73" s="32" t="e">
        <f t="shared" si="3"/>
        <v>#N/A</v>
      </c>
      <c r="E73" s="32" t="e">
        <f>IF(ISERROR(A73),NA(),SUM(B$22:B73))</f>
        <v>#N/A</v>
      </c>
    </row>
    <row r="74" spans="1:5" x14ac:dyDescent="0.2">
      <c r="A74" s="33" t="e">
        <f t="shared" si="0"/>
        <v>#N/A</v>
      </c>
      <c r="B74" s="32" t="e">
        <f t="shared" si="1"/>
        <v>#N/A</v>
      </c>
      <c r="C74" s="32" t="e">
        <f t="shared" si="2"/>
        <v>#N/A</v>
      </c>
      <c r="D74" s="32" t="e">
        <f t="shared" si="3"/>
        <v>#N/A</v>
      </c>
      <c r="E74" s="32" t="e">
        <f>IF(ISERROR(A74),NA(),SUM(B$22:B74))</f>
        <v>#N/A</v>
      </c>
    </row>
    <row r="75" spans="1:5" x14ac:dyDescent="0.2">
      <c r="A75" s="33" t="e">
        <f t="shared" si="0"/>
        <v>#N/A</v>
      </c>
      <c r="B75" s="32" t="e">
        <f t="shared" si="1"/>
        <v>#N/A</v>
      </c>
      <c r="C75" s="32" t="e">
        <f t="shared" si="2"/>
        <v>#N/A</v>
      </c>
      <c r="D75" s="32" t="e">
        <f t="shared" si="3"/>
        <v>#N/A</v>
      </c>
      <c r="E75" s="32" t="e">
        <f>IF(ISERROR(A75),NA(),SUM(B$22:B75))</f>
        <v>#N/A</v>
      </c>
    </row>
    <row r="76" spans="1:5" x14ac:dyDescent="0.2">
      <c r="A76" s="33" t="e">
        <f t="shared" si="0"/>
        <v>#N/A</v>
      </c>
      <c r="B76" s="32" t="e">
        <f t="shared" si="1"/>
        <v>#N/A</v>
      </c>
      <c r="C76" s="32" t="e">
        <f t="shared" si="2"/>
        <v>#N/A</v>
      </c>
      <c r="D76" s="32" t="e">
        <f t="shared" si="3"/>
        <v>#N/A</v>
      </c>
      <c r="E76" s="32" t="e">
        <f>IF(ISERROR(A76),NA(),SUM(B$22:B76))</f>
        <v>#N/A</v>
      </c>
    </row>
    <row r="77" spans="1:5" x14ac:dyDescent="0.2">
      <c r="A77" s="33" t="e">
        <f t="shared" si="0"/>
        <v>#N/A</v>
      </c>
      <c r="B77" s="32" t="e">
        <f t="shared" si="1"/>
        <v>#N/A</v>
      </c>
      <c r="C77" s="32" t="e">
        <f t="shared" si="2"/>
        <v>#N/A</v>
      </c>
      <c r="D77" s="32" t="e">
        <f t="shared" si="3"/>
        <v>#N/A</v>
      </c>
      <c r="E77" s="32" t="e">
        <f>IF(ISERROR(A77),NA(),SUM(B$22:B77))</f>
        <v>#N/A</v>
      </c>
    </row>
    <row r="78" spans="1:5" x14ac:dyDescent="0.2">
      <c r="A78" s="33" t="e">
        <f t="shared" si="0"/>
        <v>#N/A</v>
      </c>
      <c r="B78" s="32" t="e">
        <f t="shared" si="1"/>
        <v>#N/A</v>
      </c>
      <c r="C78" s="32" t="e">
        <f t="shared" si="2"/>
        <v>#N/A</v>
      </c>
      <c r="D78" s="32" t="e">
        <f t="shared" si="3"/>
        <v>#N/A</v>
      </c>
      <c r="E78" s="32" t="e">
        <f>IF(ISERROR(A78),NA(),SUM(B$22:B78))</f>
        <v>#N/A</v>
      </c>
    </row>
    <row r="79" spans="1:5" x14ac:dyDescent="0.2">
      <c r="A79" s="33" t="e">
        <f t="shared" si="0"/>
        <v>#N/A</v>
      </c>
      <c r="B79" s="32" t="e">
        <f t="shared" si="1"/>
        <v>#N/A</v>
      </c>
      <c r="C79" s="32" t="e">
        <f t="shared" si="2"/>
        <v>#N/A</v>
      </c>
      <c r="D79" s="32" t="e">
        <f t="shared" si="3"/>
        <v>#N/A</v>
      </c>
      <c r="E79" s="32" t="e">
        <f>IF(ISERROR(A79),NA(),SUM(B$22:B79))</f>
        <v>#N/A</v>
      </c>
    </row>
    <row r="80" spans="1:5" x14ac:dyDescent="0.2">
      <c r="A80" s="33" t="e">
        <f t="shared" si="0"/>
        <v>#N/A</v>
      </c>
      <c r="B80" s="32" t="e">
        <f t="shared" si="1"/>
        <v>#N/A</v>
      </c>
      <c r="C80" s="32" t="e">
        <f t="shared" si="2"/>
        <v>#N/A</v>
      </c>
      <c r="D80" s="32" t="e">
        <f t="shared" si="3"/>
        <v>#N/A</v>
      </c>
      <c r="E80" s="32" t="e">
        <f>IF(ISERROR(A80),NA(),SUM(B$22:B80))</f>
        <v>#N/A</v>
      </c>
    </row>
    <row r="81" spans="1:5" x14ac:dyDescent="0.2">
      <c r="A81" s="33" t="e">
        <f t="shared" si="0"/>
        <v>#N/A</v>
      </c>
      <c r="B81" s="32" t="e">
        <f t="shared" si="1"/>
        <v>#N/A</v>
      </c>
      <c r="C81" s="32" t="e">
        <f t="shared" si="2"/>
        <v>#N/A</v>
      </c>
      <c r="D81" s="32" t="e">
        <f t="shared" si="3"/>
        <v>#N/A</v>
      </c>
      <c r="E81" s="32" t="e">
        <f>IF(ISERROR(A81),NA(),SUM(B$22:B81))</f>
        <v>#N/A</v>
      </c>
    </row>
    <row r="82" spans="1:5" x14ac:dyDescent="0.2">
      <c r="A82" s="33" t="e">
        <f t="shared" si="0"/>
        <v>#N/A</v>
      </c>
      <c r="B82" s="32" t="e">
        <f t="shared" si="1"/>
        <v>#N/A</v>
      </c>
      <c r="C82" s="32" t="e">
        <f t="shared" si="2"/>
        <v>#N/A</v>
      </c>
      <c r="D82" s="32" t="e">
        <f t="shared" si="3"/>
        <v>#N/A</v>
      </c>
      <c r="E82" s="32" t="e">
        <f>IF(ISERROR(A82),NA(),SUM(B$22:B82))</f>
        <v>#N/A</v>
      </c>
    </row>
    <row r="83" spans="1:5" x14ac:dyDescent="0.2">
      <c r="A83" s="33" t="e">
        <f t="shared" si="0"/>
        <v>#N/A</v>
      </c>
      <c r="B83" s="32" t="e">
        <f t="shared" si="1"/>
        <v>#N/A</v>
      </c>
      <c r="C83" s="32" t="e">
        <f t="shared" si="2"/>
        <v>#N/A</v>
      </c>
      <c r="D83" s="32" t="e">
        <f t="shared" si="3"/>
        <v>#N/A</v>
      </c>
      <c r="E83" s="32" t="e">
        <f>IF(ISERROR(A83),NA(),SUM(B$22:B83))</f>
        <v>#N/A</v>
      </c>
    </row>
    <row r="84" spans="1:5" x14ac:dyDescent="0.2">
      <c r="A84" s="33" t="e">
        <f t="shared" si="0"/>
        <v>#N/A</v>
      </c>
      <c r="B84" s="32" t="e">
        <f t="shared" si="1"/>
        <v>#N/A</v>
      </c>
      <c r="C84" s="32" t="e">
        <f t="shared" si="2"/>
        <v>#N/A</v>
      </c>
      <c r="D84" s="32" t="e">
        <f t="shared" si="3"/>
        <v>#N/A</v>
      </c>
      <c r="E84" s="32" t="e">
        <f>IF(ISERROR(A84),NA(),SUM(B$22:B84))</f>
        <v>#N/A</v>
      </c>
    </row>
    <row r="85" spans="1:5" x14ac:dyDescent="0.2">
      <c r="A85" s="33" t="e">
        <f t="shared" si="0"/>
        <v>#N/A</v>
      </c>
      <c r="B85" s="32" t="e">
        <f t="shared" si="1"/>
        <v>#N/A</v>
      </c>
      <c r="C85" s="32" t="e">
        <f t="shared" si="2"/>
        <v>#N/A</v>
      </c>
      <c r="D85" s="32" t="e">
        <f t="shared" si="3"/>
        <v>#N/A</v>
      </c>
      <c r="E85" s="32" t="e">
        <f>IF(ISERROR(A85),NA(),SUM(B$22:B85))</f>
        <v>#N/A</v>
      </c>
    </row>
    <row r="86" spans="1:5" x14ac:dyDescent="0.2">
      <c r="A86" s="33" t="e">
        <f t="shared" si="0"/>
        <v>#N/A</v>
      </c>
      <c r="B86" s="32" t="e">
        <f t="shared" si="1"/>
        <v>#N/A</v>
      </c>
      <c r="C86" s="32" t="e">
        <f t="shared" si="2"/>
        <v>#N/A</v>
      </c>
      <c r="D86" s="32" t="e">
        <f t="shared" si="3"/>
        <v>#N/A</v>
      </c>
      <c r="E86" s="32" t="e">
        <f>IF(ISERROR(A86),NA(),SUM(B$22:B86))</f>
        <v>#N/A</v>
      </c>
    </row>
    <row r="87" spans="1:5" x14ac:dyDescent="0.2">
      <c r="A87" s="33" t="e">
        <f t="shared" ref="A87:A150" si="4">IF(type=1,IF(A86&gt;=nper-1,NA(),A86+1),IF(A86&gt;=nper,NA(),A86+1))</f>
        <v>#N/A</v>
      </c>
      <c r="B87" s="32" t="e">
        <f t="shared" ref="B87:B150" si="5">IF(ISERROR(A87),NA(),D86*rper)</f>
        <v>#N/A</v>
      </c>
      <c r="C87" s="32" t="e">
        <f t="shared" ref="C87:C150" si="6">IF(A87&lt;=IF(type=1,nper-1,nper),FV(gper,A87,,-w),NA())</f>
        <v>#N/A</v>
      </c>
      <c r="D87" s="32" t="e">
        <f t="shared" si="3"/>
        <v>#N/A</v>
      </c>
      <c r="E87" s="32" t="e">
        <f>IF(ISERROR(A87),NA(),SUM(B$22:B87))</f>
        <v>#N/A</v>
      </c>
    </row>
    <row r="88" spans="1:5" x14ac:dyDescent="0.2">
      <c r="A88" s="33" t="e">
        <f t="shared" si="4"/>
        <v>#N/A</v>
      </c>
      <c r="B88" s="32" t="e">
        <f t="shared" si="5"/>
        <v>#N/A</v>
      </c>
      <c r="C88" s="32" t="e">
        <f t="shared" si="6"/>
        <v>#N/A</v>
      </c>
      <c r="D88" s="32" t="e">
        <f t="shared" si="3"/>
        <v>#N/A</v>
      </c>
      <c r="E88" s="32" t="e">
        <f>IF(ISERROR(A88),NA(),SUM(B$22:B88))</f>
        <v>#N/A</v>
      </c>
    </row>
    <row r="89" spans="1:5" x14ac:dyDescent="0.2">
      <c r="A89" s="33" t="e">
        <f t="shared" si="4"/>
        <v>#N/A</v>
      </c>
      <c r="B89" s="32" t="e">
        <f t="shared" si="5"/>
        <v>#N/A</v>
      </c>
      <c r="C89" s="32" t="e">
        <f t="shared" si="6"/>
        <v>#N/A</v>
      </c>
      <c r="D89" s="32" t="e">
        <f t="shared" si="3"/>
        <v>#N/A</v>
      </c>
      <c r="E89" s="32" t="e">
        <f>IF(ISERROR(A89),NA(),SUM(B$22:B89))</f>
        <v>#N/A</v>
      </c>
    </row>
    <row r="90" spans="1:5" x14ac:dyDescent="0.2">
      <c r="A90" s="33" t="e">
        <f t="shared" si="4"/>
        <v>#N/A</v>
      </c>
      <c r="B90" s="32" t="e">
        <f t="shared" si="5"/>
        <v>#N/A</v>
      </c>
      <c r="C90" s="32" t="e">
        <f t="shared" si="6"/>
        <v>#N/A</v>
      </c>
      <c r="D90" s="32" t="e">
        <f t="shared" si="3"/>
        <v>#N/A</v>
      </c>
      <c r="E90" s="32" t="e">
        <f>IF(ISERROR(A90),NA(),SUM(B$22:B90))</f>
        <v>#N/A</v>
      </c>
    </row>
    <row r="91" spans="1:5" x14ac:dyDescent="0.2">
      <c r="A91" s="33" t="e">
        <f t="shared" si="4"/>
        <v>#N/A</v>
      </c>
      <c r="B91" s="32" t="e">
        <f t="shared" si="5"/>
        <v>#N/A</v>
      </c>
      <c r="C91" s="32" t="e">
        <f t="shared" si="6"/>
        <v>#N/A</v>
      </c>
      <c r="D91" s="32" t="e">
        <f t="shared" ref="D91:D154" si="7">IF(ISERROR(A91),NA(),D90-C91+B91)</f>
        <v>#N/A</v>
      </c>
      <c r="E91" s="32" t="e">
        <f>IF(ISERROR(A91),NA(),SUM(B$22:B91))</f>
        <v>#N/A</v>
      </c>
    </row>
    <row r="92" spans="1:5" x14ac:dyDescent="0.2">
      <c r="A92" s="33" t="e">
        <f t="shared" si="4"/>
        <v>#N/A</v>
      </c>
      <c r="B92" s="32" t="e">
        <f t="shared" si="5"/>
        <v>#N/A</v>
      </c>
      <c r="C92" s="32" t="e">
        <f t="shared" si="6"/>
        <v>#N/A</v>
      </c>
      <c r="D92" s="32" t="e">
        <f t="shared" si="7"/>
        <v>#N/A</v>
      </c>
      <c r="E92" s="32" t="e">
        <f>IF(ISERROR(A92),NA(),SUM(B$22:B92))</f>
        <v>#N/A</v>
      </c>
    </row>
    <row r="93" spans="1:5" x14ac:dyDescent="0.2">
      <c r="A93" s="33" t="e">
        <f t="shared" si="4"/>
        <v>#N/A</v>
      </c>
      <c r="B93" s="32" t="e">
        <f t="shared" si="5"/>
        <v>#N/A</v>
      </c>
      <c r="C93" s="32" t="e">
        <f t="shared" si="6"/>
        <v>#N/A</v>
      </c>
      <c r="D93" s="32" t="e">
        <f t="shared" si="7"/>
        <v>#N/A</v>
      </c>
      <c r="E93" s="32" t="e">
        <f>IF(ISERROR(A93),NA(),SUM(B$22:B93))</f>
        <v>#N/A</v>
      </c>
    </row>
    <row r="94" spans="1:5" x14ac:dyDescent="0.2">
      <c r="A94" s="33" t="e">
        <f t="shared" si="4"/>
        <v>#N/A</v>
      </c>
      <c r="B94" s="32" t="e">
        <f t="shared" si="5"/>
        <v>#N/A</v>
      </c>
      <c r="C94" s="32" t="e">
        <f t="shared" si="6"/>
        <v>#N/A</v>
      </c>
      <c r="D94" s="32" t="e">
        <f t="shared" si="7"/>
        <v>#N/A</v>
      </c>
      <c r="E94" s="32" t="e">
        <f>IF(ISERROR(A94),NA(),SUM(B$22:B94))</f>
        <v>#N/A</v>
      </c>
    </row>
    <row r="95" spans="1:5" x14ac:dyDescent="0.2">
      <c r="A95" s="33" t="e">
        <f t="shared" si="4"/>
        <v>#N/A</v>
      </c>
      <c r="B95" s="32" t="e">
        <f t="shared" si="5"/>
        <v>#N/A</v>
      </c>
      <c r="C95" s="32" t="e">
        <f t="shared" si="6"/>
        <v>#N/A</v>
      </c>
      <c r="D95" s="32" t="e">
        <f t="shared" si="7"/>
        <v>#N/A</v>
      </c>
      <c r="E95" s="32" t="e">
        <f>IF(ISERROR(A95),NA(),SUM(B$22:B95))</f>
        <v>#N/A</v>
      </c>
    </row>
    <row r="96" spans="1:5" x14ac:dyDescent="0.2">
      <c r="A96" s="33" t="e">
        <f t="shared" si="4"/>
        <v>#N/A</v>
      </c>
      <c r="B96" s="32" t="e">
        <f t="shared" si="5"/>
        <v>#N/A</v>
      </c>
      <c r="C96" s="32" t="e">
        <f t="shared" si="6"/>
        <v>#N/A</v>
      </c>
      <c r="D96" s="32" t="e">
        <f t="shared" si="7"/>
        <v>#N/A</v>
      </c>
      <c r="E96" s="32" t="e">
        <f>IF(ISERROR(A96),NA(),SUM(B$22:B96))</f>
        <v>#N/A</v>
      </c>
    </row>
    <row r="97" spans="1:5" x14ac:dyDescent="0.2">
      <c r="A97" s="33" t="e">
        <f t="shared" si="4"/>
        <v>#N/A</v>
      </c>
      <c r="B97" s="32" t="e">
        <f t="shared" si="5"/>
        <v>#N/A</v>
      </c>
      <c r="C97" s="32" t="e">
        <f t="shared" si="6"/>
        <v>#N/A</v>
      </c>
      <c r="D97" s="32" t="e">
        <f t="shared" si="7"/>
        <v>#N/A</v>
      </c>
      <c r="E97" s="32" t="e">
        <f>IF(ISERROR(A97),NA(),SUM(B$22:B97))</f>
        <v>#N/A</v>
      </c>
    </row>
    <row r="98" spans="1:5" x14ac:dyDescent="0.2">
      <c r="A98" s="33" t="e">
        <f t="shared" si="4"/>
        <v>#N/A</v>
      </c>
      <c r="B98" s="32" t="e">
        <f t="shared" si="5"/>
        <v>#N/A</v>
      </c>
      <c r="C98" s="32" t="e">
        <f t="shared" si="6"/>
        <v>#N/A</v>
      </c>
      <c r="D98" s="32" t="e">
        <f t="shared" si="7"/>
        <v>#N/A</v>
      </c>
      <c r="E98" s="32" t="e">
        <f>IF(ISERROR(A98),NA(),SUM(B$22:B98))</f>
        <v>#N/A</v>
      </c>
    </row>
    <row r="99" spans="1:5" x14ac:dyDescent="0.2">
      <c r="A99" s="33" t="e">
        <f t="shared" si="4"/>
        <v>#N/A</v>
      </c>
      <c r="B99" s="32" t="e">
        <f t="shared" si="5"/>
        <v>#N/A</v>
      </c>
      <c r="C99" s="32" t="e">
        <f t="shared" si="6"/>
        <v>#N/A</v>
      </c>
      <c r="D99" s="32" t="e">
        <f t="shared" si="7"/>
        <v>#N/A</v>
      </c>
      <c r="E99" s="32" t="e">
        <f>IF(ISERROR(A99),NA(),SUM(B$22:B99))</f>
        <v>#N/A</v>
      </c>
    </row>
    <row r="100" spans="1:5" x14ac:dyDescent="0.2">
      <c r="A100" s="33" t="e">
        <f t="shared" si="4"/>
        <v>#N/A</v>
      </c>
      <c r="B100" s="32" t="e">
        <f t="shared" si="5"/>
        <v>#N/A</v>
      </c>
      <c r="C100" s="32" t="e">
        <f t="shared" si="6"/>
        <v>#N/A</v>
      </c>
      <c r="D100" s="32" t="e">
        <f t="shared" si="7"/>
        <v>#N/A</v>
      </c>
      <c r="E100" s="32" t="e">
        <f>IF(ISERROR(A100),NA(),SUM(B$22:B100))</f>
        <v>#N/A</v>
      </c>
    </row>
    <row r="101" spans="1:5" x14ac:dyDescent="0.2">
      <c r="A101" s="33" t="e">
        <f t="shared" si="4"/>
        <v>#N/A</v>
      </c>
      <c r="B101" s="32" t="e">
        <f t="shared" si="5"/>
        <v>#N/A</v>
      </c>
      <c r="C101" s="32" t="e">
        <f t="shared" si="6"/>
        <v>#N/A</v>
      </c>
      <c r="D101" s="32" t="e">
        <f t="shared" si="7"/>
        <v>#N/A</v>
      </c>
      <c r="E101" s="32" t="e">
        <f>IF(ISERROR(A101),NA(),SUM(B$22:B101))</f>
        <v>#N/A</v>
      </c>
    </row>
    <row r="102" spans="1:5" x14ac:dyDescent="0.2">
      <c r="A102" s="33" t="e">
        <f t="shared" si="4"/>
        <v>#N/A</v>
      </c>
      <c r="B102" s="32" t="e">
        <f t="shared" si="5"/>
        <v>#N/A</v>
      </c>
      <c r="C102" s="32" t="e">
        <f t="shared" si="6"/>
        <v>#N/A</v>
      </c>
      <c r="D102" s="32" t="e">
        <f t="shared" si="7"/>
        <v>#N/A</v>
      </c>
      <c r="E102" s="32" t="e">
        <f>IF(ISERROR(A102),NA(),SUM(B$22:B102))</f>
        <v>#N/A</v>
      </c>
    </row>
    <row r="103" spans="1:5" x14ac:dyDescent="0.2">
      <c r="A103" s="33" t="e">
        <f t="shared" si="4"/>
        <v>#N/A</v>
      </c>
      <c r="B103" s="32" t="e">
        <f t="shared" si="5"/>
        <v>#N/A</v>
      </c>
      <c r="C103" s="32" t="e">
        <f t="shared" si="6"/>
        <v>#N/A</v>
      </c>
      <c r="D103" s="32" t="e">
        <f t="shared" si="7"/>
        <v>#N/A</v>
      </c>
      <c r="E103" s="32" t="e">
        <f>IF(ISERROR(A103),NA(),SUM(B$22:B103))</f>
        <v>#N/A</v>
      </c>
    </row>
    <row r="104" spans="1:5" x14ac:dyDescent="0.2">
      <c r="A104" s="33" t="e">
        <f t="shared" si="4"/>
        <v>#N/A</v>
      </c>
      <c r="B104" s="32" t="e">
        <f t="shared" si="5"/>
        <v>#N/A</v>
      </c>
      <c r="C104" s="32" t="e">
        <f t="shared" si="6"/>
        <v>#N/A</v>
      </c>
      <c r="D104" s="32" t="e">
        <f t="shared" si="7"/>
        <v>#N/A</v>
      </c>
      <c r="E104" s="32" t="e">
        <f>IF(ISERROR(A104),NA(),SUM(B$22:B104))</f>
        <v>#N/A</v>
      </c>
    </row>
    <row r="105" spans="1:5" x14ac:dyDescent="0.2">
      <c r="A105" s="33" t="e">
        <f t="shared" si="4"/>
        <v>#N/A</v>
      </c>
      <c r="B105" s="32" t="e">
        <f t="shared" si="5"/>
        <v>#N/A</v>
      </c>
      <c r="C105" s="32" t="e">
        <f t="shared" si="6"/>
        <v>#N/A</v>
      </c>
      <c r="D105" s="32" t="e">
        <f t="shared" si="7"/>
        <v>#N/A</v>
      </c>
      <c r="E105" s="32" t="e">
        <f>IF(ISERROR(A105),NA(),SUM(B$22:B105))</f>
        <v>#N/A</v>
      </c>
    </row>
    <row r="106" spans="1:5" x14ac:dyDescent="0.2">
      <c r="A106" s="33" t="e">
        <f t="shared" si="4"/>
        <v>#N/A</v>
      </c>
      <c r="B106" s="32" t="e">
        <f t="shared" si="5"/>
        <v>#N/A</v>
      </c>
      <c r="C106" s="32" t="e">
        <f t="shared" si="6"/>
        <v>#N/A</v>
      </c>
      <c r="D106" s="32" t="e">
        <f t="shared" si="7"/>
        <v>#N/A</v>
      </c>
      <c r="E106" s="32" t="e">
        <f>IF(ISERROR(A106),NA(),SUM(B$22:B106))</f>
        <v>#N/A</v>
      </c>
    </row>
    <row r="107" spans="1:5" x14ac:dyDescent="0.2">
      <c r="A107" s="33" t="e">
        <f t="shared" si="4"/>
        <v>#N/A</v>
      </c>
      <c r="B107" s="32" t="e">
        <f t="shared" si="5"/>
        <v>#N/A</v>
      </c>
      <c r="C107" s="32" t="e">
        <f t="shared" si="6"/>
        <v>#N/A</v>
      </c>
      <c r="D107" s="32" t="e">
        <f t="shared" si="7"/>
        <v>#N/A</v>
      </c>
      <c r="E107" s="32" t="e">
        <f>IF(ISERROR(A107),NA(),SUM(B$22:B107))</f>
        <v>#N/A</v>
      </c>
    </row>
    <row r="108" spans="1:5" x14ac:dyDescent="0.2">
      <c r="A108" s="33" t="e">
        <f t="shared" si="4"/>
        <v>#N/A</v>
      </c>
      <c r="B108" s="32" t="e">
        <f t="shared" si="5"/>
        <v>#N/A</v>
      </c>
      <c r="C108" s="32" t="e">
        <f t="shared" si="6"/>
        <v>#N/A</v>
      </c>
      <c r="D108" s="32" t="e">
        <f t="shared" si="7"/>
        <v>#N/A</v>
      </c>
      <c r="E108" s="32" t="e">
        <f>IF(ISERROR(A108),NA(),SUM(B$22:B108))</f>
        <v>#N/A</v>
      </c>
    </row>
    <row r="109" spans="1:5" x14ac:dyDescent="0.2">
      <c r="A109" s="33" t="e">
        <f t="shared" si="4"/>
        <v>#N/A</v>
      </c>
      <c r="B109" s="32" t="e">
        <f t="shared" si="5"/>
        <v>#N/A</v>
      </c>
      <c r="C109" s="32" t="e">
        <f t="shared" si="6"/>
        <v>#N/A</v>
      </c>
      <c r="D109" s="32" t="e">
        <f t="shared" si="7"/>
        <v>#N/A</v>
      </c>
      <c r="E109" s="32" t="e">
        <f>IF(ISERROR(A109),NA(),SUM(B$22:B109))</f>
        <v>#N/A</v>
      </c>
    </row>
    <row r="110" spans="1:5" x14ac:dyDescent="0.2">
      <c r="A110" s="33" t="e">
        <f t="shared" si="4"/>
        <v>#N/A</v>
      </c>
      <c r="B110" s="32" t="e">
        <f t="shared" si="5"/>
        <v>#N/A</v>
      </c>
      <c r="C110" s="32" t="e">
        <f t="shared" si="6"/>
        <v>#N/A</v>
      </c>
      <c r="D110" s="32" t="e">
        <f t="shared" si="7"/>
        <v>#N/A</v>
      </c>
      <c r="E110" s="32" t="e">
        <f>IF(ISERROR(A110),NA(),SUM(B$22:B110))</f>
        <v>#N/A</v>
      </c>
    </row>
    <row r="111" spans="1:5" x14ac:dyDescent="0.2">
      <c r="A111" s="33" t="e">
        <f t="shared" si="4"/>
        <v>#N/A</v>
      </c>
      <c r="B111" s="32" t="e">
        <f t="shared" si="5"/>
        <v>#N/A</v>
      </c>
      <c r="C111" s="32" t="e">
        <f t="shared" si="6"/>
        <v>#N/A</v>
      </c>
      <c r="D111" s="32" t="e">
        <f t="shared" si="7"/>
        <v>#N/A</v>
      </c>
      <c r="E111" s="32" t="e">
        <f>IF(ISERROR(A111),NA(),SUM(B$22:B111))</f>
        <v>#N/A</v>
      </c>
    </row>
    <row r="112" spans="1:5" x14ac:dyDescent="0.2">
      <c r="A112" s="33" t="e">
        <f t="shared" si="4"/>
        <v>#N/A</v>
      </c>
      <c r="B112" s="32" t="e">
        <f t="shared" si="5"/>
        <v>#N/A</v>
      </c>
      <c r="C112" s="32" t="e">
        <f t="shared" si="6"/>
        <v>#N/A</v>
      </c>
      <c r="D112" s="32" t="e">
        <f t="shared" si="7"/>
        <v>#N/A</v>
      </c>
      <c r="E112" s="32" t="e">
        <f>IF(ISERROR(A112),NA(),SUM(B$22:B112))</f>
        <v>#N/A</v>
      </c>
    </row>
    <row r="113" spans="1:5" x14ac:dyDescent="0.2">
      <c r="A113" s="33" t="e">
        <f t="shared" si="4"/>
        <v>#N/A</v>
      </c>
      <c r="B113" s="32" t="e">
        <f t="shared" si="5"/>
        <v>#N/A</v>
      </c>
      <c r="C113" s="32" t="e">
        <f t="shared" si="6"/>
        <v>#N/A</v>
      </c>
      <c r="D113" s="32" t="e">
        <f t="shared" si="7"/>
        <v>#N/A</v>
      </c>
      <c r="E113" s="32" t="e">
        <f>IF(ISERROR(A113),NA(),SUM(B$22:B113))</f>
        <v>#N/A</v>
      </c>
    </row>
    <row r="114" spans="1:5" x14ac:dyDescent="0.2">
      <c r="A114" s="33" t="e">
        <f t="shared" si="4"/>
        <v>#N/A</v>
      </c>
      <c r="B114" s="32" t="e">
        <f t="shared" si="5"/>
        <v>#N/A</v>
      </c>
      <c r="C114" s="32" t="e">
        <f t="shared" si="6"/>
        <v>#N/A</v>
      </c>
      <c r="D114" s="32" t="e">
        <f t="shared" si="7"/>
        <v>#N/A</v>
      </c>
      <c r="E114" s="32" t="e">
        <f>IF(ISERROR(A114),NA(),SUM(B$22:B114))</f>
        <v>#N/A</v>
      </c>
    </row>
    <row r="115" spans="1:5" x14ac:dyDescent="0.2">
      <c r="A115" s="33" t="e">
        <f t="shared" si="4"/>
        <v>#N/A</v>
      </c>
      <c r="B115" s="32" t="e">
        <f t="shared" si="5"/>
        <v>#N/A</v>
      </c>
      <c r="C115" s="32" t="e">
        <f t="shared" si="6"/>
        <v>#N/A</v>
      </c>
      <c r="D115" s="32" t="e">
        <f t="shared" si="7"/>
        <v>#N/A</v>
      </c>
      <c r="E115" s="32" t="e">
        <f>IF(ISERROR(A115),NA(),SUM(B$22:B115))</f>
        <v>#N/A</v>
      </c>
    </row>
    <row r="116" spans="1:5" x14ac:dyDescent="0.2">
      <c r="A116" s="33" t="e">
        <f t="shared" si="4"/>
        <v>#N/A</v>
      </c>
      <c r="B116" s="32" t="e">
        <f t="shared" si="5"/>
        <v>#N/A</v>
      </c>
      <c r="C116" s="32" t="e">
        <f t="shared" si="6"/>
        <v>#N/A</v>
      </c>
      <c r="D116" s="32" t="e">
        <f t="shared" si="7"/>
        <v>#N/A</v>
      </c>
      <c r="E116" s="32" t="e">
        <f>IF(ISERROR(A116),NA(),SUM(B$22:B116))</f>
        <v>#N/A</v>
      </c>
    </row>
    <row r="117" spans="1:5" x14ac:dyDescent="0.2">
      <c r="A117" s="33" t="e">
        <f t="shared" si="4"/>
        <v>#N/A</v>
      </c>
      <c r="B117" s="32" t="e">
        <f t="shared" si="5"/>
        <v>#N/A</v>
      </c>
      <c r="C117" s="32" t="e">
        <f t="shared" si="6"/>
        <v>#N/A</v>
      </c>
      <c r="D117" s="32" t="e">
        <f t="shared" si="7"/>
        <v>#N/A</v>
      </c>
      <c r="E117" s="32" t="e">
        <f>IF(ISERROR(A117),NA(),SUM(B$22:B117))</f>
        <v>#N/A</v>
      </c>
    </row>
    <row r="118" spans="1:5" x14ac:dyDescent="0.2">
      <c r="A118" s="33" t="e">
        <f t="shared" si="4"/>
        <v>#N/A</v>
      </c>
      <c r="B118" s="32" t="e">
        <f t="shared" si="5"/>
        <v>#N/A</v>
      </c>
      <c r="C118" s="32" t="e">
        <f t="shared" si="6"/>
        <v>#N/A</v>
      </c>
      <c r="D118" s="32" t="e">
        <f t="shared" si="7"/>
        <v>#N/A</v>
      </c>
      <c r="E118" s="32" t="e">
        <f>IF(ISERROR(A118),NA(),SUM(B$22:B118))</f>
        <v>#N/A</v>
      </c>
    </row>
    <row r="119" spans="1:5" x14ac:dyDescent="0.2">
      <c r="A119" s="33" t="e">
        <f t="shared" si="4"/>
        <v>#N/A</v>
      </c>
      <c r="B119" s="32" t="e">
        <f t="shared" si="5"/>
        <v>#N/A</v>
      </c>
      <c r="C119" s="32" t="e">
        <f t="shared" si="6"/>
        <v>#N/A</v>
      </c>
      <c r="D119" s="32" t="e">
        <f t="shared" si="7"/>
        <v>#N/A</v>
      </c>
      <c r="E119" s="32" t="e">
        <f>IF(ISERROR(A119),NA(),SUM(B$22:B119))</f>
        <v>#N/A</v>
      </c>
    </row>
    <row r="120" spans="1:5" x14ac:dyDescent="0.2">
      <c r="A120" s="33" t="e">
        <f t="shared" si="4"/>
        <v>#N/A</v>
      </c>
      <c r="B120" s="32" t="e">
        <f t="shared" si="5"/>
        <v>#N/A</v>
      </c>
      <c r="C120" s="32" t="e">
        <f t="shared" si="6"/>
        <v>#N/A</v>
      </c>
      <c r="D120" s="32" t="e">
        <f t="shared" si="7"/>
        <v>#N/A</v>
      </c>
      <c r="E120" s="32" t="e">
        <f>IF(ISERROR(A120),NA(),SUM(B$22:B120))</f>
        <v>#N/A</v>
      </c>
    </row>
    <row r="121" spans="1:5" x14ac:dyDescent="0.2">
      <c r="A121" s="33" t="e">
        <f t="shared" si="4"/>
        <v>#N/A</v>
      </c>
      <c r="B121" s="32" t="e">
        <f t="shared" si="5"/>
        <v>#N/A</v>
      </c>
      <c r="C121" s="32" t="e">
        <f t="shared" si="6"/>
        <v>#N/A</v>
      </c>
      <c r="D121" s="32" t="e">
        <f t="shared" si="7"/>
        <v>#N/A</v>
      </c>
      <c r="E121" s="32" t="e">
        <f>IF(ISERROR(A121),NA(),SUM(B$22:B121))</f>
        <v>#N/A</v>
      </c>
    </row>
    <row r="122" spans="1:5" x14ac:dyDescent="0.2">
      <c r="A122" s="33" t="e">
        <f t="shared" si="4"/>
        <v>#N/A</v>
      </c>
      <c r="B122" s="32" t="e">
        <f t="shared" si="5"/>
        <v>#N/A</v>
      </c>
      <c r="C122" s="32" t="e">
        <f t="shared" si="6"/>
        <v>#N/A</v>
      </c>
      <c r="D122" s="32" t="e">
        <f t="shared" si="7"/>
        <v>#N/A</v>
      </c>
      <c r="E122" s="32" t="e">
        <f>IF(ISERROR(A122),NA(),SUM(B$22:B122))</f>
        <v>#N/A</v>
      </c>
    </row>
    <row r="123" spans="1:5" x14ac:dyDescent="0.2">
      <c r="A123" s="33" t="e">
        <f t="shared" si="4"/>
        <v>#N/A</v>
      </c>
      <c r="B123" s="32" t="e">
        <f t="shared" si="5"/>
        <v>#N/A</v>
      </c>
      <c r="C123" s="32" t="e">
        <f t="shared" si="6"/>
        <v>#N/A</v>
      </c>
      <c r="D123" s="32" t="e">
        <f t="shared" si="7"/>
        <v>#N/A</v>
      </c>
      <c r="E123" s="32" t="e">
        <f>IF(ISERROR(A123),NA(),SUM(B$22:B123))</f>
        <v>#N/A</v>
      </c>
    </row>
    <row r="124" spans="1:5" x14ac:dyDescent="0.2">
      <c r="A124" s="33" t="e">
        <f t="shared" si="4"/>
        <v>#N/A</v>
      </c>
      <c r="B124" s="32" t="e">
        <f t="shared" si="5"/>
        <v>#N/A</v>
      </c>
      <c r="C124" s="32" t="e">
        <f t="shared" si="6"/>
        <v>#N/A</v>
      </c>
      <c r="D124" s="32" t="e">
        <f t="shared" si="7"/>
        <v>#N/A</v>
      </c>
      <c r="E124" s="32" t="e">
        <f>IF(ISERROR(A124),NA(),SUM(B$22:B124))</f>
        <v>#N/A</v>
      </c>
    </row>
    <row r="125" spans="1:5" x14ac:dyDescent="0.2">
      <c r="A125" s="33" t="e">
        <f t="shared" si="4"/>
        <v>#N/A</v>
      </c>
      <c r="B125" s="32" t="e">
        <f t="shared" si="5"/>
        <v>#N/A</v>
      </c>
      <c r="C125" s="32" t="e">
        <f t="shared" si="6"/>
        <v>#N/A</v>
      </c>
      <c r="D125" s="32" t="e">
        <f t="shared" si="7"/>
        <v>#N/A</v>
      </c>
      <c r="E125" s="32" t="e">
        <f>IF(ISERROR(A125),NA(),SUM(B$22:B125))</f>
        <v>#N/A</v>
      </c>
    </row>
    <row r="126" spans="1:5" x14ac:dyDescent="0.2">
      <c r="A126" s="33" t="e">
        <f t="shared" si="4"/>
        <v>#N/A</v>
      </c>
      <c r="B126" s="32" t="e">
        <f t="shared" si="5"/>
        <v>#N/A</v>
      </c>
      <c r="C126" s="32" t="e">
        <f t="shared" si="6"/>
        <v>#N/A</v>
      </c>
      <c r="D126" s="32" t="e">
        <f t="shared" si="7"/>
        <v>#N/A</v>
      </c>
      <c r="E126" s="32" t="e">
        <f>IF(ISERROR(A126),NA(),SUM(B$22:B126))</f>
        <v>#N/A</v>
      </c>
    </row>
    <row r="127" spans="1:5" x14ac:dyDescent="0.2">
      <c r="A127" s="33" t="e">
        <f t="shared" si="4"/>
        <v>#N/A</v>
      </c>
      <c r="B127" s="32" t="e">
        <f t="shared" si="5"/>
        <v>#N/A</v>
      </c>
      <c r="C127" s="32" t="e">
        <f t="shared" si="6"/>
        <v>#N/A</v>
      </c>
      <c r="D127" s="32" t="e">
        <f t="shared" si="7"/>
        <v>#N/A</v>
      </c>
      <c r="E127" s="32" t="e">
        <f>IF(ISERROR(A127),NA(),SUM(B$22:B127))</f>
        <v>#N/A</v>
      </c>
    </row>
    <row r="128" spans="1:5" x14ac:dyDescent="0.2">
      <c r="A128" s="33" t="e">
        <f t="shared" si="4"/>
        <v>#N/A</v>
      </c>
      <c r="B128" s="32" t="e">
        <f t="shared" si="5"/>
        <v>#N/A</v>
      </c>
      <c r="C128" s="32" t="e">
        <f t="shared" si="6"/>
        <v>#N/A</v>
      </c>
      <c r="D128" s="32" t="e">
        <f t="shared" si="7"/>
        <v>#N/A</v>
      </c>
      <c r="E128" s="32" t="e">
        <f>IF(ISERROR(A128),NA(),SUM(B$22:B128))</f>
        <v>#N/A</v>
      </c>
    </row>
    <row r="129" spans="1:5" x14ac:dyDescent="0.2">
      <c r="A129" s="33" t="e">
        <f t="shared" si="4"/>
        <v>#N/A</v>
      </c>
      <c r="B129" s="32" t="e">
        <f t="shared" si="5"/>
        <v>#N/A</v>
      </c>
      <c r="C129" s="32" t="e">
        <f t="shared" si="6"/>
        <v>#N/A</v>
      </c>
      <c r="D129" s="32" t="e">
        <f t="shared" si="7"/>
        <v>#N/A</v>
      </c>
      <c r="E129" s="32" t="e">
        <f>IF(ISERROR(A129),NA(),SUM(B$22:B129))</f>
        <v>#N/A</v>
      </c>
    </row>
    <row r="130" spans="1:5" x14ac:dyDescent="0.2">
      <c r="A130" s="33" t="e">
        <f t="shared" si="4"/>
        <v>#N/A</v>
      </c>
      <c r="B130" s="32" t="e">
        <f t="shared" si="5"/>
        <v>#N/A</v>
      </c>
      <c r="C130" s="32" t="e">
        <f t="shared" si="6"/>
        <v>#N/A</v>
      </c>
      <c r="D130" s="32" t="e">
        <f t="shared" si="7"/>
        <v>#N/A</v>
      </c>
      <c r="E130" s="32" t="e">
        <f>IF(ISERROR(A130),NA(),SUM(B$22:B130))</f>
        <v>#N/A</v>
      </c>
    </row>
    <row r="131" spans="1:5" x14ac:dyDescent="0.2">
      <c r="A131" s="33" t="e">
        <f t="shared" si="4"/>
        <v>#N/A</v>
      </c>
      <c r="B131" s="32" t="e">
        <f t="shared" si="5"/>
        <v>#N/A</v>
      </c>
      <c r="C131" s="32" t="e">
        <f t="shared" si="6"/>
        <v>#N/A</v>
      </c>
      <c r="D131" s="32" t="e">
        <f t="shared" si="7"/>
        <v>#N/A</v>
      </c>
      <c r="E131" s="32" t="e">
        <f>IF(ISERROR(A131),NA(),SUM(B$22:B131))</f>
        <v>#N/A</v>
      </c>
    </row>
    <row r="132" spans="1:5" x14ac:dyDescent="0.2">
      <c r="A132" s="33" t="e">
        <f t="shared" si="4"/>
        <v>#N/A</v>
      </c>
      <c r="B132" s="32" t="e">
        <f t="shared" si="5"/>
        <v>#N/A</v>
      </c>
      <c r="C132" s="32" t="e">
        <f t="shared" si="6"/>
        <v>#N/A</v>
      </c>
      <c r="D132" s="32" t="e">
        <f t="shared" si="7"/>
        <v>#N/A</v>
      </c>
      <c r="E132" s="32" t="e">
        <f>IF(ISERROR(A132),NA(),SUM(B$22:B132))</f>
        <v>#N/A</v>
      </c>
    </row>
    <row r="133" spans="1:5" x14ac:dyDescent="0.2">
      <c r="A133" s="33" t="e">
        <f t="shared" si="4"/>
        <v>#N/A</v>
      </c>
      <c r="B133" s="32" t="e">
        <f t="shared" si="5"/>
        <v>#N/A</v>
      </c>
      <c r="C133" s="32" t="e">
        <f t="shared" si="6"/>
        <v>#N/A</v>
      </c>
      <c r="D133" s="32" t="e">
        <f t="shared" si="7"/>
        <v>#N/A</v>
      </c>
      <c r="E133" s="32" t="e">
        <f>IF(ISERROR(A133),NA(),SUM(B$22:B133))</f>
        <v>#N/A</v>
      </c>
    </row>
    <row r="134" spans="1:5" x14ac:dyDescent="0.2">
      <c r="A134" s="33" t="e">
        <f t="shared" si="4"/>
        <v>#N/A</v>
      </c>
      <c r="B134" s="32" t="e">
        <f t="shared" si="5"/>
        <v>#N/A</v>
      </c>
      <c r="C134" s="32" t="e">
        <f t="shared" si="6"/>
        <v>#N/A</v>
      </c>
      <c r="D134" s="32" t="e">
        <f t="shared" si="7"/>
        <v>#N/A</v>
      </c>
      <c r="E134" s="32" t="e">
        <f>IF(ISERROR(A134),NA(),SUM(B$22:B134))</f>
        <v>#N/A</v>
      </c>
    </row>
    <row r="135" spans="1:5" x14ac:dyDescent="0.2">
      <c r="A135" s="33" t="e">
        <f t="shared" si="4"/>
        <v>#N/A</v>
      </c>
      <c r="B135" s="32" t="e">
        <f t="shared" si="5"/>
        <v>#N/A</v>
      </c>
      <c r="C135" s="32" t="e">
        <f t="shared" si="6"/>
        <v>#N/A</v>
      </c>
      <c r="D135" s="32" t="e">
        <f t="shared" si="7"/>
        <v>#N/A</v>
      </c>
      <c r="E135" s="32" t="e">
        <f>IF(ISERROR(A135),NA(),SUM(B$22:B135))</f>
        <v>#N/A</v>
      </c>
    </row>
    <row r="136" spans="1:5" x14ac:dyDescent="0.2">
      <c r="A136" s="33" t="e">
        <f t="shared" si="4"/>
        <v>#N/A</v>
      </c>
      <c r="B136" s="32" t="e">
        <f t="shared" si="5"/>
        <v>#N/A</v>
      </c>
      <c r="C136" s="32" t="e">
        <f t="shared" si="6"/>
        <v>#N/A</v>
      </c>
      <c r="D136" s="32" t="e">
        <f t="shared" si="7"/>
        <v>#N/A</v>
      </c>
      <c r="E136" s="32" t="e">
        <f>IF(ISERROR(A136),NA(),SUM(B$22:B136))</f>
        <v>#N/A</v>
      </c>
    </row>
    <row r="137" spans="1:5" x14ac:dyDescent="0.2">
      <c r="A137" s="33" t="e">
        <f t="shared" si="4"/>
        <v>#N/A</v>
      </c>
      <c r="B137" s="32" t="e">
        <f t="shared" si="5"/>
        <v>#N/A</v>
      </c>
      <c r="C137" s="32" t="e">
        <f t="shared" si="6"/>
        <v>#N/A</v>
      </c>
      <c r="D137" s="32" t="e">
        <f t="shared" si="7"/>
        <v>#N/A</v>
      </c>
      <c r="E137" s="32" t="e">
        <f>IF(ISERROR(A137),NA(),SUM(B$22:B137))</f>
        <v>#N/A</v>
      </c>
    </row>
    <row r="138" spans="1:5" x14ac:dyDescent="0.2">
      <c r="A138" s="33" t="e">
        <f t="shared" si="4"/>
        <v>#N/A</v>
      </c>
      <c r="B138" s="32" t="e">
        <f t="shared" si="5"/>
        <v>#N/A</v>
      </c>
      <c r="C138" s="32" t="e">
        <f t="shared" si="6"/>
        <v>#N/A</v>
      </c>
      <c r="D138" s="32" t="e">
        <f t="shared" si="7"/>
        <v>#N/A</v>
      </c>
      <c r="E138" s="32" t="e">
        <f>IF(ISERROR(A138),NA(),SUM(B$22:B138))</f>
        <v>#N/A</v>
      </c>
    </row>
    <row r="139" spans="1:5" x14ac:dyDescent="0.2">
      <c r="A139" s="33" t="e">
        <f t="shared" si="4"/>
        <v>#N/A</v>
      </c>
      <c r="B139" s="32" t="e">
        <f t="shared" si="5"/>
        <v>#N/A</v>
      </c>
      <c r="C139" s="32" t="e">
        <f t="shared" si="6"/>
        <v>#N/A</v>
      </c>
      <c r="D139" s="32" t="e">
        <f t="shared" si="7"/>
        <v>#N/A</v>
      </c>
      <c r="E139" s="32" t="e">
        <f>IF(ISERROR(A139),NA(),SUM(B$22:B139))</f>
        <v>#N/A</v>
      </c>
    </row>
    <row r="140" spans="1:5" x14ac:dyDescent="0.2">
      <c r="A140" s="33" t="e">
        <f t="shared" si="4"/>
        <v>#N/A</v>
      </c>
      <c r="B140" s="32" t="e">
        <f t="shared" si="5"/>
        <v>#N/A</v>
      </c>
      <c r="C140" s="32" t="e">
        <f t="shared" si="6"/>
        <v>#N/A</v>
      </c>
      <c r="D140" s="32" t="e">
        <f t="shared" si="7"/>
        <v>#N/A</v>
      </c>
      <c r="E140" s="32" t="e">
        <f>IF(ISERROR(A140),NA(),SUM(B$22:B140))</f>
        <v>#N/A</v>
      </c>
    </row>
    <row r="141" spans="1:5" x14ac:dyDescent="0.2">
      <c r="A141" s="33" t="e">
        <f t="shared" si="4"/>
        <v>#N/A</v>
      </c>
      <c r="B141" s="32" t="e">
        <f t="shared" si="5"/>
        <v>#N/A</v>
      </c>
      <c r="C141" s="32" t="e">
        <f t="shared" si="6"/>
        <v>#N/A</v>
      </c>
      <c r="D141" s="32" t="e">
        <f t="shared" si="7"/>
        <v>#N/A</v>
      </c>
      <c r="E141" s="32" t="e">
        <f>IF(ISERROR(A141),NA(),SUM(B$22:B141))</f>
        <v>#N/A</v>
      </c>
    </row>
    <row r="142" spans="1:5" x14ac:dyDescent="0.2">
      <c r="A142" s="33" t="e">
        <f t="shared" si="4"/>
        <v>#N/A</v>
      </c>
      <c r="B142" s="32" t="e">
        <f t="shared" si="5"/>
        <v>#N/A</v>
      </c>
      <c r="C142" s="32" t="e">
        <f t="shared" si="6"/>
        <v>#N/A</v>
      </c>
      <c r="D142" s="32" t="e">
        <f t="shared" si="7"/>
        <v>#N/A</v>
      </c>
      <c r="E142" s="32" t="e">
        <f>IF(ISERROR(A142),NA(),SUM(B$22:B142))</f>
        <v>#N/A</v>
      </c>
    </row>
    <row r="143" spans="1:5" x14ac:dyDescent="0.2">
      <c r="A143" s="33" t="e">
        <f t="shared" si="4"/>
        <v>#N/A</v>
      </c>
      <c r="B143" s="32" t="e">
        <f t="shared" si="5"/>
        <v>#N/A</v>
      </c>
      <c r="C143" s="32" t="e">
        <f t="shared" si="6"/>
        <v>#N/A</v>
      </c>
      <c r="D143" s="32" t="e">
        <f t="shared" si="7"/>
        <v>#N/A</v>
      </c>
      <c r="E143" s="32" t="e">
        <f>IF(ISERROR(A143),NA(),SUM(B$22:B143))</f>
        <v>#N/A</v>
      </c>
    </row>
    <row r="144" spans="1:5" x14ac:dyDescent="0.2">
      <c r="A144" s="33" t="e">
        <f t="shared" si="4"/>
        <v>#N/A</v>
      </c>
      <c r="B144" s="32" t="e">
        <f t="shared" si="5"/>
        <v>#N/A</v>
      </c>
      <c r="C144" s="32" t="e">
        <f t="shared" si="6"/>
        <v>#N/A</v>
      </c>
      <c r="D144" s="32" t="e">
        <f t="shared" si="7"/>
        <v>#N/A</v>
      </c>
      <c r="E144" s="32" t="e">
        <f>IF(ISERROR(A144),NA(),SUM(B$22:B144))</f>
        <v>#N/A</v>
      </c>
    </row>
    <row r="145" spans="1:5" x14ac:dyDescent="0.2">
      <c r="A145" s="33" t="e">
        <f t="shared" si="4"/>
        <v>#N/A</v>
      </c>
      <c r="B145" s="32" t="e">
        <f t="shared" si="5"/>
        <v>#N/A</v>
      </c>
      <c r="C145" s="32" t="e">
        <f t="shared" si="6"/>
        <v>#N/A</v>
      </c>
      <c r="D145" s="32" t="e">
        <f t="shared" si="7"/>
        <v>#N/A</v>
      </c>
      <c r="E145" s="32" t="e">
        <f>IF(ISERROR(A145),NA(),SUM(B$22:B145))</f>
        <v>#N/A</v>
      </c>
    </row>
    <row r="146" spans="1:5" x14ac:dyDescent="0.2">
      <c r="A146" s="33" t="e">
        <f t="shared" si="4"/>
        <v>#N/A</v>
      </c>
      <c r="B146" s="32" t="e">
        <f t="shared" si="5"/>
        <v>#N/A</v>
      </c>
      <c r="C146" s="32" t="e">
        <f t="shared" si="6"/>
        <v>#N/A</v>
      </c>
      <c r="D146" s="32" t="e">
        <f t="shared" si="7"/>
        <v>#N/A</v>
      </c>
      <c r="E146" s="32" t="e">
        <f>IF(ISERROR(A146),NA(),SUM(B$22:B146))</f>
        <v>#N/A</v>
      </c>
    </row>
    <row r="147" spans="1:5" x14ac:dyDescent="0.2">
      <c r="A147" s="33" t="e">
        <f t="shared" si="4"/>
        <v>#N/A</v>
      </c>
      <c r="B147" s="32" t="e">
        <f t="shared" si="5"/>
        <v>#N/A</v>
      </c>
      <c r="C147" s="32" t="e">
        <f t="shared" si="6"/>
        <v>#N/A</v>
      </c>
      <c r="D147" s="32" t="e">
        <f t="shared" si="7"/>
        <v>#N/A</v>
      </c>
      <c r="E147" s="32" t="e">
        <f>IF(ISERROR(A147),NA(),SUM(B$22:B147))</f>
        <v>#N/A</v>
      </c>
    </row>
    <row r="148" spans="1:5" x14ac:dyDescent="0.2">
      <c r="A148" s="33" t="e">
        <f t="shared" si="4"/>
        <v>#N/A</v>
      </c>
      <c r="B148" s="32" t="e">
        <f t="shared" si="5"/>
        <v>#N/A</v>
      </c>
      <c r="C148" s="32" t="e">
        <f t="shared" si="6"/>
        <v>#N/A</v>
      </c>
      <c r="D148" s="32" t="e">
        <f t="shared" si="7"/>
        <v>#N/A</v>
      </c>
      <c r="E148" s="32" t="e">
        <f>IF(ISERROR(A148),NA(),SUM(B$22:B148))</f>
        <v>#N/A</v>
      </c>
    </row>
    <row r="149" spans="1:5" x14ac:dyDescent="0.2">
      <c r="A149" s="33" t="e">
        <f t="shared" si="4"/>
        <v>#N/A</v>
      </c>
      <c r="B149" s="32" t="e">
        <f t="shared" si="5"/>
        <v>#N/A</v>
      </c>
      <c r="C149" s="32" t="e">
        <f t="shared" si="6"/>
        <v>#N/A</v>
      </c>
      <c r="D149" s="32" t="e">
        <f t="shared" si="7"/>
        <v>#N/A</v>
      </c>
      <c r="E149" s="32" t="e">
        <f>IF(ISERROR(A149),NA(),SUM(B$22:B149))</f>
        <v>#N/A</v>
      </c>
    </row>
    <row r="150" spans="1:5" x14ac:dyDescent="0.2">
      <c r="A150" s="33" t="e">
        <f t="shared" si="4"/>
        <v>#N/A</v>
      </c>
      <c r="B150" s="32" t="e">
        <f t="shared" si="5"/>
        <v>#N/A</v>
      </c>
      <c r="C150" s="32" t="e">
        <f t="shared" si="6"/>
        <v>#N/A</v>
      </c>
      <c r="D150" s="32" t="e">
        <f t="shared" si="7"/>
        <v>#N/A</v>
      </c>
      <c r="E150" s="32" t="e">
        <f>IF(ISERROR(A150),NA(),SUM(B$22:B150))</f>
        <v>#N/A</v>
      </c>
    </row>
    <row r="151" spans="1:5" x14ac:dyDescent="0.2">
      <c r="A151" s="33" t="e">
        <f t="shared" ref="A151:A159" si="8">IF(type=1,IF(A150&gt;=nper-1,NA(),A150+1),IF(A150&gt;=nper,NA(),A150+1))</f>
        <v>#N/A</v>
      </c>
      <c r="B151" s="32" t="e">
        <f t="shared" ref="B151:B159" si="9">IF(ISERROR(A151),NA(),D150*rper)</f>
        <v>#N/A</v>
      </c>
      <c r="C151" s="32" t="e">
        <f t="shared" ref="C151:C159" si="10">IF(A151&lt;=IF(type=1,nper-1,nper),FV(gper,A151,,-w),NA())</f>
        <v>#N/A</v>
      </c>
      <c r="D151" s="32" t="e">
        <f t="shared" si="7"/>
        <v>#N/A</v>
      </c>
      <c r="E151" s="32" t="e">
        <f>IF(ISERROR(A151),NA(),SUM(B$22:B151))</f>
        <v>#N/A</v>
      </c>
    </row>
    <row r="152" spans="1:5" x14ac:dyDescent="0.2">
      <c r="A152" s="33" t="e">
        <f t="shared" si="8"/>
        <v>#N/A</v>
      </c>
      <c r="B152" s="32" t="e">
        <f t="shared" si="9"/>
        <v>#N/A</v>
      </c>
      <c r="C152" s="32" t="e">
        <f t="shared" si="10"/>
        <v>#N/A</v>
      </c>
      <c r="D152" s="32" t="e">
        <f t="shared" si="7"/>
        <v>#N/A</v>
      </c>
      <c r="E152" s="32" t="e">
        <f>IF(ISERROR(A152),NA(),SUM(B$22:B152))</f>
        <v>#N/A</v>
      </c>
    </row>
    <row r="153" spans="1:5" x14ac:dyDescent="0.2">
      <c r="A153" s="33" t="e">
        <f t="shared" si="8"/>
        <v>#N/A</v>
      </c>
      <c r="B153" s="32" t="e">
        <f t="shared" si="9"/>
        <v>#N/A</v>
      </c>
      <c r="C153" s="32" t="e">
        <f t="shared" si="10"/>
        <v>#N/A</v>
      </c>
      <c r="D153" s="32" t="e">
        <f t="shared" si="7"/>
        <v>#N/A</v>
      </c>
      <c r="E153" s="32" t="e">
        <f>IF(ISERROR(A153),NA(),SUM(B$22:B153))</f>
        <v>#N/A</v>
      </c>
    </row>
    <row r="154" spans="1:5" x14ac:dyDescent="0.2">
      <c r="A154" s="33" t="e">
        <f t="shared" si="8"/>
        <v>#N/A</v>
      </c>
      <c r="B154" s="32" t="e">
        <f t="shared" si="9"/>
        <v>#N/A</v>
      </c>
      <c r="C154" s="32" t="e">
        <f t="shared" si="10"/>
        <v>#N/A</v>
      </c>
      <c r="D154" s="32" t="e">
        <f t="shared" si="7"/>
        <v>#N/A</v>
      </c>
      <c r="E154" s="32" t="e">
        <f>IF(ISERROR(A154),NA(),SUM(B$22:B154))</f>
        <v>#N/A</v>
      </c>
    </row>
    <row r="155" spans="1:5" x14ac:dyDescent="0.2">
      <c r="A155" s="33" t="e">
        <f t="shared" si="8"/>
        <v>#N/A</v>
      </c>
      <c r="B155" s="32" t="e">
        <f t="shared" si="9"/>
        <v>#N/A</v>
      </c>
      <c r="C155" s="32" t="e">
        <f t="shared" si="10"/>
        <v>#N/A</v>
      </c>
      <c r="D155" s="32" t="e">
        <f>IF(ISERROR(A155),NA(),D154-C155+B155)</f>
        <v>#N/A</v>
      </c>
      <c r="E155" s="32" t="e">
        <f>IF(ISERROR(A155),NA(),SUM(B$22:B155))</f>
        <v>#N/A</v>
      </c>
    </row>
    <row r="156" spans="1:5" x14ac:dyDescent="0.2">
      <c r="A156" s="33" t="e">
        <f t="shared" si="8"/>
        <v>#N/A</v>
      </c>
      <c r="B156" s="32" t="e">
        <f t="shared" si="9"/>
        <v>#N/A</v>
      </c>
      <c r="C156" s="32" t="e">
        <f t="shared" si="10"/>
        <v>#N/A</v>
      </c>
      <c r="D156" s="32" t="e">
        <f>IF(ISERROR(A156),NA(),D155-C156+B156)</f>
        <v>#N/A</v>
      </c>
      <c r="E156" s="32" t="e">
        <f>IF(ISERROR(A156),NA(),SUM(B$22:B156))</f>
        <v>#N/A</v>
      </c>
    </row>
    <row r="157" spans="1:5" x14ac:dyDescent="0.2">
      <c r="A157" s="33" t="e">
        <f t="shared" si="8"/>
        <v>#N/A</v>
      </c>
      <c r="B157" s="32" t="e">
        <f t="shared" si="9"/>
        <v>#N/A</v>
      </c>
      <c r="C157" s="32" t="e">
        <f t="shared" si="10"/>
        <v>#N/A</v>
      </c>
      <c r="D157" s="32" t="e">
        <f>IF(ISERROR(A157),NA(),D156-C157+B157)</f>
        <v>#N/A</v>
      </c>
      <c r="E157" s="32" t="e">
        <f>IF(ISERROR(A157),NA(),SUM(B$22:B157))</f>
        <v>#N/A</v>
      </c>
    </row>
    <row r="158" spans="1:5" x14ac:dyDescent="0.2">
      <c r="A158" s="33" t="e">
        <f t="shared" si="8"/>
        <v>#N/A</v>
      </c>
      <c r="B158" s="32" t="e">
        <f t="shared" si="9"/>
        <v>#N/A</v>
      </c>
      <c r="C158" s="32" t="e">
        <f t="shared" si="10"/>
        <v>#N/A</v>
      </c>
      <c r="D158" s="32" t="e">
        <f>IF(ISERROR(A158),NA(),D157-C158+B158)</f>
        <v>#N/A</v>
      </c>
      <c r="E158" s="32" t="e">
        <f>IF(ISERROR(A158),NA(),SUM(B$22:B158))</f>
        <v>#N/A</v>
      </c>
    </row>
    <row r="159" spans="1:5" x14ac:dyDescent="0.2">
      <c r="A159" s="33" t="e">
        <f t="shared" si="8"/>
        <v>#N/A</v>
      </c>
      <c r="B159" s="32" t="e">
        <f t="shared" si="9"/>
        <v>#N/A</v>
      </c>
      <c r="C159" s="32" t="e">
        <f t="shared" si="10"/>
        <v>#N/A</v>
      </c>
      <c r="D159" s="32" t="e">
        <f>IF(ISERROR(A159),NA(),D158-C159+B159)</f>
        <v>#N/A</v>
      </c>
      <c r="E159" s="32" t="e">
        <f>IF(ISERROR(A159),NA(),SUM(B$22:B159))</f>
        <v>#N/A</v>
      </c>
    </row>
    <row r="160" spans="1:5" x14ac:dyDescent="0.2">
      <c r="A160" s="33" t="e">
        <f t="shared" ref="A160:A223" si="11">IF(type=1,IF(A159&gt;=nper-1,NA(),A159+1),IF(A159&gt;=nper,NA(),A159+1))</f>
        <v>#N/A</v>
      </c>
      <c r="B160" s="32" t="e">
        <f t="shared" ref="B160:B223" si="12">IF(ISERROR(A160),NA(),D159*rper)</f>
        <v>#N/A</v>
      </c>
      <c r="C160" s="32" t="e">
        <f t="shared" ref="C160:C223" si="13">IF(A160&lt;=IF(type=1,nper-1,nper),FV(gper,A160,,-w),NA())</f>
        <v>#N/A</v>
      </c>
      <c r="D160" s="32" t="e">
        <f t="shared" ref="D160:D223" si="14">IF(ISERROR(A160),NA(),D159-C160+B160)</f>
        <v>#N/A</v>
      </c>
      <c r="E160" s="32" t="e">
        <f>IF(ISERROR(A160),NA(),SUM(B$22:B160))</f>
        <v>#N/A</v>
      </c>
    </row>
    <row r="161" spans="1:5" x14ac:dyDescent="0.2">
      <c r="A161" s="33" t="e">
        <f t="shared" si="11"/>
        <v>#N/A</v>
      </c>
      <c r="B161" s="32" t="e">
        <f t="shared" si="12"/>
        <v>#N/A</v>
      </c>
      <c r="C161" s="32" t="e">
        <f t="shared" si="13"/>
        <v>#N/A</v>
      </c>
      <c r="D161" s="32" t="e">
        <f t="shared" si="14"/>
        <v>#N/A</v>
      </c>
      <c r="E161" s="32" t="e">
        <f>IF(ISERROR(A161),NA(),SUM(B$22:B161))</f>
        <v>#N/A</v>
      </c>
    </row>
    <row r="162" spans="1:5" x14ac:dyDescent="0.2">
      <c r="A162" s="33" t="e">
        <f t="shared" si="11"/>
        <v>#N/A</v>
      </c>
      <c r="B162" s="32" t="e">
        <f t="shared" si="12"/>
        <v>#N/A</v>
      </c>
      <c r="C162" s="32" t="e">
        <f t="shared" si="13"/>
        <v>#N/A</v>
      </c>
      <c r="D162" s="32" t="e">
        <f t="shared" si="14"/>
        <v>#N/A</v>
      </c>
      <c r="E162" s="32" t="e">
        <f>IF(ISERROR(A162),NA(),SUM(B$22:B162))</f>
        <v>#N/A</v>
      </c>
    </row>
    <row r="163" spans="1:5" x14ac:dyDescent="0.2">
      <c r="A163" s="33" t="e">
        <f t="shared" si="11"/>
        <v>#N/A</v>
      </c>
      <c r="B163" s="32" t="e">
        <f t="shared" si="12"/>
        <v>#N/A</v>
      </c>
      <c r="C163" s="32" t="e">
        <f t="shared" si="13"/>
        <v>#N/A</v>
      </c>
      <c r="D163" s="32" t="e">
        <f t="shared" si="14"/>
        <v>#N/A</v>
      </c>
      <c r="E163" s="32" t="e">
        <f>IF(ISERROR(A163),NA(),SUM(B$22:B163))</f>
        <v>#N/A</v>
      </c>
    </row>
    <row r="164" spans="1:5" x14ac:dyDescent="0.2">
      <c r="A164" s="33" t="e">
        <f t="shared" si="11"/>
        <v>#N/A</v>
      </c>
      <c r="B164" s="32" t="e">
        <f t="shared" si="12"/>
        <v>#N/A</v>
      </c>
      <c r="C164" s="32" t="e">
        <f t="shared" si="13"/>
        <v>#N/A</v>
      </c>
      <c r="D164" s="32" t="e">
        <f t="shared" si="14"/>
        <v>#N/A</v>
      </c>
      <c r="E164" s="32" t="e">
        <f>IF(ISERROR(A164),NA(),SUM(B$22:B164))</f>
        <v>#N/A</v>
      </c>
    </row>
    <row r="165" spans="1:5" x14ac:dyDescent="0.2">
      <c r="A165" s="33" t="e">
        <f t="shared" si="11"/>
        <v>#N/A</v>
      </c>
      <c r="B165" s="32" t="e">
        <f t="shared" si="12"/>
        <v>#N/A</v>
      </c>
      <c r="C165" s="32" t="e">
        <f t="shared" si="13"/>
        <v>#N/A</v>
      </c>
      <c r="D165" s="32" t="e">
        <f t="shared" si="14"/>
        <v>#N/A</v>
      </c>
      <c r="E165" s="32" t="e">
        <f>IF(ISERROR(A165),NA(),SUM(B$22:B165))</f>
        <v>#N/A</v>
      </c>
    </row>
    <row r="166" spans="1:5" x14ac:dyDescent="0.2">
      <c r="A166" s="33" t="e">
        <f t="shared" si="11"/>
        <v>#N/A</v>
      </c>
      <c r="B166" s="32" t="e">
        <f t="shared" si="12"/>
        <v>#N/A</v>
      </c>
      <c r="C166" s="32" t="e">
        <f t="shared" si="13"/>
        <v>#N/A</v>
      </c>
      <c r="D166" s="32" t="e">
        <f t="shared" si="14"/>
        <v>#N/A</v>
      </c>
      <c r="E166" s="32" t="e">
        <f>IF(ISERROR(A166),NA(),SUM(B$22:B166))</f>
        <v>#N/A</v>
      </c>
    </row>
    <row r="167" spans="1:5" x14ac:dyDescent="0.2">
      <c r="A167" s="33" t="e">
        <f t="shared" si="11"/>
        <v>#N/A</v>
      </c>
      <c r="B167" s="32" t="e">
        <f t="shared" si="12"/>
        <v>#N/A</v>
      </c>
      <c r="C167" s="32" t="e">
        <f t="shared" si="13"/>
        <v>#N/A</v>
      </c>
      <c r="D167" s="32" t="e">
        <f t="shared" si="14"/>
        <v>#N/A</v>
      </c>
      <c r="E167" s="32" t="e">
        <f>IF(ISERROR(A167),NA(),SUM(B$22:B167))</f>
        <v>#N/A</v>
      </c>
    </row>
    <row r="168" spans="1:5" x14ac:dyDescent="0.2">
      <c r="A168" s="33" t="e">
        <f t="shared" si="11"/>
        <v>#N/A</v>
      </c>
      <c r="B168" s="32" t="e">
        <f t="shared" si="12"/>
        <v>#N/A</v>
      </c>
      <c r="C168" s="32" t="e">
        <f t="shared" si="13"/>
        <v>#N/A</v>
      </c>
      <c r="D168" s="32" t="e">
        <f t="shared" si="14"/>
        <v>#N/A</v>
      </c>
      <c r="E168" s="32" t="e">
        <f>IF(ISERROR(A168),NA(),SUM(B$22:B168))</f>
        <v>#N/A</v>
      </c>
    </row>
    <row r="169" spans="1:5" x14ac:dyDescent="0.2">
      <c r="A169" s="33" t="e">
        <f t="shared" si="11"/>
        <v>#N/A</v>
      </c>
      <c r="B169" s="32" t="e">
        <f t="shared" si="12"/>
        <v>#N/A</v>
      </c>
      <c r="C169" s="32" t="e">
        <f t="shared" si="13"/>
        <v>#N/A</v>
      </c>
      <c r="D169" s="32" t="e">
        <f t="shared" si="14"/>
        <v>#N/A</v>
      </c>
      <c r="E169" s="32" t="e">
        <f>IF(ISERROR(A169),NA(),SUM(B$22:B169))</f>
        <v>#N/A</v>
      </c>
    </row>
    <row r="170" spans="1:5" x14ac:dyDescent="0.2">
      <c r="A170" s="33" t="e">
        <f t="shared" si="11"/>
        <v>#N/A</v>
      </c>
      <c r="B170" s="32" t="e">
        <f t="shared" si="12"/>
        <v>#N/A</v>
      </c>
      <c r="C170" s="32" t="e">
        <f t="shared" si="13"/>
        <v>#N/A</v>
      </c>
      <c r="D170" s="32" t="e">
        <f t="shared" si="14"/>
        <v>#N/A</v>
      </c>
      <c r="E170" s="32" t="e">
        <f>IF(ISERROR(A170),NA(),SUM(B$22:B170))</f>
        <v>#N/A</v>
      </c>
    </row>
    <row r="171" spans="1:5" x14ac:dyDescent="0.2">
      <c r="A171" s="33" t="e">
        <f t="shared" si="11"/>
        <v>#N/A</v>
      </c>
      <c r="B171" s="32" t="e">
        <f t="shared" si="12"/>
        <v>#N/A</v>
      </c>
      <c r="C171" s="32" t="e">
        <f t="shared" si="13"/>
        <v>#N/A</v>
      </c>
      <c r="D171" s="32" t="e">
        <f t="shared" si="14"/>
        <v>#N/A</v>
      </c>
      <c r="E171" s="32" t="e">
        <f>IF(ISERROR(A171),NA(),SUM(B$22:B171))</f>
        <v>#N/A</v>
      </c>
    </row>
    <row r="172" spans="1:5" x14ac:dyDescent="0.2">
      <c r="A172" s="33" t="e">
        <f t="shared" si="11"/>
        <v>#N/A</v>
      </c>
      <c r="B172" s="32" t="e">
        <f t="shared" si="12"/>
        <v>#N/A</v>
      </c>
      <c r="C172" s="32" t="e">
        <f t="shared" si="13"/>
        <v>#N/A</v>
      </c>
      <c r="D172" s="32" t="e">
        <f t="shared" si="14"/>
        <v>#N/A</v>
      </c>
      <c r="E172" s="32" t="e">
        <f>IF(ISERROR(A172),NA(),SUM(B$22:B172))</f>
        <v>#N/A</v>
      </c>
    </row>
    <row r="173" spans="1:5" x14ac:dyDescent="0.2">
      <c r="A173" s="33" t="e">
        <f t="shared" si="11"/>
        <v>#N/A</v>
      </c>
      <c r="B173" s="32" t="e">
        <f t="shared" si="12"/>
        <v>#N/A</v>
      </c>
      <c r="C173" s="32" t="e">
        <f t="shared" si="13"/>
        <v>#N/A</v>
      </c>
      <c r="D173" s="32" t="e">
        <f t="shared" si="14"/>
        <v>#N/A</v>
      </c>
      <c r="E173" s="32" t="e">
        <f>IF(ISERROR(A173),NA(),SUM(B$22:B173))</f>
        <v>#N/A</v>
      </c>
    </row>
    <row r="174" spans="1:5" x14ac:dyDescent="0.2">
      <c r="A174" s="33" t="e">
        <f t="shared" si="11"/>
        <v>#N/A</v>
      </c>
      <c r="B174" s="32" t="e">
        <f t="shared" si="12"/>
        <v>#N/A</v>
      </c>
      <c r="C174" s="32" t="e">
        <f t="shared" si="13"/>
        <v>#N/A</v>
      </c>
      <c r="D174" s="32" t="e">
        <f t="shared" si="14"/>
        <v>#N/A</v>
      </c>
      <c r="E174" s="32" t="e">
        <f>IF(ISERROR(A174),NA(),SUM(B$22:B174))</f>
        <v>#N/A</v>
      </c>
    </row>
    <row r="175" spans="1:5" x14ac:dyDescent="0.2">
      <c r="A175" s="33" t="e">
        <f t="shared" si="11"/>
        <v>#N/A</v>
      </c>
      <c r="B175" s="32" t="e">
        <f t="shared" si="12"/>
        <v>#N/A</v>
      </c>
      <c r="C175" s="32" t="e">
        <f t="shared" si="13"/>
        <v>#N/A</v>
      </c>
      <c r="D175" s="32" t="e">
        <f t="shared" si="14"/>
        <v>#N/A</v>
      </c>
      <c r="E175" s="32" t="e">
        <f>IF(ISERROR(A175),NA(),SUM(B$22:B175))</f>
        <v>#N/A</v>
      </c>
    </row>
    <row r="176" spans="1:5" x14ac:dyDescent="0.2">
      <c r="A176" s="33" t="e">
        <f t="shared" si="11"/>
        <v>#N/A</v>
      </c>
      <c r="B176" s="32" t="e">
        <f t="shared" si="12"/>
        <v>#N/A</v>
      </c>
      <c r="C176" s="32" t="e">
        <f t="shared" si="13"/>
        <v>#N/A</v>
      </c>
      <c r="D176" s="32" t="e">
        <f t="shared" si="14"/>
        <v>#N/A</v>
      </c>
      <c r="E176" s="32" t="e">
        <f>IF(ISERROR(A176),NA(),SUM(B$22:B176))</f>
        <v>#N/A</v>
      </c>
    </row>
    <row r="177" spans="1:5" x14ac:dyDescent="0.2">
      <c r="A177" s="33" t="e">
        <f t="shared" si="11"/>
        <v>#N/A</v>
      </c>
      <c r="B177" s="32" t="e">
        <f t="shared" si="12"/>
        <v>#N/A</v>
      </c>
      <c r="C177" s="32" t="e">
        <f t="shared" si="13"/>
        <v>#N/A</v>
      </c>
      <c r="D177" s="32" t="e">
        <f t="shared" si="14"/>
        <v>#N/A</v>
      </c>
      <c r="E177" s="32" t="e">
        <f>IF(ISERROR(A177),NA(),SUM(B$22:B177))</f>
        <v>#N/A</v>
      </c>
    </row>
    <row r="178" spans="1:5" x14ac:dyDescent="0.2">
      <c r="A178" s="33" t="e">
        <f t="shared" si="11"/>
        <v>#N/A</v>
      </c>
      <c r="B178" s="32" t="e">
        <f t="shared" si="12"/>
        <v>#N/A</v>
      </c>
      <c r="C178" s="32" t="e">
        <f t="shared" si="13"/>
        <v>#N/A</v>
      </c>
      <c r="D178" s="32" t="e">
        <f t="shared" si="14"/>
        <v>#N/A</v>
      </c>
      <c r="E178" s="32" t="e">
        <f>IF(ISERROR(A178),NA(),SUM(B$22:B178))</f>
        <v>#N/A</v>
      </c>
    </row>
    <row r="179" spans="1:5" x14ac:dyDescent="0.2">
      <c r="A179" s="33" t="e">
        <f t="shared" si="11"/>
        <v>#N/A</v>
      </c>
      <c r="B179" s="32" t="e">
        <f t="shared" si="12"/>
        <v>#N/A</v>
      </c>
      <c r="C179" s="32" t="e">
        <f t="shared" si="13"/>
        <v>#N/A</v>
      </c>
      <c r="D179" s="32" t="e">
        <f t="shared" si="14"/>
        <v>#N/A</v>
      </c>
      <c r="E179" s="32" t="e">
        <f>IF(ISERROR(A179),NA(),SUM(B$22:B179))</f>
        <v>#N/A</v>
      </c>
    </row>
    <row r="180" spans="1:5" x14ac:dyDescent="0.2">
      <c r="A180" s="33" t="e">
        <f t="shared" si="11"/>
        <v>#N/A</v>
      </c>
      <c r="B180" s="32" t="e">
        <f t="shared" si="12"/>
        <v>#N/A</v>
      </c>
      <c r="C180" s="32" t="e">
        <f t="shared" si="13"/>
        <v>#N/A</v>
      </c>
      <c r="D180" s="32" t="e">
        <f t="shared" si="14"/>
        <v>#N/A</v>
      </c>
      <c r="E180" s="32" t="e">
        <f>IF(ISERROR(A180),NA(),SUM(B$22:B180))</f>
        <v>#N/A</v>
      </c>
    </row>
    <row r="181" spans="1:5" x14ac:dyDescent="0.2">
      <c r="A181" s="33" t="e">
        <f t="shared" si="11"/>
        <v>#N/A</v>
      </c>
      <c r="B181" s="32" t="e">
        <f t="shared" si="12"/>
        <v>#N/A</v>
      </c>
      <c r="C181" s="32" t="e">
        <f t="shared" si="13"/>
        <v>#N/A</v>
      </c>
      <c r="D181" s="32" t="e">
        <f t="shared" si="14"/>
        <v>#N/A</v>
      </c>
      <c r="E181" s="32" t="e">
        <f>IF(ISERROR(A181),NA(),SUM(B$22:B181))</f>
        <v>#N/A</v>
      </c>
    </row>
    <row r="182" spans="1:5" x14ac:dyDescent="0.2">
      <c r="A182" s="33" t="e">
        <f t="shared" si="11"/>
        <v>#N/A</v>
      </c>
      <c r="B182" s="32" t="e">
        <f t="shared" si="12"/>
        <v>#N/A</v>
      </c>
      <c r="C182" s="32" t="e">
        <f t="shared" si="13"/>
        <v>#N/A</v>
      </c>
      <c r="D182" s="32" t="e">
        <f t="shared" si="14"/>
        <v>#N/A</v>
      </c>
      <c r="E182" s="32" t="e">
        <f>IF(ISERROR(A182),NA(),SUM(B$22:B182))</f>
        <v>#N/A</v>
      </c>
    </row>
    <row r="183" spans="1:5" x14ac:dyDescent="0.2">
      <c r="A183" s="33" t="e">
        <f t="shared" si="11"/>
        <v>#N/A</v>
      </c>
      <c r="B183" s="32" t="e">
        <f t="shared" si="12"/>
        <v>#N/A</v>
      </c>
      <c r="C183" s="32" t="e">
        <f t="shared" si="13"/>
        <v>#N/A</v>
      </c>
      <c r="D183" s="32" t="e">
        <f t="shared" si="14"/>
        <v>#N/A</v>
      </c>
      <c r="E183" s="32" t="e">
        <f>IF(ISERROR(A183),NA(),SUM(B$22:B183))</f>
        <v>#N/A</v>
      </c>
    </row>
    <row r="184" spans="1:5" x14ac:dyDescent="0.2">
      <c r="A184" s="33" t="e">
        <f t="shared" si="11"/>
        <v>#N/A</v>
      </c>
      <c r="B184" s="32" t="e">
        <f t="shared" si="12"/>
        <v>#N/A</v>
      </c>
      <c r="C184" s="32" t="e">
        <f t="shared" si="13"/>
        <v>#N/A</v>
      </c>
      <c r="D184" s="32" t="e">
        <f t="shared" si="14"/>
        <v>#N/A</v>
      </c>
      <c r="E184" s="32" t="e">
        <f>IF(ISERROR(A184),NA(),SUM(B$22:B184))</f>
        <v>#N/A</v>
      </c>
    </row>
    <row r="185" spans="1:5" x14ac:dyDescent="0.2">
      <c r="A185" s="33" t="e">
        <f t="shared" si="11"/>
        <v>#N/A</v>
      </c>
      <c r="B185" s="32" t="e">
        <f t="shared" si="12"/>
        <v>#N/A</v>
      </c>
      <c r="C185" s="32" t="e">
        <f t="shared" si="13"/>
        <v>#N/A</v>
      </c>
      <c r="D185" s="32" t="e">
        <f t="shared" si="14"/>
        <v>#N/A</v>
      </c>
      <c r="E185" s="32" t="e">
        <f>IF(ISERROR(A185),NA(),SUM(B$22:B185))</f>
        <v>#N/A</v>
      </c>
    </row>
    <row r="186" spans="1:5" x14ac:dyDescent="0.2">
      <c r="A186" s="33" t="e">
        <f t="shared" si="11"/>
        <v>#N/A</v>
      </c>
      <c r="B186" s="32" t="e">
        <f t="shared" si="12"/>
        <v>#N/A</v>
      </c>
      <c r="C186" s="32" t="e">
        <f t="shared" si="13"/>
        <v>#N/A</v>
      </c>
      <c r="D186" s="32" t="e">
        <f t="shared" si="14"/>
        <v>#N/A</v>
      </c>
      <c r="E186" s="32" t="e">
        <f>IF(ISERROR(A186),NA(),SUM(B$22:B186))</f>
        <v>#N/A</v>
      </c>
    </row>
    <row r="187" spans="1:5" x14ac:dyDescent="0.2">
      <c r="A187" s="33" t="e">
        <f t="shared" si="11"/>
        <v>#N/A</v>
      </c>
      <c r="B187" s="32" t="e">
        <f t="shared" si="12"/>
        <v>#N/A</v>
      </c>
      <c r="C187" s="32" t="e">
        <f t="shared" si="13"/>
        <v>#N/A</v>
      </c>
      <c r="D187" s="32" t="e">
        <f t="shared" si="14"/>
        <v>#N/A</v>
      </c>
      <c r="E187" s="32" t="e">
        <f>IF(ISERROR(A187),NA(),SUM(B$22:B187))</f>
        <v>#N/A</v>
      </c>
    </row>
    <row r="188" spans="1:5" x14ac:dyDescent="0.2">
      <c r="A188" s="33" t="e">
        <f t="shared" si="11"/>
        <v>#N/A</v>
      </c>
      <c r="B188" s="32" t="e">
        <f t="shared" si="12"/>
        <v>#N/A</v>
      </c>
      <c r="C188" s="32" t="e">
        <f t="shared" si="13"/>
        <v>#N/A</v>
      </c>
      <c r="D188" s="32" t="e">
        <f t="shared" si="14"/>
        <v>#N/A</v>
      </c>
      <c r="E188" s="32" t="e">
        <f>IF(ISERROR(A188),NA(),SUM(B$22:B188))</f>
        <v>#N/A</v>
      </c>
    </row>
    <row r="189" spans="1:5" x14ac:dyDescent="0.2">
      <c r="A189" s="33" t="e">
        <f t="shared" si="11"/>
        <v>#N/A</v>
      </c>
      <c r="B189" s="32" t="e">
        <f t="shared" si="12"/>
        <v>#N/A</v>
      </c>
      <c r="C189" s="32" t="e">
        <f t="shared" si="13"/>
        <v>#N/A</v>
      </c>
      <c r="D189" s="32" t="e">
        <f t="shared" si="14"/>
        <v>#N/A</v>
      </c>
      <c r="E189" s="32" t="e">
        <f>IF(ISERROR(A189),NA(),SUM(B$22:B189))</f>
        <v>#N/A</v>
      </c>
    </row>
    <row r="190" spans="1:5" x14ac:dyDescent="0.2">
      <c r="A190" s="33" t="e">
        <f t="shared" si="11"/>
        <v>#N/A</v>
      </c>
      <c r="B190" s="32" t="e">
        <f t="shared" si="12"/>
        <v>#N/A</v>
      </c>
      <c r="C190" s="32" t="e">
        <f t="shared" si="13"/>
        <v>#N/A</v>
      </c>
      <c r="D190" s="32" t="e">
        <f t="shared" si="14"/>
        <v>#N/A</v>
      </c>
      <c r="E190" s="32" t="e">
        <f>IF(ISERROR(A190),NA(),SUM(B$22:B190))</f>
        <v>#N/A</v>
      </c>
    </row>
    <row r="191" spans="1:5" x14ac:dyDescent="0.2">
      <c r="A191" s="33" t="e">
        <f t="shared" si="11"/>
        <v>#N/A</v>
      </c>
      <c r="B191" s="32" t="e">
        <f t="shared" si="12"/>
        <v>#N/A</v>
      </c>
      <c r="C191" s="32" t="e">
        <f t="shared" si="13"/>
        <v>#N/A</v>
      </c>
      <c r="D191" s="32" t="e">
        <f t="shared" si="14"/>
        <v>#N/A</v>
      </c>
      <c r="E191" s="32" t="e">
        <f>IF(ISERROR(A191),NA(),SUM(B$22:B191))</f>
        <v>#N/A</v>
      </c>
    </row>
    <row r="192" spans="1:5" x14ac:dyDescent="0.2">
      <c r="A192" s="33" t="e">
        <f t="shared" si="11"/>
        <v>#N/A</v>
      </c>
      <c r="B192" s="32" t="e">
        <f t="shared" si="12"/>
        <v>#N/A</v>
      </c>
      <c r="C192" s="32" t="e">
        <f t="shared" si="13"/>
        <v>#N/A</v>
      </c>
      <c r="D192" s="32" t="e">
        <f t="shared" si="14"/>
        <v>#N/A</v>
      </c>
      <c r="E192" s="32" t="e">
        <f>IF(ISERROR(A192),NA(),SUM(B$22:B192))</f>
        <v>#N/A</v>
      </c>
    </row>
    <row r="193" spans="1:5" x14ac:dyDescent="0.2">
      <c r="A193" s="33" t="e">
        <f t="shared" si="11"/>
        <v>#N/A</v>
      </c>
      <c r="B193" s="32" t="e">
        <f t="shared" si="12"/>
        <v>#N/A</v>
      </c>
      <c r="C193" s="32" t="e">
        <f t="shared" si="13"/>
        <v>#N/A</v>
      </c>
      <c r="D193" s="32" t="e">
        <f t="shared" si="14"/>
        <v>#N/A</v>
      </c>
      <c r="E193" s="32" t="e">
        <f>IF(ISERROR(A193),NA(),SUM(B$22:B193))</f>
        <v>#N/A</v>
      </c>
    </row>
    <row r="194" spans="1:5" x14ac:dyDescent="0.2">
      <c r="A194" s="33" t="e">
        <f t="shared" si="11"/>
        <v>#N/A</v>
      </c>
      <c r="B194" s="32" t="e">
        <f t="shared" si="12"/>
        <v>#N/A</v>
      </c>
      <c r="C194" s="32" t="e">
        <f t="shared" si="13"/>
        <v>#N/A</v>
      </c>
      <c r="D194" s="32" t="e">
        <f t="shared" si="14"/>
        <v>#N/A</v>
      </c>
      <c r="E194" s="32" t="e">
        <f>IF(ISERROR(A194),NA(),SUM(B$22:B194))</f>
        <v>#N/A</v>
      </c>
    </row>
    <row r="195" spans="1:5" x14ac:dyDescent="0.2">
      <c r="A195" s="33" t="e">
        <f t="shared" si="11"/>
        <v>#N/A</v>
      </c>
      <c r="B195" s="32" t="e">
        <f t="shared" si="12"/>
        <v>#N/A</v>
      </c>
      <c r="C195" s="32" t="e">
        <f t="shared" si="13"/>
        <v>#N/A</v>
      </c>
      <c r="D195" s="32" t="e">
        <f t="shared" si="14"/>
        <v>#N/A</v>
      </c>
      <c r="E195" s="32" t="e">
        <f>IF(ISERROR(A195),NA(),SUM(B$22:B195))</f>
        <v>#N/A</v>
      </c>
    </row>
    <row r="196" spans="1:5" x14ac:dyDescent="0.2">
      <c r="A196" s="33" t="e">
        <f t="shared" si="11"/>
        <v>#N/A</v>
      </c>
      <c r="B196" s="32" t="e">
        <f t="shared" si="12"/>
        <v>#N/A</v>
      </c>
      <c r="C196" s="32" t="e">
        <f t="shared" si="13"/>
        <v>#N/A</v>
      </c>
      <c r="D196" s="32" t="e">
        <f t="shared" si="14"/>
        <v>#N/A</v>
      </c>
      <c r="E196" s="32" t="e">
        <f>IF(ISERROR(A196),NA(),SUM(B$22:B196))</f>
        <v>#N/A</v>
      </c>
    </row>
    <row r="197" spans="1:5" x14ac:dyDescent="0.2">
      <c r="A197" s="33" t="e">
        <f t="shared" si="11"/>
        <v>#N/A</v>
      </c>
      <c r="B197" s="32" t="e">
        <f t="shared" si="12"/>
        <v>#N/A</v>
      </c>
      <c r="C197" s="32" t="e">
        <f t="shared" si="13"/>
        <v>#N/A</v>
      </c>
      <c r="D197" s="32" t="e">
        <f t="shared" si="14"/>
        <v>#N/A</v>
      </c>
      <c r="E197" s="32" t="e">
        <f>IF(ISERROR(A197),NA(),SUM(B$22:B197))</f>
        <v>#N/A</v>
      </c>
    </row>
    <row r="198" spans="1:5" x14ac:dyDescent="0.2">
      <c r="A198" s="33" t="e">
        <f t="shared" si="11"/>
        <v>#N/A</v>
      </c>
      <c r="B198" s="32" t="e">
        <f t="shared" si="12"/>
        <v>#N/A</v>
      </c>
      <c r="C198" s="32" t="e">
        <f t="shared" si="13"/>
        <v>#N/A</v>
      </c>
      <c r="D198" s="32" t="e">
        <f t="shared" si="14"/>
        <v>#N/A</v>
      </c>
      <c r="E198" s="32" t="e">
        <f>IF(ISERROR(A198),NA(),SUM(B$22:B198))</f>
        <v>#N/A</v>
      </c>
    </row>
    <row r="199" spans="1:5" x14ac:dyDescent="0.2">
      <c r="A199" s="33" t="e">
        <f t="shared" si="11"/>
        <v>#N/A</v>
      </c>
      <c r="B199" s="32" t="e">
        <f t="shared" si="12"/>
        <v>#N/A</v>
      </c>
      <c r="C199" s="32" t="e">
        <f t="shared" si="13"/>
        <v>#N/A</v>
      </c>
      <c r="D199" s="32" t="e">
        <f t="shared" si="14"/>
        <v>#N/A</v>
      </c>
      <c r="E199" s="32" t="e">
        <f>IF(ISERROR(A199),NA(),SUM(B$22:B199))</f>
        <v>#N/A</v>
      </c>
    </row>
    <row r="200" spans="1:5" x14ac:dyDescent="0.2">
      <c r="A200" s="33" t="e">
        <f t="shared" si="11"/>
        <v>#N/A</v>
      </c>
      <c r="B200" s="32" t="e">
        <f t="shared" si="12"/>
        <v>#N/A</v>
      </c>
      <c r="C200" s="32" t="e">
        <f t="shared" si="13"/>
        <v>#N/A</v>
      </c>
      <c r="D200" s="32" t="e">
        <f t="shared" si="14"/>
        <v>#N/A</v>
      </c>
      <c r="E200" s="32" t="e">
        <f>IF(ISERROR(A200),NA(),SUM(B$22:B200))</f>
        <v>#N/A</v>
      </c>
    </row>
    <row r="201" spans="1:5" x14ac:dyDescent="0.2">
      <c r="A201" s="33" t="e">
        <f t="shared" si="11"/>
        <v>#N/A</v>
      </c>
      <c r="B201" s="32" t="e">
        <f t="shared" si="12"/>
        <v>#N/A</v>
      </c>
      <c r="C201" s="32" t="e">
        <f t="shared" si="13"/>
        <v>#N/A</v>
      </c>
      <c r="D201" s="32" t="e">
        <f t="shared" si="14"/>
        <v>#N/A</v>
      </c>
      <c r="E201" s="32" t="e">
        <f>IF(ISERROR(A201),NA(),SUM(B$22:B201))</f>
        <v>#N/A</v>
      </c>
    </row>
    <row r="202" spans="1:5" x14ac:dyDescent="0.2">
      <c r="A202" s="33" t="e">
        <f t="shared" si="11"/>
        <v>#N/A</v>
      </c>
      <c r="B202" s="32" t="e">
        <f t="shared" si="12"/>
        <v>#N/A</v>
      </c>
      <c r="C202" s="32" t="e">
        <f t="shared" si="13"/>
        <v>#N/A</v>
      </c>
      <c r="D202" s="32" t="e">
        <f t="shared" si="14"/>
        <v>#N/A</v>
      </c>
      <c r="E202" s="32" t="e">
        <f>IF(ISERROR(A202),NA(),SUM(B$22:B202))</f>
        <v>#N/A</v>
      </c>
    </row>
    <row r="203" spans="1:5" x14ac:dyDescent="0.2">
      <c r="A203" s="33" t="e">
        <f t="shared" si="11"/>
        <v>#N/A</v>
      </c>
      <c r="B203" s="32" t="e">
        <f t="shared" si="12"/>
        <v>#N/A</v>
      </c>
      <c r="C203" s="32" t="e">
        <f t="shared" si="13"/>
        <v>#N/A</v>
      </c>
      <c r="D203" s="32" t="e">
        <f t="shared" si="14"/>
        <v>#N/A</v>
      </c>
      <c r="E203" s="32" t="e">
        <f>IF(ISERROR(A203),NA(),SUM(B$22:B203))</f>
        <v>#N/A</v>
      </c>
    </row>
    <row r="204" spans="1:5" x14ac:dyDescent="0.2">
      <c r="A204" s="33" t="e">
        <f t="shared" si="11"/>
        <v>#N/A</v>
      </c>
      <c r="B204" s="32" t="e">
        <f t="shared" si="12"/>
        <v>#N/A</v>
      </c>
      <c r="C204" s="32" t="e">
        <f t="shared" si="13"/>
        <v>#N/A</v>
      </c>
      <c r="D204" s="32" t="e">
        <f t="shared" si="14"/>
        <v>#N/A</v>
      </c>
      <c r="E204" s="32" t="e">
        <f>IF(ISERROR(A204),NA(),SUM(B$22:B204))</f>
        <v>#N/A</v>
      </c>
    </row>
    <row r="205" spans="1:5" x14ac:dyDescent="0.2">
      <c r="A205" s="33" t="e">
        <f t="shared" si="11"/>
        <v>#N/A</v>
      </c>
      <c r="B205" s="32" t="e">
        <f t="shared" si="12"/>
        <v>#N/A</v>
      </c>
      <c r="C205" s="32" t="e">
        <f t="shared" si="13"/>
        <v>#N/A</v>
      </c>
      <c r="D205" s="32" t="e">
        <f t="shared" si="14"/>
        <v>#N/A</v>
      </c>
      <c r="E205" s="32" t="e">
        <f>IF(ISERROR(A205),NA(),SUM(B$22:B205))</f>
        <v>#N/A</v>
      </c>
    </row>
    <row r="206" spans="1:5" x14ac:dyDescent="0.2">
      <c r="A206" s="33" t="e">
        <f t="shared" si="11"/>
        <v>#N/A</v>
      </c>
      <c r="B206" s="32" t="e">
        <f t="shared" si="12"/>
        <v>#N/A</v>
      </c>
      <c r="C206" s="32" t="e">
        <f t="shared" si="13"/>
        <v>#N/A</v>
      </c>
      <c r="D206" s="32" t="e">
        <f t="shared" si="14"/>
        <v>#N/A</v>
      </c>
      <c r="E206" s="32" t="e">
        <f>IF(ISERROR(A206),NA(),SUM(B$22:B206))</f>
        <v>#N/A</v>
      </c>
    </row>
    <row r="207" spans="1:5" x14ac:dyDescent="0.2">
      <c r="A207" s="33" t="e">
        <f t="shared" si="11"/>
        <v>#N/A</v>
      </c>
      <c r="B207" s="32" t="e">
        <f t="shared" si="12"/>
        <v>#N/A</v>
      </c>
      <c r="C207" s="32" t="e">
        <f t="shared" si="13"/>
        <v>#N/A</v>
      </c>
      <c r="D207" s="32" t="e">
        <f t="shared" si="14"/>
        <v>#N/A</v>
      </c>
      <c r="E207" s="32" t="e">
        <f>IF(ISERROR(A207),NA(),SUM(B$22:B207))</f>
        <v>#N/A</v>
      </c>
    </row>
    <row r="208" spans="1:5" x14ac:dyDescent="0.2">
      <c r="A208" s="33" t="e">
        <f t="shared" si="11"/>
        <v>#N/A</v>
      </c>
      <c r="B208" s="32" t="e">
        <f t="shared" si="12"/>
        <v>#N/A</v>
      </c>
      <c r="C208" s="32" t="e">
        <f t="shared" si="13"/>
        <v>#N/A</v>
      </c>
      <c r="D208" s="32" t="e">
        <f t="shared" si="14"/>
        <v>#N/A</v>
      </c>
      <c r="E208" s="32" t="e">
        <f>IF(ISERROR(A208),NA(),SUM(B$22:B208))</f>
        <v>#N/A</v>
      </c>
    </row>
    <row r="209" spans="1:5" x14ac:dyDescent="0.2">
      <c r="A209" s="33" t="e">
        <f t="shared" si="11"/>
        <v>#N/A</v>
      </c>
      <c r="B209" s="32" t="e">
        <f t="shared" si="12"/>
        <v>#N/A</v>
      </c>
      <c r="C209" s="32" t="e">
        <f t="shared" si="13"/>
        <v>#N/A</v>
      </c>
      <c r="D209" s="32" t="e">
        <f t="shared" si="14"/>
        <v>#N/A</v>
      </c>
      <c r="E209" s="32" t="e">
        <f>IF(ISERROR(A209),NA(),SUM(B$22:B209))</f>
        <v>#N/A</v>
      </c>
    </row>
    <row r="210" spans="1:5" x14ac:dyDescent="0.2">
      <c r="A210" s="33" t="e">
        <f t="shared" si="11"/>
        <v>#N/A</v>
      </c>
      <c r="B210" s="32" t="e">
        <f t="shared" si="12"/>
        <v>#N/A</v>
      </c>
      <c r="C210" s="32" t="e">
        <f t="shared" si="13"/>
        <v>#N/A</v>
      </c>
      <c r="D210" s="32" t="e">
        <f t="shared" si="14"/>
        <v>#N/A</v>
      </c>
      <c r="E210" s="32" t="e">
        <f>IF(ISERROR(A210),NA(),SUM(B$22:B210))</f>
        <v>#N/A</v>
      </c>
    </row>
    <row r="211" spans="1:5" x14ac:dyDescent="0.2">
      <c r="A211" s="33" t="e">
        <f t="shared" si="11"/>
        <v>#N/A</v>
      </c>
      <c r="B211" s="32" t="e">
        <f t="shared" si="12"/>
        <v>#N/A</v>
      </c>
      <c r="C211" s="32" t="e">
        <f t="shared" si="13"/>
        <v>#N/A</v>
      </c>
      <c r="D211" s="32" t="e">
        <f t="shared" si="14"/>
        <v>#N/A</v>
      </c>
      <c r="E211" s="32" t="e">
        <f>IF(ISERROR(A211),NA(),SUM(B$22:B211))</f>
        <v>#N/A</v>
      </c>
    </row>
    <row r="212" spans="1:5" x14ac:dyDescent="0.2">
      <c r="A212" s="33" t="e">
        <f t="shared" si="11"/>
        <v>#N/A</v>
      </c>
      <c r="B212" s="32" t="e">
        <f t="shared" si="12"/>
        <v>#N/A</v>
      </c>
      <c r="C212" s="32" t="e">
        <f t="shared" si="13"/>
        <v>#N/A</v>
      </c>
      <c r="D212" s="32" t="e">
        <f t="shared" si="14"/>
        <v>#N/A</v>
      </c>
      <c r="E212" s="32" t="e">
        <f>IF(ISERROR(A212),NA(),SUM(B$22:B212))</f>
        <v>#N/A</v>
      </c>
    </row>
    <row r="213" spans="1:5" x14ac:dyDescent="0.2">
      <c r="A213" s="33" t="e">
        <f t="shared" si="11"/>
        <v>#N/A</v>
      </c>
      <c r="B213" s="32" t="e">
        <f t="shared" si="12"/>
        <v>#N/A</v>
      </c>
      <c r="C213" s="32" t="e">
        <f t="shared" si="13"/>
        <v>#N/A</v>
      </c>
      <c r="D213" s="32" t="e">
        <f t="shared" si="14"/>
        <v>#N/A</v>
      </c>
      <c r="E213" s="32" t="e">
        <f>IF(ISERROR(A213),NA(),SUM(B$22:B213))</f>
        <v>#N/A</v>
      </c>
    </row>
    <row r="214" spans="1:5" x14ac:dyDescent="0.2">
      <c r="A214" s="33" t="e">
        <f t="shared" si="11"/>
        <v>#N/A</v>
      </c>
      <c r="B214" s="32" t="e">
        <f t="shared" si="12"/>
        <v>#N/A</v>
      </c>
      <c r="C214" s="32" t="e">
        <f t="shared" si="13"/>
        <v>#N/A</v>
      </c>
      <c r="D214" s="32" t="e">
        <f t="shared" si="14"/>
        <v>#N/A</v>
      </c>
      <c r="E214" s="32" t="e">
        <f>IF(ISERROR(A214),NA(),SUM(B$22:B214))</f>
        <v>#N/A</v>
      </c>
    </row>
    <row r="215" spans="1:5" x14ac:dyDescent="0.2">
      <c r="A215" s="33" t="e">
        <f t="shared" si="11"/>
        <v>#N/A</v>
      </c>
      <c r="B215" s="32" t="e">
        <f t="shared" si="12"/>
        <v>#N/A</v>
      </c>
      <c r="C215" s="32" t="e">
        <f t="shared" si="13"/>
        <v>#N/A</v>
      </c>
      <c r="D215" s="32" t="e">
        <f t="shared" si="14"/>
        <v>#N/A</v>
      </c>
      <c r="E215" s="32" t="e">
        <f>IF(ISERROR(A215),NA(),SUM(B$22:B215))</f>
        <v>#N/A</v>
      </c>
    </row>
    <row r="216" spans="1:5" x14ac:dyDescent="0.2">
      <c r="A216" s="33" t="e">
        <f t="shared" si="11"/>
        <v>#N/A</v>
      </c>
      <c r="B216" s="32" t="e">
        <f t="shared" si="12"/>
        <v>#N/A</v>
      </c>
      <c r="C216" s="32" t="e">
        <f t="shared" si="13"/>
        <v>#N/A</v>
      </c>
      <c r="D216" s="32" t="e">
        <f t="shared" si="14"/>
        <v>#N/A</v>
      </c>
      <c r="E216" s="32" t="e">
        <f>IF(ISERROR(A216),NA(),SUM(B$22:B216))</f>
        <v>#N/A</v>
      </c>
    </row>
    <row r="217" spans="1:5" x14ac:dyDescent="0.2">
      <c r="A217" s="33" t="e">
        <f t="shared" si="11"/>
        <v>#N/A</v>
      </c>
      <c r="B217" s="32" t="e">
        <f t="shared" si="12"/>
        <v>#N/A</v>
      </c>
      <c r="C217" s="32" t="e">
        <f t="shared" si="13"/>
        <v>#N/A</v>
      </c>
      <c r="D217" s="32" t="e">
        <f t="shared" si="14"/>
        <v>#N/A</v>
      </c>
      <c r="E217" s="32" t="e">
        <f>IF(ISERROR(A217),NA(),SUM(B$22:B217))</f>
        <v>#N/A</v>
      </c>
    </row>
    <row r="218" spans="1:5" x14ac:dyDescent="0.2">
      <c r="A218" s="33" t="e">
        <f t="shared" si="11"/>
        <v>#N/A</v>
      </c>
      <c r="B218" s="32" t="e">
        <f t="shared" si="12"/>
        <v>#N/A</v>
      </c>
      <c r="C218" s="32" t="e">
        <f t="shared" si="13"/>
        <v>#N/A</v>
      </c>
      <c r="D218" s="32" t="e">
        <f t="shared" si="14"/>
        <v>#N/A</v>
      </c>
      <c r="E218" s="32" t="e">
        <f>IF(ISERROR(A218),NA(),SUM(B$22:B218))</f>
        <v>#N/A</v>
      </c>
    </row>
    <row r="219" spans="1:5" x14ac:dyDescent="0.2">
      <c r="A219" s="33" t="e">
        <f t="shared" si="11"/>
        <v>#N/A</v>
      </c>
      <c r="B219" s="32" t="e">
        <f t="shared" si="12"/>
        <v>#N/A</v>
      </c>
      <c r="C219" s="32" t="e">
        <f t="shared" si="13"/>
        <v>#N/A</v>
      </c>
      <c r="D219" s="32" t="e">
        <f t="shared" si="14"/>
        <v>#N/A</v>
      </c>
      <c r="E219" s="32" t="e">
        <f>IF(ISERROR(A219),NA(),SUM(B$22:B219))</f>
        <v>#N/A</v>
      </c>
    </row>
    <row r="220" spans="1:5" x14ac:dyDescent="0.2">
      <c r="A220" s="33" t="e">
        <f t="shared" si="11"/>
        <v>#N/A</v>
      </c>
      <c r="B220" s="32" t="e">
        <f t="shared" si="12"/>
        <v>#N/A</v>
      </c>
      <c r="C220" s="32" t="e">
        <f t="shared" si="13"/>
        <v>#N/A</v>
      </c>
      <c r="D220" s="32" t="e">
        <f t="shared" si="14"/>
        <v>#N/A</v>
      </c>
      <c r="E220" s="32" t="e">
        <f>IF(ISERROR(A220),NA(),SUM(B$22:B220))</f>
        <v>#N/A</v>
      </c>
    </row>
    <row r="221" spans="1:5" x14ac:dyDescent="0.2">
      <c r="A221" s="33" t="e">
        <f t="shared" si="11"/>
        <v>#N/A</v>
      </c>
      <c r="B221" s="32" t="e">
        <f t="shared" si="12"/>
        <v>#N/A</v>
      </c>
      <c r="C221" s="32" t="e">
        <f t="shared" si="13"/>
        <v>#N/A</v>
      </c>
      <c r="D221" s="32" t="e">
        <f t="shared" si="14"/>
        <v>#N/A</v>
      </c>
      <c r="E221" s="32" t="e">
        <f>IF(ISERROR(A221),NA(),SUM(B$22:B221))</f>
        <v>#N/A</v>
      </c>
    </row>
    <row r="222" spans="1:5" x14ac:dyDescent="0.2">
      <c r="A222" s="33" t="e">
        <f t="shared" si="11"/>
        <v>#N/A</v>
      </c>
      <c r="B222" s="32" t="e">
        <f t="shared" si="12"/>
        <v>#N/A</v>
      </c>
      <c r="C222" s="32" t="e">
        <f t="shared" si="13"/>
        <v>#N/A</v>
      </c>
      <c r="D222" s="32" t="e">
        <f t="shared" si="14"/>
        <v>#N/A</v>
      </c>
      <c r="E222" s="32" t="e">
        <f>IF(ISERROR(A222),NA(),SUM(B$22:B222))</f>
        <v>#N/A</v>
      </c>
    </row>
    <row r="223" spans="1:5" x14ac:dyDescent="0.2">
      <c r="A223" s="33" t="e">
        <f t="shared" si="11"/>
        <v>#N/A</v>
      </c>
      <c r="B223" s="32" t="e">
        <f t="shared" si="12"/>
        <v>#N/A</v>
      </c>
      <c r="C223" s="32" t="e">
        <f t="shared" si="13"/>
        <v>#N/A</v>
      </c>
      <c r="D223" s="32" t="e">
        <f t="shared" si="14"/>
        <v>#N/A</v>
      </c>
      <c r="E223" s="32" t="e">
        <f>IF(ISERROR(A223),NA(),SUM(B$22:B223))</f>
        <v>#N/A</v>
      </c>
    </row>
    <row r="224" spans="1:5" x14ac:dyDescent="0.2">
      <c r="A224" s="33" t="e">
        <f t="shared" ref="A224:A287" si="15">IF(type=1,IF(A223&gt;=nper-1,NA(),A223+1),IF(A223&gt;=nper,NA(),A223+1))</f>
        <v>#N/A</v>
      </c>
      <c r="B224" s="32" t="e">
        <f t="shared" ref="B224:B287" si="16">IF(ISERROR(A224),NA(),D223*rper)</f>
        <v>#N/A</v>
      </c>
      <c r="C224" s="32" t="e">
        <f t="shared" ref="C224:C287" si="17">IF(A224&lt;=IF(type=1,nper-1,nper),FV(gper,A224,,-w),NA())</f>
        <v>#N/A</v>
      </c>
      <c r="D224" s="32" t="e">
        <f t="shared" ref="D224:D287" si="18">IF(ISERROR(A224),NA(),D223-C224+B224)</f>
        <v>#N/A</v>
      </c>
      <c r="E224" s="32" t="e">
        <f>IF(ISERROR(A224),NA(),SUM(B$22:B224))</f>
        <v>#N/A</v>
      </c>
    </row>
    <row r="225" spans="1:5" x14ac:dyDescent="0.2">
      <c r="A225" s="33" t="e">
        <f t="shared" si="15"/>
        <v>#N/A</v>
      </c>
      <c r="B225" s="32" t="e">
        <f t="shared" si="16"/>
        <v>#N/A</v>
      </c>
      <c r="C225" s="32" t="e">
        <f t="shared" si="17"/>
        <v>#N/A</v>
      </c>
      <c r="D225" s="32" t="e">
        <f t="shared" si="18"/>
        <v>#N/A</v>
      </c>
      <c r="E225" s="32" t="e">
        <f>IF(ISERROR(A225),NA(),SUM(B$22:B225))</f>
        <v>#N/A</v>
      </c>
    </row>
    <row r="226" spans="1:5" x14ac:dyDescent="0.2">
      <c r="A226" s="33" t="e">
        <f t="shared" si="15"/>
        <v>#N/A</v>
      </c>
      <c r="B226" s="32" t="e">
        <f t="shared" si="16"/>
        <v>#N/A</v>
      </c>
      <c r="C226" s="32" t="e">
        <f t="shared" si="17"/>
        <v>#N/A</v>
      </c>
      <c r="D226" s="32" t="e">
        <f t="shared" si="18"/>
        <v>#N/A</v>
      </c>
      <c r="E226" s="32" t="e">
        <f>IF(ISERROR(A226),NA(),SUM(B$22:B226))</f>
        <v>#N/A</v>
      </c>
    </row>
    <row r="227" spans="1:5" x14ac:dyDescent="0.2">
      <c r="A227" s="33" t="e">
        <f t="shared" si="15"/>
        <v>#N/A</v>
      </c>
      <c r="B227" s="32" t="e">
        <f t="shared" si="16"/>
        <v>#N/A</v>
      </c>
      <c r="C227" s="32" t="e">
        <f t="shared" si="17"/>
        <v>#N/A</v>
      </c>
      <c r="D227" s="32" t="e">
        <f t="shared" si="18"/>
        <v>#N/A</v>
      </c>
      <c r="E227" s="32" t="e">
        <f>IF(ISERROR(A227),NA(),SUM(B$22:B227))</f>
        <v>#N/A</v>
      </c>
    </row>
    <row r="228" spans="1:5" x14ac:dyDescent="0.2">
      <c r="A228" s="33" t="e">
        <f t="shared" si="15"/>
        <v>#N/A</v>
      </c>
      <c r="B228" s="32" t="e">
        <f t="shared" si="16"/>
        <v>#N/A</v>
      </c>
      <c r="C228" s="32" t="e">
        <f t="shared" si="17"/>
        <v>#N/A</v>
      </c>
      <c r="D228" s="32" t="e">
        <f t="shared" si="18"/>
        <v>#N/A</v>
      </c>
      <c r="E228" s="32" t="e">
        <f>IF(ISERROR(A228),NA(),SUM(B$22:B228))</f>
        <v>#N/A</v>
      </c>
    </row>
    <row r="229" spans="1:5" x14ac:dyDescent="0.2">
      <c r="A229" s="33" t="e">
        <f t="shared" si="15"/>
        <v>#N/A</v>
      </c>
      <c r="B229" s="32" t="e">
        <f t="shared" si="16"/>
        <v>#N/A</v>
      </c>
      <c r="C229" s="32" t="e">
        <f t="shared" si="17"/>
        <v>#N/A</v>
      </c>
      <c r="D229" s="32" t="e">
        <f t="shared" si="18"/>
        <v>#N/A</v>
      </c>
      <c r="E229" s="32" t="e">
        <f>IF(ISERROR(A229),NA(),SUM(B$22:B229))</f>
        <v>#N/A</v>
      </c>
    </row>
    <row r="230" spans="1:5" x14ac:dyDescent="0.2">
      <c r="A230" s="33" t="e">
        <f t="shared" si="15"/>
        <v>#N/A</v>
      </c>
      <c r="B230" s="32" t="e">
        <f t="shared" si="16"/>
        <v>#N/A</v>
      </c>
      <c r="C230" s="32" t="e">
        <f t="shared" si="17"/>
        <v>#N/A</v>
      </c>
      <c r="D230" s="32" t="e">
        <f t="shared" si="18"/>
        <v>#N/A</v>
      </c>
      <c r="E230" s="32" t="e">
        <f>IF(ISERROR(A230),NA(),SUM(B$22:B230))</f>
        <v>#N/A</v>
      </c>
    </row>
    <row r="231" spans="1:5" x14ac:dyDescent="0.2">
      <c r="A231" s="33" t="e">
        <f t="shared" si="15"/>
        <v>#N/A</v>
      </c>
      <c r="B231" s="32" t="e">
        <f t="shared" si="16"/>
        <v>#N/A</v>
      </c>
      <c r="C231" s="32" t="e">
        <f t="shared" si="17"/>
        <v>#N/A</v>
      </c>
      <c r="D231" s="32" t="e">
        <f t="shared" si="18"/>
        <v>#N/A</v>
      </c>
      <c r="E231" s="32" t="e">
        <f>IF(ISERROR(A231),NA(),SUM(B$22:B231))</f>
        <v>#N/A</v>
      </c>
    </row>
    <row r="232" spans="1:5" x14ac:dyDescent="0.2">
      <c r="A232" s="33" t="e">
        <f t="shared" si="15"/>
        <v>#N/A</v>
      </c>
      <c r="B232" s="32" t="e">
        <f t="shared" si="16"/>
        <v>#N/A</v>
      </c>
      <c r="C232" s="32" t="e">
        <f t="shared" si="17"/>
        <v>#N/A</v>
      </c>
      <c r="D232" s="32" t="e">
        <f t="shared" si="18"/>
        <v>#N/A</v>
      </c>
      <c r="E232" s="32" t="e">
        <f>IF(ISERROR(A232),NA(),SUM(B$22:B232))</f>
        <v>#N/A</v>
      </c>
    </row>
    <row r="233" spans="1:5" x14ac:dyDescent="0.2">
      <c r="A233" s="33" t="e">
        <f t="shared" si="15"/>
        <v>#N/A</v>
      </c>
      <c r="B233" s="32" t="e">
        <f t="shared" si="16"/>
        <v>#N/A</v>
      </c>
      <c r="C233" s="32" t="e">
        <f t="shared" si="17"/>
        <v>#N/A</v>
      </c>
      <c r="D233" s="32" t="e">
        <f t="shared" si="18"/>
        <v>#N/A</v>
      </c>
      <c r="E233" s="32" t="e">
        <f>IF(ISERROR(A233),NA(),SUM(B$22:B233))</f>
        <v>#N/A</v>
      </c>
    </row>
    <row r="234" spans="1:5" x14ac:dyDescent="0.2">
      <c r="A234" s="33" t="e">
        <f t="shared" si="15"/>
        <v>#N/A</v>
      </c>
      <c r="B234" s="32" t="e">
        <f t="shared" si="16"/>
        <v>#N/A</v>
      </c>
      <c r="C234" s="32" t="e">
        <f t="shared" si="17"/>
        <v>#N/A</v>
      </c>
      <c r="D234" s="32" t="e">
        <f t="shared" si="18"/>
        <v>#N/A</v>
      </c>
      <c r="E234" s="32" t="e">
        <f>IF(ISERROR(A234),NA(),SUM(B$22:B234))</f>
        <v>#N/A</v>
      </c>
    </row>
    <row r="235" spans="1:5" x14ac:dyDescent="0.2">
      <c r="A235" s="33" t="e">
        <f t="shared" si="15"/>
        <v>#N/A</v>
      </c>
      <c r="B235" s="32" t="e">
        <f t="shared" si="16"/>
        <v>#N/A</v>
      </c>
      <c r="C235" s="32" t="e">
        <f t="shared" si="17"/>
        <v>#N/A</v>
      </c>
      <c r="D235" s="32" t="e">
        <f t="shared" si="18"/>
        <v>#N/A</v>
      </c>
      <c r="E235" s="32" t="e">
        <f>IF(ISERROR(A235),NA(),SUM(B$22:B235))</f>
        <v>#N/A</v>
      </c>
    </row>
    <row r="236" spans="1:5" x14ac:dyDescent="0.2">
      <c r="A236" s="33" t="e">
        <f t="shared" si="15"/>
        <v>#N/A</v>
      </c>
      <c r="B236" s="32" t="e">
        <f t="shared" si="16"/>
        <v>#N/A</v>
      </c>
      <c r="C236" s="32" t="e">
        <f t="shared" si="17"/>
        <v>#N/A</v>
      </c>
      <c r="D236" s="32" t="e">
        <f t="shared" si="18"/>
        <v>#N/A</v>
      </c>
      <c r="E236" s="32" t="e">
        <f>IF(ISERROR(A236),NA(),SUM(B$22:B236))</f>
        <v>#N/A</v>
      </c>
    </row>
    <row r="237" spans="1:5" x14ac:dyDescent="0.2">
      <c r="A237" s="33" t="e">
        <f t="shared" si="15"/>
        <v>#N/A</v>
      </c>
      <c r="B237" s="32" t="e">
        <f t="shared" si="16"/>
        <v>#N/A</v>
      </c>
      <c r="C237" s="32" t="e">
        <f t="shared" si="17"/>
        <v>#N/A</v>
      </c>
      <c r="D237" s="32" t="e">
        <f t="shared" si="18"/>
        <v>#N/A</v>
      </c>
      <c r="E237" s="32" t="e">
        <f>IF(ISERROR(A237),NA(),SUM(B$22:B237))</f>
        <v>#N/A</v>
      </c>
    </row>
    <row r="238" spans="1:5" x14ac:dyDescent="0.2">
      <c r="A238" s="33" t="e">
        <f t="shared" si="15"/>
        <v>#N/A</v>
      </c>
      <c r="B238" s="32" t="e">
        <f t="shared" si="16"/>
        <v>#N/A</v>
      </c>
      <c r="C238" s="32" t="e">
        <f t="shared" si="17"/>
        <v>#N/A</v>
      </c>
      <c r="D238" s="32" t="e">
        <f t="shared" si="18"/>
        <v>#N/A</v>
      </c>
      <c r="E238" s="32" t="e">
        <f>IF(ISERROR(A238),NA(),SUM(B$22:B238))</f>
        <v>#N/A</v>
      </c>
    </row>
    <row r="239" spans="1:5" x14ac:dyDescent="0.2">
      <c r="A239" s="33" t="e">
        <f t="shared" si="15"/>
        <v>#N/A</v>
      </c>
      <c r="B239" s="32" t="e">
        <f t="shared" si="16"/>
        <v>#N/A</v>
      </c>
      <c r="C239" s="32" t="e">
        <f t="shared" si="17"/>
        <v>#N/A</v>
      </c>
      <c r="D239" s="32" t="e">
        <f t="shared" si="18"/>
        <v>#N/A</v>
      </c>
      <c r="E239" s="32" t="e">
        <f>IF(ISERROR(A239),NA(),SUM(B$22:B239))</f>
        <v>#N/A</v>
      </c>
    </row>
    <row r="240" spans="1:5" x14ac:dyDescent="0.2">
      <c r="A240" s="33" t="e">
        <f t="shared" si="15"/>
        <v>#N/A</v>
      </c>
      <c r="B240" s="32" t="e">
        <f t="shared" si="16"/>
        <v>#N/A</v>
      </c>
      <c r="C240" s="32" t="e">
        <f t="shared" si="17"/>
        <v>#N/A</v>
      </c>
      <c r="D240" s="32" t="e">
        <f t="shared" si="18"/>
        <v>#N/A</v>
      </c>
      <c r="E240" s="32" t="e">
        <f>IF(ISERROR(A240),NA(),SUM(B$22:B240))</f>
        <v>#N/A</v>
      </c>
    </row>
    <row r="241" spans="1:5" x14ac:dyDescent="0.2">
      <c r="A241" s="33" t="e">
        <f t="shared" si="15"/>
        <v>#N/A</v>
      </c>
      <c r="B241" s="32" t="e">
        <f t="shared" si="16"/>
        <v>#N/A</v>
      </c>
      <c r="C241" s="32" t="e">
        <f t="shared" si="17"/>
        <v>#N/A</v>
      </c>
      <c r="D241" s="32" t="e">
        <f t="shared" si="18"/>
        <v>#N/A</v>
      </c>
      <c r="E241" s="32" t="e">
        <f>IF(ISERROR(A241),NA(),SUM(B$22:B241))</f>
        <v>#N/A</v>
      </c>
    </row>
    <row r="242" spans="1:5" x14ac:dyDescent="0.2">
      <c r="A242" s="33" t="e">
        <f t="shared" si="15"/>
        <v>#N/A</v>
      </c>
      <c r="B242" s="32" t="e">
        <f t="shared" si="16"/>
        <v>#N/A</v>
      </c>
      <c r="C242" s="32" t="e">
        <f t="shared" si="17"/>
        <v>#N/A</v>
      </c>
      <c r="D242" s="32" t="e">
        <f t="shared" si="18"/>
        <v>#N/A</v>
      </c>
      <c r="E242" s="32" t="e">
        <f>IF(ISERROR(A242),NA(),SUM(B$22:B242))</f>
        <v>#N/A</v>
      </c>
    </row>
    <row r="243" spans="1:5" x14ac:dyDescent="0.2">
      <c r="A243" s="33" t="e">
        <f t="shared" si="15"/>
        <v>#N/A</v>
      </c>
      <c r="B243" s="32" t="e">
        <f t="shared" si="16"/>
        <v>#N/A</v>
      </c>
      <c r="C243" s="32" t="e">
        <f t="shared" si="17"/>
        <v>#N/A</v>
      </c>
      <c r="D243" s="32" t="e">
        <f t="shared" si="18"/>
        <v>#N/A</v>
      </c>
      <c r="E243" s="32" t="e">
        <f>IF(ISERROR(A243),NA(),SUM(B$22:B243))</f>
        <v>#N/A</v>
      </c>
    </row>
    <row r="244" spans="1:5" x14ac:dyDescent="0.2">
      <c r="A244" s="33" t="e">
        <f t="shared" si="15"/>
        <v>#N/A</v>
      </c>
      <c r="B244" s="32" t="e">
        <f t="shared" si="16"/>
        <v>#N/A</v>
      </c>
      <c r="C244" s="32" t="e">
        <f t="shared" si="17"/>
        <v>#N/A</v>
      </c>
      <c r="D244" s="32" t="e">
        <f t="shared" si="18"/>
        <v>#N/A</v>
      </c>
      <c r="E244" s="32" t="e">
        <f>IF(ISERROR(A244),NA(),SUM(B$22:B244))</f>
        <v>#N/A</v>
      </c>
    </row>
    <row r="245" spans="1:5" x14ac:dyDescent="0.2">
      <c r="A245" s="33" t="e">
        <f t="shared" si="15"/>
        <v>#N/A</v>
      </c>
      <c r="B245" s="32" t="e">
        <f t="shared" si="16"/>
        <v>#N/A</v>
      </c>
      <c r="C245" s="32" t="e">
        <f t="shared" si="17"/>
        <v>#N/A</v>
      </c>
      <c r="D245" s="32" t="e">
        <f t="shared" si="18"/>
        <v>#N/A</v>
      </c>
      <c r="E245" s="32" t="e">
        <f>IF(ISERROR(A245),NA(),SUM(B$22:B245))</f>
        <v>#N/A</v>
      </c>
    </row>
    <row r="246" spans="1:5" x14ac:dyDescent="0.2">
      <c r="A246" s="33" t="e">
        <f t="shared" si="15"/>
        <v>#N/A</v>
      </c>
      <c r="B246" s="32" t="e">
        <f t="shared" si="16"/>
        <v>#N/A</v>
      </c>
      <c r="C246" s="32" t="e">
        <f t="shared" si="17"/>
        <v>#N/A</v>
      </c>
      <c r="D246" s="32" t="e">
        <f t="shared" si="18"/>
        <v>#N/A</v>
      </c>
      <c r="E246" s="32" t="e">
        <f>IF(ISERROR(A246),NA(),SUM(B$22:B246))</f>
        <v>#N/A</v>
      </c>
    </row>
    <row r="247" spans="1:5" x14ac:dyDescent="0.2">
      <c r="A247" s="33" t="e">
        <f t="shared" si="15"/>
        <v>#N/A</v>
      </c>
      <c r="B247" s="32" t="e">
        <f t="shared" si="16"/>
        <v>#N/A</v>
      </c>
      <c r="C247" s="32" t="e">
        <f t="shared" si="17"/>
        <v>#N/A</v>
      </c>
      <c r="D247" s="32" t="e">
        <f t="shared" si="18"/>
        <v>#N/A</v>
      </c>
      <c r="E247" s="32" t="e">
        <f>IF(ISERROR(A247),NA(),SUM(B$22:B247))</f>
        <v>#N/A</v>
      </c>
    </row>
    <row r="248" spans="1:5" x14ac:dyDescent="0.2">
      <c r="A248" s="33" t="e">
        <f t="shared" si="15"/>
        <v>#N/A</v>
      </c>
      <c r="B248" s="32" t="e">
        <f t="shared" si="16"/>
        <v>#N/A</v>
      </c>
      <c r="C248" s="32" t="e">
        <f t="shared" si="17"/>
        <v>#N/A</v>
      </c>
      <c r="D248" s="32" t="e">
        <f t="shared" si="18"/>
        <v>#N/A</v>
      </c>
      <c r="E248" s="32" t="e">
        <f>IF(ISERROR(A248),NA(),SUM(B$22:B248))</f>
        <v>#N/A</v>
      </c>
    </row>
    <row r="249" spans="1:5" x14ac:dyDescent="0.2">
      <c r="A249" s="33" t="e">
        <f t="shared" si="15"/>
        <v>#N/A</v>
      </c>
      <c r="B249" s="32" t="e">
        <f t="shared" si="16"/>
        <v>#N/A</v>
      </c>
      <c r="C249" s="32" t="e">
        <f t="shared" si="17"/>
        <v>#N/A</v>
      </c>
      <c r="D249" s="32" t="e">
        <f t="shared" si="18"/>
        <v>#N/A</v>
      </c>
      <c r="E249" s="32" t="e">
        <f>IF(ISERROR(A249),NA(),SUM(B$22:B249))</f>
        <v>#N/A</v>
      </c>
    </row>
    <row r="250" spans="1:5" x14ac:dyDescent="0.2">
      <c r="A250" s="33" t="e">
        <f t="shared" si="15"/>
        <v>#N/A</v>
      </c>
      <c r="B250" s="32" t="e">
        <f t="shared" si="16"/>
        <v>#N/A</v>
      </c>
      <c r="C250" s="32" t="e">
        <f t="shared" si="17"/>
        <v>#N/A</v>
      </c>
      <c r="D250" s="32" t="e">
        <f t="shared" si="18"/>
        <v>#N/A</v>
      </c>
      <c r="E250" s="32" t="e">
        <f>IF(ISERROR(A250),NA(),SUM(B$22:B250))</f>
        <v>#N/A</v>
      </c>
    </row>
    <row r="251" spans="1:5" x14ac:dyDescent="0.2">
      <c r="A251" s="33" t="e">
        <f t="shared" si="15"/>
        <v>#N/A</v>
      </c>
      <c r="B251" s="32" t="e">
        <f t="shared" si="16"/>
        <v>#N/A</v>
      </c>
      <c r="C251" s="32" t="e">
        <f t="shared" si="17"/>
        <v>#N/A</v>
      </c>
      <c r="D251" s="32" t="e">
        <f t="shared" si="18"/>
        <v>#N/A</v>
      </c>
      <c r="E251" s="32" t="e">
        <f>IF(ISERROR(A251),NA(),SUM(B$22:B251))</f>
        <v>#N/A</v>
      </c>
    </row>
    <row r="252" spans="1:5" x14ac:dyDescent="0.2">
      <c r="A252" s="33" t="e">
        <f t="shared" si="15"/>
        <v>#N/A</v>
      </c>
      <c r="B252" s="32" t="e">
        <f t="shared" si="16"/>
        <v>#N/A</v>
      </c>
      <c r="C252" s="32" t="e">
        <f t="shared" si="17"/>
        <v>#N/A</v>
      </c>
      <c r="D252" s="32" t="e">
        <f t="shared" si="18"/>
        <v>#N/A</v>
      </c>
      <c r="E252" s="32" t="e">
        <f>IF(ISERROR(A252),NA(),SUM(B$22:B252))</f>
        <v>#N/A</v>
      </c>
    </row>
    <row r="253" spans="1:5" x14ac:dyDescent="0.2">
      <c r="A253" s="33" t="e">
        <f t="shared" si="15"/>
        <v>#N/A</v>
      </c>
      <c r="B253" s="32" t="e">
        <f t="shared" si="16"/>
        <v>#N/A</v>
      </c>
      <c r="C253" s="32" t="e">
        <f t="shared" si="17"/>
        <v>#N/A</v>
      </c>
      <c r="D253" s="32" t="e">
        <f t="shared" si="18"/>
        <v>#N/A</v>
      </c>
      <c r="E253" s="32" t="e">
        <f>IF(ISERROR(A253),NA(),SUM(B$22:B253))</f>
        <v>#N/A</v>
      </c>
    </row>
    <row r="254" spans="1:5" x14ac:dyDescent="0.2">
      <c r="A254" s="33" t="e">
        <f t="shared" si="15"/>
        <v>#N/A</v>
      </c>
      <c r="B254" s="32" t="e">
        <f t="shared" si="16"/>
        <v>#N/A</v>
      </c>
      <c r="C254" s="32" t="e">
        <f t="shared" si="17"/>
        <v>#N/A</v>
      </c>
      <c r="D254" s="32" t="e">
        <f t="shared" si="18"/>
        <v>#N/A</v>
      </c>
      <c r="E254" s="32" t="e">
        <f>IF(ISERROR(A254),NA(),SUM(B$22:B254))</f>
        <v>#N/A</v>
      </c>
    </row>
    <row r="255" spans="1:5" x14ac:dyDescent="0.2">
      <c r="A255" s="33" t="e">
        <f t="shared" si="15"/>
        <v>#N/A</v>
      </c>
      <c r="B255" s="32" t="e">
        <f t="shared" si="16"/>
        <v>#N/A</v>
      </c>
      <c r="C255" s="32" t="e">
        <f t="shared" si="17"/>
        <v>#N/A</v>
      </c>
      <c r="D255" s="32" t="e">
        <f t="shared" si="18"/>
        <v>#N/A</v>
      </c>
      <c r="E255" s="32" t="e">
        <f>IF(ISERROR(A255),NA(),SUM(B$22:B255))</f>
        <v>#N/A</v>
      </c>
    </row>
    <row r="256" spans="1:5" x14ac:dyDescent="0.2">
      <c r="A256" s="33" t="e">
        <f t="shared" si="15"/>
        <v>#N/A</v>
      </c>
      <c r="B256" s="32" t="e">
        <f t="shared" si="16"/>
        <v>#N/A</v>
      </c>
      <c r="C256" s="32" t="e">
        <f t="shared" si="17"/>
        <v>#N/A</v>
      </c>
      <c r="D256" s="32" t="e">
        <f t="shared" si="18"/>
        <v>#N/A</v>
      </c>
      <c r="E256" s="32" t="e">
        <f>IF(ISERROR(A256),NA(),SUM(B$22:B256))</f>
        <v>#N/A</v>
      </c>
    </row>
    <row r="257" spans="1:5" x14ac:dyDescent="0.2">
      <c r="A257" s="33" t="e">
        <f t="shared" si="15"/>
        <v>#N/A</v>
      </c>
      <c r="B257" s="32" t="e">
        <f t="shared" si="16"/>
        <v>#N/A</v>
      </c>
      <c r="C257" s="32" t="e">
        <f t="shared" si="17"/>
        <v>#N/A</v>
      </c>
      <c r="D257" s="32" t="e">
        <f t="shared" si="18"/>
        <v>#N/A</v>
      </c>
      <c r="E257" s="32" t="e">
        <f>IF(ISERROR(A257),NA(),SUM(B$22:B257))</f>
        <v>#N/A</v>
      </c>
    </row>
    <row r="258" spans="1:5" x14ac:dyDescent="0.2">
      <c r="A258" s="33" t="e">
        <f t="shared" si="15"/>
        <v>#N/A</v>
      </c>
      <c r="B258" s="32" t="e">
        <f t="shared" si="16"/>
        <v>#N/A</v>
      </c>
      <c r="C258" s="32" t="e">
        <f t="shared" si="17"/>
        <v>#N/A</v>
      </c>
      <c r="D258" s="32" t="e">
        <f t="shared" si="18"/>
        <v>#N/A</v>
      </c>
      <c r="E258" s="32" t="e">
        <f>IF(ISERROR(A258),NA(),SUM(B$22:B258))</f>
        <v>#N/A</v>
      </c>
    </row>
    <row r="259" spans="1:5" x14ac:dyDescent="0.2">
      <c r="A259" s="33" t="e">
        <f t="shared" si="15"/>
        <v>#N/A</v>
      </c>
      <c r="B259" s="32" t="e">
        <f t="shared" si="16"/>
        <v>#N/A</v>
      </c>
      <c r="C259" s="32" t="e">
        <f t="shared" si="17"/>
        <v>#N/A</v>
      </c>
      <c r="D259" s="32" t="e">
        <f t="shared" si="18"/>
        <v>#N/A</v>
      </c>
      <c r="E259" s="32" t="e">
        <f>IF(ISERROR(A259),NA(),SUM(B$22:B259))</f>
        <v>#N/A</v>
      </c>
    </row>
    <row r="260" spans="1:5" x14ac:dyDescent="0.2">
      <c r="A260" s="33" t="e">
        <f t="shared" si="15"/>
        <v>#N/A</v>
      </c>
      <c r="B260" s="32" t="e">
        <f t="shared" si="16"/>
        <v>#N/A</v>
      </c>
      <c r="C260" s="32" t="e">
        <f t="shared" si="17"/>
        <v>#N/A</v>
      </c>
      <c r="D260" s="32" t="e">
        <f t="shared" si="18"/>
        <v>#N/A</v>
      </c>
      <c r="E260" s="32" t="e">
        <f>IF(ISERROR(A260),NA(),SUM(B$22:B260))</f>
        <v>#N/A</v>
      </c>
    </row>
    <row r="261" spans="1:5" x14ac:dyDescent="0.2">
      <c r="A261" s="33" t="e">
        <f t="shared" si="15"/>
        <v>#N/A</v>
      </c>
      <c r="B261" s="32" t="e">
        <f t="shared" si="16"/>
        <v>#N/A</v>
      </c>
      <c r="C261" s="32" t="e">
        <f t="shared" si="17"/>
        <v>#N/A</v>
      </c>
      <c r="D261" s="32" t="e">
        <f t="shared" si="18"/>
        <v>#N/A</v>
      </c>
      <c r="E261" s="32" t="e">
        <f>IF(ISERROR(A261),NA(),SUM(B$22:B261))</f>
        <v>#N/A</v>
      </c>
    </row>
    <row r="262" spans="1:5" x14ac:dyDescent="0.2">
      <c r="A262" s="33" t="e">
        <f t="shared" si="15"/>
        <v>#N/A</v>
      </c>
      <c r="B262" s="32" t="e">
        <f t="shared" si="16"/>
        <v>#N/A</v>
      </c>
      <c r="C262" s="32" t="e">
        <f t="shared" si="17"/>
        <v>#N/A</v>
      </c>
      <c r="D262" s="32" t="e">
        <f t="shared" si="18"/>
        <v>#N/A</v>
      </c>
      <c r="E262" s="32" t="e">
        <f>IF(ISERROR(A262),NA(),SUM(B$22:B262))</f>
        <v>#N/A</v>
      </c>
    </row>
    <row r="263" spans="1:5" x14ac:dyDescent="0.2">
      <c r="A263" s="33" t="e">
        <f t="shared" si="15"/>
        <v>#N/A</v>
      </c>
      <c r="B263" s="32" t="e">
        <f t="shared" si="16"/>
        <v>#N/A</v>
      </c>
      <c r="C263" s="32" t="e">
        <f t="shared" si="17"/>
        <v>#N/A</v>
      </c>
      <c r="D263" s="32" t="e">
        <f t="shared" si="18"/>
        <v>#N/A</v>
      </c>
      <c r="E263" s="32" t="e">
        <f>IF(ISERROR(A263),NA(),SUM(B$22:B263))</f>
        <v>#N/A</v>
      </c>
    </row>
    <row r="264" spans="1:5" x14ac:dyDescent="0.2">
      <c r="A264" s="33" t="e">
        <f t="shared" si="15"/>
        <v>#N/A</v>
      </c>
      <c r="B264" s="32" t="e">
        <f t="shared" si="16"/>
        <v>#N/A</v>
      </c>
      <c r="C264" s="32" t="e">
        <f t="shared" si="17"/>
        <v>#N/A</v>
      </c>
      <c r="D264" s="32" t="e">
        <f t="shared" si="18"/>
        <v>#N/A</v>
      </c>
      <c r="E264" s="32" t="e">
        <f>IF(ISERROR(A264),NA(),SUM(B$22:B264))</f>
        <v>#N/A</v>
      </c>
    </row>
    <row r="265" spans="1:5" x14ac:dyDescent="0.2">
      <c r="A265" s="33" t="e">
        <f t="shared" si="15"/>
        <v>#N/A</v>
      </c>
      <c r="B265" s="32" t="e">
        <f t="shared" si="16"/>
        <v>#N/A</v>
      </c>
      <c r="C265" s="32" t="e">
        <f t="shared" si="17"/>
        <v>#N/A</v>
      </c>
      <c r="D265" s="32" t="e">
        <f t="shared" si="18"/>
        <v>#N/A</v>
      </c>
      <c r="E265" s="32" t="e">
        <f>IF(ISERROR(A265),NA(),SUM(B$22:B265))</f>
        <v>#N/A</v>
      </c>
    </row>
    <row r="266" spans="1:5" x14ac:dyDescent="0.2">
      <c r="A266" s="33" t="e">
        <f t="shared" si="15"/>
        <v>#N/A</v>
      </c>
      <c r="B266" s="32" t="e">
        <f t="shared" si="16"/>
        <v>#N/A</v>
      </c>
      <c r="C266" s="32" t="e">
        <f t="shared" si="17"/>
        <v>#N/A</v>
      </c>
      <c r="D266" s="32" t="e">
        <f t="shared" si="18"/>
        <v>#N/A</v>
      </c>
      <c r="E266" s="32" t="e">
        <f>IF(ISERROR(A266),NA(),SUM(B$22:B266))</f>
        <v>#N/A</v>
      </c>
    </row>
    <row r="267" spans="1:5" x14ac:dyDescent="0.2">
      <c r="A267" s="33" t="e">
        <f t="shared" si="15"/>
        <v>#N/A</v>
      </c>
      <c r="B267" s="32" t="e">
        <f t="shared" si="16"/>
        <v>#N/A</v>
      </c>
      <c r="C267" s="32" t="e">
        <f t="shared" si="17"/>
        <v>#N/A</v>
      </c>
      <c r="D267" s="32" t="e">
        <f t="shared" si="18"/>
        <v>#N/A</v>
      </c>
      <c r="E267" s="32" t="e">
        <f>IF(ISERROR(A267),NA(),SUM(B$22:B267))</f>
        <v>#N/A</v>
      </c>
    </row>
    <row r="268" spans="1:5" x14ac:dyDescent="0.2">
      <c r="A268" s="33" t="e">
        <f t="shared" si="15"/>
        <v>#N/A</v>
      </c>
      <c r="B268" s="32" t="e">
        <f t="shared" si="16"/>
        <v>#N/A</v>
      </c>
      <c r="C268" s="32" t="e">
        <f t="shared" si="17"/>
        <v>#N/A</v>
      </c>
      <c r="D268" s="32" t="e">
        <f t="shared" si="18"/>
        <v>#N/A</v>
      </c>
      <c r="E268" s="32" t="e">
        <f>IF(ISERROR(A268),NA(),SUM(B$22:B268))</f>
        <v>#N/A</v>
      </c>
    </row>
    <row r="269" spans="1:5" x14ac:dyDescent="0.2">
      <c r="A269" s="33" t="e">
        <f t="shared" si="15"/>
        <v>#N/A</v>
      </c>
      <c r="B269" s="32" t="e">
        <f t="shared" si="16"/>
        <v>#N/A</v>
      </c>
      <c r="C269" s="32" t="e">
        <f t="shared" si="17"/>
        <v>#N/A</v>
      </c>
      <c r="D269" s="32" t="e">
        <f t="shared" si="18"/>
        <v>#N/A</v>
      </c>
      <c r="E269" s="32" t="e">
        <f>IF(ISERROR(A269),NA(),SUM(B$22:B269))</f>
        <v>#N/A</v>
      </c>
    </row>
    <row r="270" spans="1:5" x14ac:dyDescent="0.2">
      <c r="A270" s="33" t="e">
        <f t="shared" si="15"/>
        <v>#N/A</v>
      </c>
      <c r="B270" s="32" t="e">
        <f t="shared" si="16"/>
        <v>#N/A</v>
      </c>
      <c r="C270" s="32" t="e">
        <f t="shared" si="17"/>
        <v>#N/A</v>
      </c>
      <c r="D270" s="32" t="e">
        <f t="shared" si="18"/>
        <v>#N/A</v>
      </c>
      <c r="E270" s="32" t="e">
        <f>IF(ISERROR(A270),NA(),SUM(B$22:B270))</f>
        <v>#N/A</v>
      </c>
    </row>
    <row r="271" spans="1:5" x14ac:dyDescent="0.2">
      <c r="A271" s="33" t="e">
        <f t="shared" si="15"/>
        <v>#N/A</v>
      </c>
      <c r="B271" s="32" t="e">
        <f t="shared" si="16"/>
        <v>#N/A</v>
      </c>
      <c r="C271" s="32" t="e">
        <f t="shared" si="17"/>
        <v>#N/A</v>
      </c>
      <c r="D271" s="32" t="e">
        <f t="shared" si="18"/>
        <v>#N/A</v>
      </c>
      <c r="E271" s="32" t="e">
        <f>IF(ISERROR(A271),NA(),SUM(B$22:B271))</f>
        <v>#N/A</v>
      </c>
    </row>
    <row r="272" spans="1:5" x14ac:dyDescent="0.2">
      <c r="A272" s="33" t="e">
        <f t="shared" si="15"/>
        <v>#N/A</v>
      </c>
      <c r="B272" s="32" t="e">
        <f t="shared" si="16"/>
        <v>#N/A</v>
      </c>
      <c r="C272" s="32" t="e">
        <f t="shared" si="17"/>
        <v>#N/A</v>
      </c>
      <c r="D272" s="32" t="e">
        <f t="shared" si="18"/>
        <v>#N/A</v>
      </c>
      <c r="E272" s="32" t="e">
        <f>IF(ISERROR(A272),NA(),SUM(B$22:B272))</f>
        <v>#N/A</v>
      </c>
    </row>
    <row r="273" spans="1:5" x14ac:dyDescent="0.2">
      <c r="A273" s="33" t="e">
        <f t="shared" si="15"/>
        <v>#N/A</v>
      </c>
      <c r="B273" s="32" t="e">
        <f t="shared" si="16"/>
        <v>#N/A</v>
      </c>
      <c r="C273" s="32" t="e">
        <f t="shared" si="17"/>
        <v>#N/A</v>
      </c>
      <c r="D273" s="32" t="e">
        <f t="shared" si="18"/>
        <v>#N/A</v>
      </c>
      <c r="E273" s="32" t="e">
        <f>IF(ISERROR(A273),NA(),SUM(B$22:B273))</f>
        <v>#N/A</v>
      </c>
    </row>
    <row r="274" spans="1:5" x14ac:dyDescent="0.2">
      <c r="A274" s="33" t="e">
        <f t="shared" si="15"/>
        <v>#N/A</v>
      </c>
      <c r="B274" s="32" t="e">
        <f t="shared" si="16"/>
        <v>#N/A</v>
      </c>
      <c r="C274" s="32" t="e">
        <f t="shared" si="17"/>
        <v>#N/A</v>
      </c>
      <c r="D274" s="32" t="e">
        <f t="shared" si="18"/>
        <v>#N/A</v>
      </c>
      <c r="E274" s="32" t="e">
        <f>IF(ISERROR(A274),NA(),SUM(B$22:B274))</f>
        <v>#N/A</v>
      </c>
    </row>
    <row r="275" spans="1:5" x14ac:dyDescent="0.2">
      <c r="A275" s="33" t="e">
        <f t="shared" si="15"/>
        <v>#N/A</v>
      </c>
      <c r="B275" s="32" t="e">
        <f t="shared" si="16"/>
        <v>#N/A</v>
      </c>
      <c r="C275" s="32" t="e">
        <f t="shared" si="17"/>
        <v>#N/A</v>
      </c>
      <c r="D275" s="32" t="e">
        <f t="shared" si="18"/>
        <v>#N/A</v>
      </c>
      <c r="E275" s="32" t="e">
        <f>IF(ISERROR(A275),NA(),SUM(B$22:B275))</f>
        <v>#N/A</v>
      </c>
    </row>
    <row r="276" spans="1:5" x14ac:dyDescent="0.2">
      <c r="A276" s="33" t="e">
        <f t="shared" si="15"/>
        <v>#N/A</v>
      </c>
      <c r="B276" s="32" t="e">
        <f t="shared" si="16"/>
        <v>#N/A</v>
      </c>
      <c r="C276" s="32" t="e">
        <f t="shared" si="17"/>
        <v>#N/A</v>
      </c>
      <c r="D276" s="32" t="e">
        <f t="shared" si="18"/>
        <v>#N/A</v>
      </c>
      <c r="E276" s="32" t="e">
        <f>IF(ISERROR(A276),NA(),SUM(B$22:B276))</f>
        <v>#N/A</v>
      </c>
    </row>
    <row r="277" spans="1:5" x14ac:dyDescent="0.2">
      <c r="A277" s="33" t="e">
        <f t="shared" si="15"/>
        <v>#N/A</v>
      </c>
      <c r="B277" s="32" t="e">
        <f t="shared" si="16"/>
        <v>#N/A</v>
      </c>
      <c r="C277" s="32" t="e">
        <f t="shared" si="17"/>
        <v>#N/A</v>
      </c>
      <c r="D277" s="32" t="e">
        <f t="shared" si="18"/>
        <v>#N/A</v>
      </c>
      <c r="E277" s="32" t="e">
        <f>IF(ISERROR(A277),NA(),SUM(B$22:B277))</f>
        <v>#N/A</v>
      </c>
    </row>
    <row r="278" spans="1:5" x14ac:dyDescent="0.2">
      <c r="A278" s="33" t="e">
        <f t="shared" si="15"/>
        <v>#N/A</v>
      </c>
      <c r="B278" s="32" t="e">
        <f t="shared" si="16"/>
        <v>#N/A</v>
      </c>
      <c r="C278" s="32" t="e">
        <f t="shared" si="17"/>
        <v>#N/A</v>
      </c>
      <c r="D278" s="32" t="e">
        <f t="shared" si="18"/>
        <v>#N/A</v>
      </c>
      <c r="E278" s="32" t="e">
        <f>IF(ISERROR(A278),NA(),SUM(B$22:B278))</f>
        <v>#N/A</v>
      </c>
    </row>
    <row r="279" spans="1:5" x14ac:dyDescent="0.2">
      <c r="A279" s="33" t="e">
        <f t="shared" si="15"/>
        <v>#N/A</v>
      </c>
      <c r="B279" s="32" t="e">
        <f t="shared" si="16"/>
        <v>#N/A</v>
      </c>
      <c r="C279" s="32" t="e">
        <f t="shared" si="17"/>
        <v>#N/A</v>
      </c>
      <c r="D279" s="32" t="e">
        <f t="shared" si="18"/>
        <v>#N/A</v>
      </c>
      <c r="E279" s="32" t="e">
        <f>IF(ISERROR(A279),NA(),SUM(B$22:B279))</f>
        <v>#N/A</v>
      </c>
    </row>
    <row r="280" spans="1:5" x14ac:dyDescent="0.2">
      <c r="A280" s="33" t="e">
        <f t="shared" si="15"/>
        <v>#N/A</v>
      </c>
      <c r="B280" s="32" t="e">
        <f t="shared" si="16"/>
        <v>#N/A</v>
      </c>
      <c r="C280" s="32" t="e">
        <f t="shared" si="17"/>
        <v>#N/A</v>
      </c>
      <c r="D280" s="32" t="e">
        <f t="shared" si="18"/>
        <v>#N/A</v>
      </c>
      <c r="E280" s="32" t="e">
        <f>IF(ISERROR(A280),NA(),SUM(B$22:B280))</f>
        <v>#N/A</v>
      </c>
    </row>
    <row r="281" spans="1:5" x14ac:dyDescent="0.2">
      <c r="A281" s="33" t="e">
        <f t="shared" si="15"/>
        <v>#N/A</v>
      </c>
      <c r="B281" s="32" t="e">
        <f t="shared" si="16"/>
        <v>#N/A</v>
      </c>
      <c r="C281" s="32" t="e">
        <f t="shared" si="17"/>
        <v>#N/A</v>
      </c>
      <c r="D281" s="32" t="e">
        <f t="shared" si="18"/>
        <v>#N/A</v>
      </c>
      <c r="E281" s="32" t="e">
        <f>IF(ISERROR(A281),NA(),SUM(B$22:B281))</f>
        <v>#N/A</v>
      </c>
    </row>
    <row r="282" spans="1:5" x14ac:dyDescent="0.2">
      <c r="A282" s="33" t="e">
        <f t="shared" si="15"/>
        <v>#N/A</v>
      </c>
      <c r="B282" s="32" t="e">
        <f t="shared" si="16"/>
        <v>#N/A</v>
      </c>
      <c r="C282" s="32" t="e">
        <f t="shared" si="17"/>
        <v>#N/A</v>
      </c>
      <c r="D282" s="32" t="e">
        <f t="shared" si="18"/>
        <v>#N/A</v>
      </c>
      <c r="E282" s="32" t="e">
        <f>IF(ISERROR(A282),NA(),SUM(B$22:B282))</f>
        <v>#N/A</v>
      </c>
    </row>
    <row r="283" spans="1:5" x14ac:dyDescent="0.2">
      <c r="A283" s="33" t="e">
        <f t="shared" si="15"/>
        <v>#N/A</v>
      </c>
      <c r="B283" s="32" t="e">
        <f t="shared" si="16"/>
        <v>#N/A</v>
      </c>
      <c r="C283" s="32" t="e">
        <f t="shared" si="17"/>
        <v>#N/A</v>
      </c>
      <c r="D283" s="32" t="e">
        <f t="shared" si="18"/>
        <v>#N/A</v>
      </c>
      <c r="E283" s="32" t="e">
        <f>IF(ISERROR(A283),NA(),SUM(B$22:B283))</f>
        <v>#N/A</v>
      </c>
    </row>
    <row r="284" spans="1:5" x14ac:dyDescent="0.2">
      <c r="A284" s="33" t="e">
        <f t="shared" si="15"/>
        <v>#N/A</v>
      </c>
      <c r="B284" s="32" t="e">
        <f t="shared" si="16"/>
        <v>#N/A</v>
      </c>
      <c r="C284" s="32" t="e">
        <f t="shared" si="17"/>
        <v>#N/A</v>
      </c>
      <c r="D284" s="32" t="e">
        <f t="shared" si="18"/>
        <v>#N/A</v>
      </c>
      <c r="E284" s="32" t="e">
        <f>IF(ISERROR(A284),NA(),SUM(B$22:B284))</f>
        <v>#N/A</v>
      </c>
    </row>
    <row r="285" spans="1:5" x14ac:dyDescent="0.2">
      <c r="A285" s="33" t="e">
        <f t="shared" si="15"/>
        <v>#N/A</v>
      </c>
      <c r="B285" s="32" t="e">
        <f t="shared" si="16"/>
        <v>#N/A</v>
      </c>
      <c r="C285" s="32" t="e">
        <f t="shared" si="17"/>
        <v>#N/A</v>
      </c>
      <c r="D285" s="32" t="e">
        <f t="shared" si="18"/>
        <v>#N/A</v>
      </c>
      <c r="E285" s="32" t="e">
        <f>IF(ISERROR(A285),NA(),SUM(B$22:B285))</f>
        <v>#N/A</v>
      </c>
    </row>
    <row r="286" spans="1:5" x14ac:dyDescent="0.2">
      <c r="A286" s="33" t="e">
        <f t="shared" si="15"/>
        <v>#N/A</v>
      </c>
      <c r="B286" s="32" t="e">
        <f t="shared" si="16"/>
        <v>#N/A</v>
      </c>
      <c r="C286" s="32" t="e">
        <f t="shared" si="17"/>
        <v>#N/A</v>
      </c>
      <c r="D286" s="32" t="e">
        <f t="shared" si="18"/>
        <v>#N/A</v>
      </c>
      <c r="E286" s="32" t="e">
        <f>IF(ISERROR(A286),NA(),SUM(B$22:B286))</f>
        <v>#N/A</v>
      </c>
    </row>
    <row r="287" spans="1:5" x14ac:dyDescent="0.2">
      <c r="A287" s="33" t="e">
        <f t="shared" si="15"/>
        <v>#N/A</v>
      </c>
      <c r="B287" s="32" t="e">
        <f t="shared" si="16"/>
        <v>#N/A</v>
      </c>
      <c r="C287" s="32" t="e">
        <f t="shared" si="17"/>
        <v>#N/A</v>
      </c>
      <c r="D287" s="32" t="e">
        <f t="shared" si="18"/>
        <v>#N/A</v>
      </c>
      <c r="E287" s="32" t="e">
        <f>IF(ISERROR(A287),NA(),SUM(B$22:B287))</f>
        <v>#N/A</v>
      </c>
    </row>
    <row r="288" spans="1:5" x14ac:dyDescent="0.2">
      <c r="A288" s="33" t="e">
        <f t="shared" ref="A288:A347" si="19">IF(type=1,IF(A287&gt;=nper-1,NA(),A287+1),IF(A287&gt;=nper,NA(),A287+1))</f>
        <v>#N/A</v>
      </c>
      <c r="B288" s="32" t="e">
        <f t="shared" ref="B288:B347" si="20">IF(ISERROR(A288),NA(),D287*rper)</f>
        <v>#N/A</v>
      </c>
      <c r="C288" s="32" t="e">
        <f t="shared" ref="C288:C347" si="21">IF(A288&lt;=IF(type=1,nper-1,nper),FV(gper,A288,,-w),NA())</f>
        <v>#N/A</v>
      </c>
      <c r="D288" s="32" t="e">
        <f t="shared" ref="D288:D347" si="22">IF(ISERROR(A288),NA(),D287-C288+B288)</f>
        <v>#N/A</v>
      </c>
      <c r="E288" s="32" t="e">
        <f>IF(ISERROR(A288),NA(),SUM(B$22:B288))</f>
        <v>#N/A</v>
      </c>
    </row>
    <row r="289" spans="1:5" x14ac:dyDescent="0.2">
      <c r="A289" s="33" t="e">
        <f t="shared" si="19"/>
        <v>#N/A</v>
      </c>
      <c r="B289" s="32" t="e">
        <f t="shared" si="20"/>
        <v>#N/A</v>
      </c>
      <c r="C289" s="32" t="e">
        <f t="shared" si="21"/>
        <v>#N/A</v>
      </c>
      <c r="D289" s="32" t="e">
        <f t="shared" si="22"/>
        <v>#N/A</v>
      </c>
      <c r="E289" s="32" t="e">
        <f>IF(ISERROR(A289),NA(),SUM(B$22:B289))</f>
        <v>#N/A</v>
      </c>
    </row>
    <row r="290" spans="1:5" x14ac:dyDescent="0.2">
      <c r="A290" s="33" t="e">
        <f t="shared" si="19"/>
        <v>#N/A</v>
      </c>
      <c r="B290" s="32" t="e">
        <f t="shared" si="20"/>
        <v>#N/A</v>
      </c>
      <c r="C290" s="32" t="e">
        <f t="shared" si="21"/>
        <v>#N/A</v>
      </c>
      <c r="D290" s="32" t="e">
        <f t="shared" si="22"/>
        <v>#N/A</v>
      </c>
      <c r="E290" s="32" t="e">
        <f>IF(ISERROR(A290),NA(),SUM(B$22:B290))</f>
        <v>#N/A</v>
      </c>
    </row>
    <row r="291" spans="1:5" x14ac:dyDescent="0.2">
      <c r="A291" s="33" t="e">
        <f t="shared" si="19"/>
        <v>#N/A</v>
      </c>
      <c r="B291" s="32" t="e">
        <f t="shared" si="20"/>
        <v>#N/A</v>
      </c>
      <c r="C291" s="32" t="e">
        <f t="shared" si="21"/>
        <v>#N/A</v>
      </c>
      <c r="D291" s="32" t="e">
        <f t="shared" si="22"/>
        <v>#N/A</v>
      </c>
      <c r="E291" s="32" t="e">
        <f>IF(ISERROR(A291),NA(),SUM(B$22:B291))</f>
        <v>#N/A</v>
      </c>
    </row>
    <row r="292" spans="1:5" x14ac:dyDescent="0.2">
      <c r="A292" s="33" t="e">
        <f t="shared" si="19"/>
        <v>#N/A</v>
      </c>
      <c r="B292" s="32" t="e">
        <f t="shared" si="20"/>
        <v>#N/A</v>
      </c>
      <c r="C292" s="32" t="e">
        <f t="shared" si="21"/>
        <v>#N/A</v>
      </c>
      <c r="D292" s="32" t="e">
        <f t="shared" si="22"/>
        <v>#N/A</v>
      </c>
      <c r="E292" s="32" t="e">
        <f>IF(ISERROR(A292),NA(),SUM(B$22:B292))</f>
        <v>#N/A</v>
      </c>
    </row>
    <row r="293" spans="1:5" x14ac:dyDescent="0.2">
      <c r="A293" s="33" t="e">
        <f t="shared" si="19"/>
        <v>#N/A</v>
      </c>
      <c r="B293" s="32" t="e">
        <f t="shared" si="20"/>
        <v>#N/A</v>
      </c>
      <c r="C293" s="32" t="e">
        <f t="shared" si="21"/>
        <v>#N/A</v>
      </c>
      <c r="D293" s="32" t="e">
        <f t="shared" si="22"/>
        <v>#N/A</v>
      </c>
      <c r="E293" s="32" t="e">
        <f>IF(ISERROR(A293),NA(),SUM(B$22:B293))</f>
        <v>#N/A</v>
      </c>
    </row>
    <row r="294" spans="1:5" x14ac:dyDescent="0.2">
      <c r="A294" s="33" t="e">
        <f t="shared" si="19"/>
        <v>#N/A</v>
      </c>
      <c r="B294" s="32" t="e">
        <f t="shared" si="20"/>
        <v>#N/A</v>
      </c>
      <c r="C294" s="32" t="e">
        <f t="shared" si="21"/>
        <v>#N/A</v>
      </c>
      <c r="D294" s="32" t="e">
        <f t="shared" si="22"/>
        <v>#N/A</v>
      </c>
      <c r="E294" s="32" t="e">
        <f>IF(ISERROR(A294),NA(),SUM(B$22:B294))</f>
        <v>#N/A</v>
      </c>
    </row>
    <row r="295" spans="1:5" x14ac:dyDescent="0.2">
      <c r="A295" s="33" t="e">
        <f t="shared" si="19"/>
        <v>#N/A</v>
      </c>
      <c r="B295" s="32" t="e">
        <f t="shared" si="20"/>
        <v>#N/A</v>
      </c>
      <c r="C295" s="32" t="e">
        <f t="shared" si="21"/>
        <v>#N/A</v>
      </c>
      <c r="D295" s="32" t="e">
        <f t="shared" si="22"/>
        <v>#N/A</v>
      </c>
      <c r="E295" s="32" t="e">
        <f>IF(ISERROR(A295),NA(),SUM(B$22:B295))</f>
        <v>#N/A</v>
      </c>
    </row>
    <row r="296" spans="1:5" x14ac:dyDescent="0.2">
      <c r="A296" s="33" t="e">
        <f t="shared" si="19"/>
        <v>#N/A</v>
      </c>
      <c r="B296" s="32" t="e">
        <f t="shared" si="20"/>
        <v>#N/A</v>
      </c>
      <c r="C296" s="32" t="e">
        <f t="shared" si="21"/>
        <v>#N/A</v>
      </c>
      <c r="D296" s="32" t="e">
        <f t="shared" si="22"/>
        <v>#N/A</v>
      </c>
      <c r="E296" s="32" t="e">
        <f>IF(ISERROR(A296),NA(),SUM(B$22:B296))</f>
        <v>#N/A</v>
      </c>
    </row>
    <row r="297" spans="1:5" x14ac:dyDescent="0.2">
      <c r="A297" s="33" t="e">
        <f t="shared" si="19"/>
        <v>#N/A</v>
      </c>
      <c r="B297" s="32" t="e">
        <f t="shared" si="20"/>
        <v>#N/A</v>
      </c>
      <c r="C297" s="32" t="e">
        <f t="shared" si="21"/>
        <v>#N/A</v>
      </c>
      <c r="D297" s="32" t="e">
        <f t="shared" si="22"/>
        <v>#N/A</v>
      </c>
      <c r="E297" s="32" t="e">
        <f>IF(ISERROR(A297),NA(),SUM(B$22:B297))</f>
        <v>#N/A</v>
      </c>
    </row>
    <row r="298" spans="1:5" x14ac:dyDescent="0.2">
      <c r="A298" s="33" t="e">
        <f t="shared" si="19"/>
        <v>#N/A</v>
      </c>
      <c r="B298" s="32" t="e">
        <f t="shared" si="20"/>
        <v>#N/A</v>
      </c>
      <c r="C298" s="32" t="e">
        <f t="shared" si="21"/>
        <v>#N/A</v>
      </c>
      <c r="D298" s="32" t="e">
        <f t="shared" si="22"/>
        <v>#N/A</v>
      </c>
      <c r="E298" s="32" t="e">
        <f>IF(ISERROR(A298),NA(),SUM(B$22:B298))</f>
        <v>#N/A</v>
      </c>
    </row>
    <row r="299" spans="1:5" x14ac:dyDescent="0.2">
      <c r="A299" s="33" t="e">
        <f t="shared" si="19"/>
        <v>#N/A</v>
      </c>
      <c r="B299" s="32" t="e">
        <f t="shared" si="20"/>
        <v>#N/A</v>
      </c>
      <c r="C299" s="32" t="e">
        <f t="shared" si="21"/>
        <v>#N/A</v>
      </c>
      <c r="D299" s="32" t="e">
        <f t="shared" si="22"/>
        <v>#N/A</v>
      </c>
      <c r="E299" s="32" t="e">
        <f>IF(ISERROR(A299),NA(),SUM(B$22:B299))</f>
        <v>#N/A</v>
      </c>
    </row>
    <row r="300" spans="1:5" x14ac:dyDescent="0.2">
      <c r="A300" s="33" t="e">
        <f t="shared" si="19"/>
        <v>#N/A</v>
      </c>
      <c r="B300" s="32" t="e">
        <f t="shared" si="20"/>
        <v>#N/A</v>
      </c>
      <c r="C300" s="32" t="e">
        <f t="shared" si="21"/>
        <v>#N/A</v>
      </c>
      <c r="D300" s="32" t="e">
        <f t="shared" si="22"/>
        <v>#N/A</v>
      </c>
      <c r="E300" s="32" t="e">
        <f>IF(ISERROR(A300),NA(),SUM(B$22:B300))</f>
        <v>#N/A</v>
      </c>
    </row>
    <row r="301" spans="1:5" x14ac:dyDescent="0.2">
      <c r="A301" s="33" t="e">
        <f t="shared" si="19"/>
        <v>#N/A</v>
      </c>
      <c r="B301" s="32" t="e">
        <f t="shared" si="20"/>
        <v>#N/A</v>
      </c>
      <c r="C301" s="32" t="e">
        <f t="shared" si="21"/>
        <v>#N/A</v>
      </c>
      <c r="D301" s="32" t="e">
        <f t="shared" si="22"/>
        <v>#N/A</v>
      </c>
      <c r="E301" s="32" t="e">
        <f>IF(ISERROR(A301),NA(),SUM(B$22:B301))</f>
        <v>#N/A</v>
      </c>
    </row>
    <row r="302" spans="1:5" x14ac:dyDescent="0.2">
      <c r="A302" s="33" t="e">
        <f t="shared" si="19"/>
        <v>#N/A</v>
      </c>
      <c r="B302" s="32" t="e">
        <f t="shared" si="20"/>
        <v>#N/A</v>
      </c>
      <c r="C302" s="32" t="e">
        <f t="shared" si="21"/>
        <v>#N/A</v>
      </c>
      <c r="D302" s="32" t="e">
        <f t="shared" si="22"/>
        <v>#N/A</v>
      </c>
      <c r="E302" s="32" t="e">
        <f>IF(ISERROR(A302),NA(),SUM(B$22:B302))</f>
        <v>#N/A</v>
      </c>
    </row>
    <row r="303" spans="1:5" x14ac:dyDescent="0.2">
      <c r="A303" s="33" t="e">
        <f t="shared" si="19"/>
        <v>#N/A</v>
      </c>
      <c r="B303" s="32" t="e">
        <f t="shared" si="20"/>
        <v>#N/A</v>
      </c>
      <c r="C303" s="32" t="e">
        <f t="shared" si="21"/>
        <v>#N/A</v>
      </c>
      <c r="D303" s="32" t="e">
        <f t="shared" si="22"/>
        <v>#N/A</v>
      </c>
      <c r="E303" s="32" t="e">
        <f>IF(ISERROR(A303),NA(),SUM(B$22:B303))</f>
        <v>#N/A</v>
      </c>
    </row>
    <row r="304" spans="1:5" x14ac:dyDescent="0.2">
      <c r="A304" s="33" t="e">
        <f t="shared" si="19"/>
        <v>#N/A</v>
      </c>
      <c r="B304" s="32" t="e">
        <f t="shared" si="20"/>
        <v>#N/A</v>
      </c>
      <c r="C304" s="32" t="e">
        <f t="shared" si="21"/>
        <v>#N/A</v>
      </c>
      <c r="D304" s="32" t="e">
        <f t="shared" si="22"/>
        <v>#N/A</v>
      </c>
      <c r="E304" s="32" t="e">
        <f>IF(ISERROR(A304),NA(),SUM(B$22:B304))</f>
        <v>#N/A</v>
      </c>
    </row>
    <row r="305" spans="1:5" x14ac:dyDescent="0.2">
      <c r="A305" s="33" t="e">
        <f t="shared" si="19"/>
        <v>#N/A</v>
      </c>
      <c r="B305" s="32" t="e">
        <f t="shared" si="20"/>
        <v>#N/A</v>
      </c>
      <c r="C305" s="32" t="e">
        <f t="shared" si="21"/>
        <v>#N/A</v>
      </c>
      <c r="D305" s="32" t="e">
        <f t="shared" si="22"/>
        <v>#N/A</v>
      </c>
      <c r="E305" s="32" t="e">
        <f>IF(ISERROR(A305),NA(),SUM(B$22:B305))</f>
        <v>#N/A</v>
      </c>
    </row>
    <row r="306" spans="1:5" x14ac:dyDescent="0.2">
      <c r="A306" s="33" t="e">
        <f t="shared" si="19"/>
        <v>#N/A</v>
      </c>
      <c r="B306" s="32" t="e">
        <f t="shared" si="20"/>
        <v>#N/A</v>
      </c>
      <c r="C306" s="32" t="e">
        <f t="shared" si="21"/>
        <v>#N/A</v>
      </c>
      <c r="D306" s="32" t="e">
        <f t="shared" si="22"/>
        <v>#N/A</v>
      </c>
      <c r="E306" s="32" t="e">
        <f>IF(ISERROR(A306),NA(),SUM(B$22:B306))</f>
        <v>#N/A</v>
      </c>
    </row>
    <row r="307" spans="1:5" x14ac:dyDescent="0.2">
      <c r="A307" s="33" t="e">
        <f t="shared" si="19"/>
        <v>#N/A</v>
      </c>
      <c r="B307" s="32" t="e">
        <f t="shared" si="20"/>
        <v>#N/A</v>
      </c>
      <c r="C307" s="32" t="e">
        <f t="shared" si="21"/>
        <v>#N/A</v>
      </c>
      <c r="D307" s="32" t="e">
        <f t="shared" si="22"/>
        <v>#N/A</v>
      </c>
      <c r="E307" s="32" t="e">
        <f>IF(ISERROR(A307),NA(),SUM(B$22:B307))</f>
        <v>#N/A</v>
      </c>
    </row>
    <row r="308" spans="1:5" x14ac:dyDescent="0.2">
      <c r="A308" s="33" t="e">
        <f t="shared" si="19"/>
        <v>#N/A</v>
      </c>
      <c r="B308" s="32" t="e">
        <f t="shared" si="20"/>
        <v>#N/A</v>
      </c>
      <c r="C308" s="32" t="e">
        <f t="shared" si="21"/>
        <v>#N/A</v>
      </c>
      <c r="D308" s="32" t="e">
        <f t="shared" si="22"/>
        <v>#N/A</v>
      </c>
      <c r="E308" s="32" t="e">
        <f>IF(ISERROR(A308),NA(),SUM(B$22:B308))</f>
        <v>#N/A</v>
      </c>
    </row>
    <row r="309" spans="1:5" x14ac:dyDescent="0.2">
      <c r="A309" s="33" t="e">
        <f t="shared" si="19"/>
        <v>#N/A</v>
      </c>
      <c r="B309" s="32" t="e">
        <f t="shared" si="20"/>
        <v>#N/A</v>
      </c>
      <c r="C309" s="32" t="e">
        <f t="shared" si="21"/>
        <v>#N/A</v>
      </c>
      <c r="D309" s="32" t="e">
        <f t="shared" si="22"/>
        <v>#N/A</v>
      </c>
      <c r="E309" s="32" t="e">
        <f>IF(ISERROR(A309),NA(),SUM(B$22:B309))</f>
        <v>#N/A</v>
      </c>
    </row>
    <row r="310" spans="1:5" x14ac:dyDescent="0.2">
      <c r="A310" s="33" t="e">
        <f t="shared" si="19"/>
        <v>#N/A</v>
      </c>
      <c r="B310" s="32" t="e">
        <f t="shared" si="20"/>
        <v>#N/A</v>
      </c>
      <c r="C310" s="32" t="e">
        <f t="shared" si="21"/>
        <v>#N/A</v>
      </c>
      <c r="D310" s="32" t="e">
        <f t="shared" si="22"/>
        <v>#N/A</v>
      </c>
      <c r="E310" s="32" t="e">
        <f>IF(ISERROR(A310),NA(),SUM(B$22:B310))</f>
        <v>#N/A</v>
      </c>
    </row>
    <row r="311" spans="1:5" x14ac:dyDescent="0.2">
      <c r="A311" s="33" t="e">
        <f t="shared" si="19"/>
        <v>#N/A</v>
      </c>
      <c r="B311" s="32" t="e">
        <f t="shared" si="20"/>
        <v>#N/A</v>
      </c>
      <c r="C311" s="32" t="e">
        <f t="shared" si="21"/>
        <v>#N/A</v>
      </c>
      <c r="D311" s="32" t="e">
        <f t="shared" si="22"/>
        <v>#N/A</v>
      </c>
      <c r="E311" s="32" t="e">
        <f>IF(ISERROR(A311),NA(),SUM(B$22:B311))</f>
        <v>#N/A</v>
      </c>
    </row>
    <row r="312" spans="1:5" x14ac:dyDescent="0.2">
      <c r="A312" s="33" t="e">
        <f t="shared" si="19"/>
        <v>#N/A</v>
      </c>
      <c r="B312" s="32" t="e">
        <f t="shared" si="20"/>
        <v>#N/A</v>
      </c>
      <c r="C312" s="32" t="e">
        <f t="shared" si="21"/>
        <v>#N/A</v>
      </c>
      <c r="D312" s="32" t="e">
        <f t="shared" si="22"/>
        <v>#N/A</v>
      </c>
      <c r="E312" s="32" t="e">
        <f>IF(ISERROR(A312),NA(),SUM(B$22:B312))</f>
        <v>#N/A</v>
      </c>
    </row>
    <row r="313" spans="1:5" x14ac:dyDescent="0.2">
      <c r="A313" s="33" t="e">
        <f t="shared" si="19"/>
        <v>#N/A</v>
      </c>
      <c r="B313" s="32" t="e">
        <f t="shared" si="20"/>
        <v>#N/A</v>
      </c>
      <c r="C313" s="32" t="e">
        <f t="shared" si="21"/>
        <v>#N/A</v>
      </c>
      <c r="D313" s="32" t="e">
        <f t="shared" si="22"/>
        <v>#N/A</v>
      </c>
      <c r="E313" s="32" t="e">
        <f>IF(ISERROR(A313),NA(),SUM(B$22:B313))</f>
        <v>#N/A</v>
      </c>
    </row>
    <row r="314" spans="1:5" x14ac:dyDescent="0.2">
      <c r="A314" s="33" t="e">
        <f t="shared" si="19"/>
        <v>#N/A</v>
      </c>
      <c r="B314" s="32" t="e">
        <f t="shared" si="20"/>
        <v>#N/A</v>
      </c>
      <c r="C314" s="32" t="e">
        <f t="shared" si="21"/>
        <v>#N/A</v>
      </c>
      <c r="D314" s="32" t="e">
        <f t="shared" si="22"/>
        <v>#N/A</v>
      </c>
      <c r="E314" s="32" t="e">
        <f>IF(ISERROR(A314),NA(),SUM(B$22:B314))</f>
        <v>#N/A</v>
      </c>
    </row>
    <row r="315" spans="1:5" x14ac:dyDescent="0.2">
      <c r="A315" s="33" t="e">
        <f t="shared" si="19"/>
        <v>#N/A</v>
      </c>
      <c r="B315" s="32" t="e">
        <f t="shared" si="20"/>
        <v>#N/A</v>
      </c>
      <c r="C315" s="32" t="e">
        <f t="shared" si="21"/>
        <v>#N/A</v>
      </c>
      <c r="D315" s="32" t="e">
        <f t="shared" si="22"/>
        <v>#N/A</v>
      </c>
      <c r="E315" s="32" t="e">
        <f>IF(ISERROR(A315),NA(),SUM(B$22:B315))</f>
        <v>#N/A</v>
      </c>
    </row>
    <row r="316" spans="1:5" x14ac:dyDescent="0.2">
      <c r="A316" s="33" t="e">
        <f t="shared" si="19"/>
        <v>#N/A</v>
      </c>
      <c r="B316" s="32" t="e">
        <f t="shared" si="20"/>
        <v>#N/A</v>
      </c>
      <c r="C316" s="32" t="e">
        <f t="shared" si="21"/>
        <v>#N/A</v>
      </c>
      <c r="D316" s="32" t="e">
        <f t="shared" si="22"/>
        <v>#N/A</v>
      </c>
      <c r="E316" s="32" t="e">
        <f>IF(ISERROR(A316),NA(),SUM(B$22:B316))</f>
        <v>#N/A</v>
      </c>
    </row>
    <row r="317" spans="1:5" x14ac:dyDescent="0.2">
      <c r="A317" s="33" t="e">
        <f t="shared" si="19"/>
        <v>#N/A</v>
      </c>
      <c r="B317" s="32" t="e">
        <f t="shared" si="20"/>
        <v>#N/A</v>
      </c>
      <c r="C317" s="32" t="e">
        <f t="shared" si="21"/>
        <v>#N/A</v>
      </c>
      <c r="D317" s="32" t="e">
        <f t="shared" si="22"/>
        <v>#N/A</v>
      </c>
      <c r="E317" s="32" t="e">
        <f>IF(ISERROR(A317),NA(),SUM(B$22:B317))</f>
        <v>#N/A</v>
      </c>
    </row>
    <row r="318" spans="1:5" x14ac:dyDescent="0.2">
      <c r="A318" s="33" t="e">
        <f t="shared" si="19"/>
        <v>#N/A</v>
      </c>
      <c r="B318" s="32" t="e">
        <f t="shared" si="20"/>
        <v>#N/A</v>
      </c>
      <c r="C318" s="32" t="e">
        <f t="shared" si="21"/>
        <v>#N/A</v>
      </c>
      <c r="D318" s="32" t="e">
        <f t="shared" si="22"/>
        <v>#N/A</v>
      </c>
      <c r="E318" s="32" t="e">
        <f>IF(ISERROR(A318),NA(),SUM(B$22:B318))</f>
        <v>#N/A</v>
      </c>
    </row>
    <row r="319" spans="1:5" x14ac:dyDescent="0.2">
      <c r="A319" s="33" t="e">
        <f t="shared" si="19"/>
        <v>#N/A</v>
      </c>
      <c r="B319" s="32" t="e">
        <f t="shared" si="20"/>
        <v>#N/A</v>
      </c>
      <c r="C319" s="32" t="e">
        <f t="shared" si="21"/>
        <v>#N/A</v>
      </c>
      <c r="D319" s="32" t="e">
        <f t="shared" si="22"/>
        <v>#N/A</v>
      </c>
      <c r="E319" s="32" t="e">
        <f>IF(ISERROR(A319),NA(),SUM(B$22:B319))</f>
        <v>#N/A</v>
      </c>
    </row>
    <row r="320" spans="1:5" x14ac:dyDescent="0.2">
      <c r="A320" s="33" t="e">
        <f t="shared" si="19"/>
        <v>#N/A</v>
      </c>
      <c r="B320" s="32" t="e">
        <f t="shared" si="20"/>
        <v>#N/A</v>
      </c>
      <c r="C320" s="32" t="e">
        <f t="shared" si="21"/>
        <v>#N/A</v>
      </c>
      <c r="D320" s="32" t="e">
        <f t="shared" si="22"/>
        <v>#N/A</v>
      </c>
      <c r="E320" s="32" t="e">
        <f>IF(ISERROR(A320),NA(),SUM(B$22:B320))</f>
        <v>#N/A</v>
      </c>
    </row>
    <row r="321" spans="1:5" x14ac:dyDescent="0.2">
      <c r="A321" s="33" t="e">
        <f t="shared" si="19"/>
        <v>#N/A</v>
      </c>
      <c r="B321" s="32" t="e">
        <f t="shared" si="20"/>
        <v>#N/A</v>
      </c>
      <c r="C321" s="32" t="e">
        <f t="shared" si="21"/>
        <v>#N/A</v>
      </c>
      <c r="D321" s="32" t="e">
        <f t="shared" si="22"/>
        <v>#N/A</v>
      </c>
      <c r="E321" s="32" t="e">
        <f>IF(ISERROR(A321),NA(),SUM(B$22:B321))</f>
        <v>#N/A</v>
      </c>
    </row>
    <row r="322" spans="1:5" x14ac:dyDescent="0.2">
      <c r="A322" s="33" t="e">
        <f t="shared" si="19"/>
        <v>#N/A</v>
      </c>
      <c r="B322" s="32" t="e">
        <f t="shared" si="20"/>
        <v>#N/A</v>
      </c>
      <c r="C322" s="32" t="e">
        <f t="shared" si="21"/>
        <v>#N/A</v>
      </c>
      <c r="D322" s="32" t="e">
        <f t="shared" si="22"/>
        <v>#N/A</v>
      </c>
      <c r="E322" s="32" t="e">
        <f>IF(ISERROR(A322),NA(),SUM(B$22:B322))</f>
        <v>#N/A</v>
      </c>
    </row>
    <row r="323" spans="1:5" x14ac:dyDescent="0.2">
      <c r="A323" s="33" t="e">
        <f t="shared" si="19"/>
        <v>#N/A</v>
      </c>
      <c r="B323" s="32" t="e">
        <f t="shared" si="20"/>
        <v>#N/A</v>
      </c>
      <c r="C323" s="32" t="e">
        <f t="shared" si="21"/>
        <v>#N/A</v>
      </c>
      <c r="D323" s="32" t="e">
        <f t="shared" si="22"/>
        <v>#N/A</v>
      </c>
      <c r="E323" s="32" t="e">
        <f>IF(ISERROR(A323),NA(),SUM(B$22:B323))</f>
        <v>#N/A</v>
      </c>
    </row>
    <row r="324" spans="1:5" x14ac:dyDescent="0.2">
      <c r="A324" s="33" t="e">
        <f t="shared" si="19"/>
        <v>#N/A</v>
      </c>
      <c r="B324" s="32" t="e">
        <f t="shared" si="20"/>
        <v>#N/A</v>
      </c>
      <c r="C324" s="32" t="e">
        <f t="shared" si="21"/>
        <v>#N/A</v>
      </c>
      <c r="D324" s="32" t="e">
        <f t="shared" si="22"/>
        <v>#N/A</v>
      </c>
      <c r="E324" s="32" t="e">
        <f>IF(ISERROR(A324),NA(),SUM(B$22:B324))</f>
        <v>#N/A</v>
      </c>
    </row>
    <row r="325" spans="1:5" x14ac:dyDescent="0.2">
      <c r="A325" s="33" t="e">
        <f t="shared" si="19"/>
        <v>#N/A</v>
      </c>
      <c r="B325" s="32" t="e">
        <f t="shared" si="20"/>
        <v>#N/A</v>
      </c>
      <c r="C325" s="32" t="e">
        <f t="shared" si="21"/>
        <v>#N/A</v>
      </c>
      <c r="D325" s="32" t="e">
        <f t="shared" si="22"/>
        <v>#N/A</v>
      </c>
      <c r="E325" s="32" t="e">
        <f>IF(ISERROR(A325),NA(),SUM(B$22:B325))</f>
        <v>#N/A</v>
      </c>
    </row>
    <row r="326" spans="1:5" x14ac:dyDescent="0.2">
      <c r="A326" s="33" t="e">
        <f t="shared" si="19"/>
        <v>#N/A</v>
      </c>
      <c r="B326" s="32" t="e">
        <f t="shared" si="20"/>
        <v>#N/A</v>
      </c>
      <c r="C326" s="32" t="e">
        <f t="shared" si="21"/>
        <v>#N/A</v>
      </c>
      <c r="D326" s="32" t="e">
        <f t="shared" si="22"/>
        <v>#N/A</v>
      </c>
      <c r="E326" s="32" t="e">
        <f>IF(ISERROR(A326),NA(),SUM(B$22:B326))</f>
        <v>#N/A</v>
      </c>
    </row>
    <row r="327" spans="1:5" x14ac:dyDescent="0.2">
      <c r="A327" s="33" t="e">
        <f t="shared" si="19"/>
        <v>#N/A</v>
      </c>
      <c r="B327" s="32" t="e">
        <f t="shared" si="20"/>
        <v>#N/A</v>
      </c>
      <c r="C327" s="32" t="e">
        <f t="shared" si="21"/>
        <v>#N/A</v>
      </c>
      <c r="D327" s="32" t="e">
        <f t="shared" si="22"/>
        <v>#N/A</v>
      </c>
      <c r="E327" s="32" t="e">
        <f>IF(ISERROR(A327),NA(),SUM(B$22:B327))</f>
        <v>#N/A</v>
      </c>
    </row>
    <row r="328" spans="1:5" x14ac:dyDescent="0.2">
      <c r="A328" s="33" t="e">
        <f t="shared" si="19"/>
        <v>#N/A</v>
      </c>
      <c r="B328" s="32" t="e">
        <f t="shared" si="20"/>
        <v>#N/A</v>
      </c>
      <c r="C328" s="32" t="e">
        <f t="shared" si="21"/>
        <v>#N/A</v>
      </c>
      <c r="D328" s="32" t="e">
        <f t="shared" si="22"/>
        <v>#N/A</v>
      </c>
      <c r="E328" s="32" t="e">
        <f>IF(ISERROR(A328),NA(),SUM(B$22:B328))</f>
        <v>#N/A</v>
      </c>
    </row>
    <row r="329" spans="1:5" x14ac:dyDescent="0.2">
      <c r="A329" s="33" t="e">
        <f t="shared" si="19"/>
        <v>#N/A</v>
      </c>
      <c r="B329" s="32" t="e">
        <f t="shared" si="20"/>
        <v>#N/A</v>
      </c>
      <c r="C329" s="32" t="e">
        <f t="shared" si="21"/>
        <v>#N/A</v>
      </c>
      <c r="D329" s="32" t="e">
        <f t="shared" si="22"/>
        <v>#N/A</v>
      </c>
      <c r="E329" s="32" t="e">
        <f>IF(ISERROR(A329),NA(),SUM(B$22:B329))</f>
        <v>#N/A</v>
      </c>
    </row>
    <row r="330" spans="1:5" x14ac:dyDescent="0.2">
      <c r="A330" s="33" t="e">
        <f t="shared" si="19"/>
        <v>#N/A</v>
      </c>
      <c r="B330" s="32" t="e">
        <f t="shared" si="20"/>
        <v>#N/A</v>
      </c>
      <c r="C330" s="32" t="e">
        <f t="shared" si="21"/>
        <v>#N/A</v>
      </c>
      <c r="D330" s="32" t="e">
        <f t="shared" si="22"/>
        <v>#N/A</v>
      </c>
      <c r="E330" s="32" t="e">
        <f>IF(ISERROR(A330),NA(),SUM(B$22:B330))</f>
        <v>#N/A</v>
      </c>
    </row>
    <row r="331" spans="1:5" x14ac:dyDescent="0.2">
      <c r="A331" s="33" t="e">
        <f t="shared" si="19"/>
        <v>#N/A</v>
      </c>
      <c r="B331" s="32" t="e">
        <f t="shared" si="20"/>
        <v>#N/A</v>
      </c>
      <c r="C331" s="32" t="e">
        <f t="shared" si="21"/>
        <v>#N/A</v>
      </c>
      <c r="D331" s="32" t="e">
        <f t="shared" si="22"/>
        <v>#N/A</v>
      </c>
      <c r="E331" s="32" t="e">
        <f>IF(ISERROR(A331),NA(),SUM(B$22:B331))</f>
        <v>#N/A</v>
      </c>
    </row>
    <row r="332" spans="1:5" x14ac:dyDescent="0.2">
      <c r="A332" s="33" t="e">
        <f t="shared" si="19"/>
        <v>#N/A</v>
      </c>
      <c r="B332" s="32" t="e">
        <f t="shared" si="20"/>
        <v>#N/A</v>
      </c>
      <c r="C332" s="32" t="e">
        <f t="shared" si="21"/>
        <v>#N/A</v>
      </c>
      <c r="D332" s="32" t="e">
        <f t="shared" si="22"/>
        <v>#N/A</v>
      </c>
      <c r="E332" s="32" t="e">
        <f>IF(ISERROR(A332),NA(),SUM(B$22:B332))</f>
        <v>#N/A</v>
      </c>
    </row>
    <row r="333" spans="1:5" x14ac:dyDescent="0.2">
      <c r="A333" s="33" t="e">
        <f t="shared" si="19"/>
        <v>#N/A</v>
      </c>
      <c r="B333" s="32" t="e">
        <f t="shared" si="20"/>
        <v>#N/A</v>
      </c>
      <c r="C333" s="32" t="e">
        <f t="shared" si="21"/>
        <v>#N/A</v>
      </c>
      <c r="D333" s="32" t="e">
        <f t="shared" si="22"/>
        <v>#N/A</v>
      </c>
      <c r="E333" s="32" t="e">
        <f>IF(ISERROR(A333),NA(),SUM(B$22:B333))</f>
        <v>#N/A</v>
      </c>
    </row>
    <row r="334" spans="1:5" x14ac:dyDescent="0.2">
      <c r="A334" s="33" t="e">
        <f t="shared" si="19"/>
        <v>#N/A</v>
      </c>
      <c r="B334" s="32" t="e">
        <f t="shared" si="20"/>
        <v>#N/A</v>
      </c>
      <c r="C334" s="32" t="e">
        <f t="shared" si="21"/>
        <v>#N/A</v>
      </c>
      <c r="D334" s="32" t="e">
        <f t="shared" si="22"/>
        <v>#N/A</v>
      </c>
      <c r="E334" s="32" t="e">
        <f>IF(ISERROR(A334),NA(),SUM(B$22:B334))</f>
        <v>#N/A</v>
      </c>
    </row>
    <row r="335" spans="1:5" x14ac:dyDescent="0.2">
      <c r="A335" s="33" t="e">
        <f t="shared" si="19"/>
        <v>#N/A</v>
      </c>
      <c r="B335" s="32" t="e">
        <f t="shared" si="20"/>
        <v>#N/A</v>
      </c>
      <c r="C335" s="32" t="e">
        <f t="shared" si="21"/>
        <v>#N/A</v>
      </c>
      <c r="D335" s="32" t="e">
        <f t="shared" si="22"/>
        <v>#N/A</v>
      </c>
      <c r="E335" s="32" t="e">
        <f>IF(ISERROR(A335),NA(),SUM(B$22:B335))</f>
        <v>#N/A</v>
      </c>
    </row>
    <row r="336" spans="1:5" x14ac:dyDescent="0.2">
      <c r="A336" s="33" t="e">
        <f t="shared" si="19"/>
        <v>#N/A</v>
      </c>
      <c r="B336" s="32" t="e">
        <f t="shared" si="20"/>
        <v>#N/A</v>
      </c>
      <c r="C336" s="32" t="e">
        <f t="shared" si="21"/>
        <v>#N/A</v>
      </c>
      <c r="D336" s="32" t="e">
        <f t="shared" si="22"/>
        <v>#N/A</v>
      </c>
      <c r="E336" s="32" t="e">
        <f>IF(ISERROR(A336),NA(),SUM(B$22:B336))</f>
        <v>#N/A</v>
      </c>
    </row>
    <row r="337" spans="1:5" x14ac:dyDescent="0.2">
      <c r="A337" s="33" t="e">
        <f t="shared" si="19"/>
        <v>#N/A</v>
      </c>
      <c r="B337" s="32" t="e">
        <f t="shared" si="20"/>
        <v>#N/A</v>
      </c>
      <c r="C337" s="32" t="e">
        <f t="shared" si="21"/>
        <v>#N/A</v>
      </c>
      <c r="D337" s="32" t="e">
        <f t="shared" si="22"/>
        <v>#N/A</v>
      </c>
      <c r="E337" s="32" t="e">
        <f>IF(ISERROR(A337),NA(),SUM(B$22:B337))</f>
        <v>#N/A</v>
      </c>
    </row>
    <row r="338" spans="1:5" x14ac:dyDescent="0.2">
      <c r="A338" s="33" t="e">
        <f t="shared" si="19"/>
        <v>#N/A</v>
      </c>
      <c r="B338" s="32" t="e">
        <f t="shared" si="20"/>
        <v>#N/A</v>
      </c>
      <c r="C338" s="32" t="e">
        <f t="shared" si="21"/>
        <v>#N/A</v>
      </c>
      <c r="D338" s="32" t="e">
        <f t="shared" si="22"/>
        <v>#N/A</v>
      </c>
      <c r="E338" s="32" t="e">
        <f>IF(ISERROR(A338),NA(),SUM(B$22:B338))</f>
        <v>#N/A</v>
      </c>
    </row>
    <row r="339" spans="1:5" x14ac:dyDescent="0.2">
      <c r="A339" s="33" t="e">
        <f t="shared" si="19"/>
        <v>#N/A</v>
      </c>
      <c r="B339" s="32" t="e">
        <f t="shared" si="20"/>
        <v>#N/A</v>
      </c>
      <c r="C339" s="32" t="e">
        <f t="shared" si="21"/>
        <v>#N/A</v>
      </c>
      <c r="D339" s="32" t="e">
        <f t="shared" si="22"/>
        <v>#N/A</v>
      </c>
      <c r="E339" s="32" t="e">
        <f>IF(ISERROR(A339),NA(),SUM(B$22:B339))</f>
        <v>#N/A</v>
      </c>
    </row>
    <row r="340" spans="1:5" x14ac:dyDescent="0.2">
      <c r="A340" s="33" t="e">
        <f t="shared" si="19"/>
        <v>#N/A</v>
      </c>
      <c r="B340" s="32" t="e">
        <f t="shared" si="20"/>
        <v>#N/A</v>
      </c>
      <c r="C340" s="32" t="e">
        <f t="shared" si="21"/>
        <v>#N/A</v>
      </c>
      <c r="D340" s="32" t="e">
        <f t="shared" si="22"/>
        <v>#N/A</v>
      </c>
      <c r="E340" s="32" t="e">
        <f>IF(ISERROR(A340),NA(),SUM(B$22:B340))</f>
        <v>#N/A</v>
      </c>
    </row>
    <row r="341" spans="1:5" x14ac:dyDescent="0.2">
      <c r="A341" s="33" t="e">
        <f t="shared" si="19"/>
        <v>#N/A</v>
      </c>
      <c r="B341" s="32" t="e">
        <f t="shared" si="20"/>
        <v>#N/A</v>
      </c>
      <c r="C341" s="32" t="e">
        <f t="shared" si="21"/>
        <v>#N/A</v>
      </c>
      <c r="D341" s="32" t="e">
        <f t="shared" si="22"/>
        <v>#N/A</v>
      </c>
      <c r="E341" s="32" t="e">
        <f>IF(ISERROR(A341),NA(),SUM(B$22:B341))</f>
        <v>#N/A</v>
      </c>
    </row>
    <row r="342" spans="1:5" x14ac:dyDescent="0.2">
      <c r="A342" s="33" t="e">
        <f t="shared" si="19"/>
        <v>#N/A</v>
      </c>
      <c r="B342" s="32" t="e">
        <f t="shared" si="20"/>
        <v>#N/A</v>
      </c>
      <c r="C342" s="32" t="e">
        <f t="shared" si="21"/>
        <v>#N/A</v>
      </c>
      <c r="D342" s="32" t="e">
        <f t="shared" si="22"/>
        <v>#N/A</v>
      </c>
      <c r="E342" s="32" t="e">
        <f>IF(ISERROR(A342),NA(),SUM(B$22:B342))</f>
        <v>#N/A</v>
      </c>
    </row>
    <row r="343" spans="1:5" x14ac:dyDescent="0.2">
      <c r="A343" s="33" t="e">
        <f t="shared" si="19"/>
        <v>#N/A</v>
      </c>
      <c r="B343" s="32" t="e">
        <f t="shared" si="20"/>
        <v>#N/A</v>
      </c>
      <c r="C343" s="32" t="e">
        <f t="shared" si="21"/>
        <v>#N/A</v>
      </c>
      <c r="D343" s="32" t="e">
        <f t="shared" si="22"/>
        <v>#N/A</v>
      </c>
      <c r="E343" s="32" t="e">
        <f>IF(ISERROR(A343),NA(),SUM(B$22:B343))</f>
        <v>#N/A</v>
      </c>
    </row>
    <row r="344" spans="1:5" x14ac:dyDescent="0.2">
      <c r="A344" s="33" t="e">
        <f t="shared" si="19"/>
        <v>#N/A</v>
      </c>
      <c r="B344" s="32" t="e">
        <f t="shared" si="20"/>
        <v>#N/A</v>
      </c>
      <c r="C344" s="32" t="e">
        <f t="shared" si="21"/>
        <v>#N/A</v>
      </c>
      <c r="D344" s="32" t="e">
        <f t="shared" si="22"/>
        <v>#N/A</v>
      </c>
      <c r="E344" s="32" t="e">
        <f>IF(ISERROR(A344),NA(),SUM(B$22:B344))</f>
        <v>#N/A</v>
      </c>
    </row>
    <row r="345" spans="1:5" x14ac:dyDescent="0.2">
      <c r="A345" s="33" t="e">
        <f t="shared" si="19"/>
        <v>#N/A</v>
      </c>
      <c r="B345" s="32" t="e">
        <f t="shared" si="20"/>
        <v>#N/A</v>
      </c>
      <c r="C345" s="32" t="e">
        <f t="shared" si="21"/>
        <v>#N/A</v>
      </c>
      <c r="D345" s="32" t="e">
        <f t="shared" si="22"/>
        <v>#N/A</v>
      </c>
      <c r="E345" s="32" t="e">
        <f>IF(ISERROR(A345),NA(),SUM(B$22:B345))</f>
        <v>#N/A</v>
      </c>
    </row>
    <row r="346" spans="1:5" x14ac:dyDescent="0.2">
      <c r="A346" s="33" t="e">
        <f t="shared" si="19"/>
        <v>#N/A</v>
      </c>
      <c r="B346" s="32" t="e">
        <f t="shared" si="20"/>
        <v>#N/A</v>
      </c>
      <c r="C346" s="32" t="e">
        <f t="shared" si="21"/>
        <v>#N/A</v>
      </c>
      <c r="D346" s="32" t="e">
        <f t="shared" si="22"/>
        <v>#N/A</v>
      </c>
      <c r="E346" s="32" t="e">
        <f>IF(ISERROR(A346),NA(),SUM(B$22:B346))</f>
        <v>#N/A</v>
      </c>
    </row>
    <row r="347" spans="1:5" x14ac:dyDescent="0.2">
      <c r="A347" s="33" t="e">
        <f t="shared" si="19"/>
        <v>#N/A</v>
      </c>
      <c r="B347" s="32" t="e">
        <f t="shared" si="20"/>
        <v>#N/A</v>
      </c>
      <c r="C347" s="32" t="e">
        <f t="shared" si="21"/>
        <v>#N/A</v>
      </c>
      <c r="D347" s="32" t="e">
        <f t="shared" si="22"/>
        <v>#N/A</v>
      </c>
      <c r="E347" s="32" t="e">
        <f>IF(ISERROR(A347),NA(),SUM(B$22:B347))</f>
        <v>#N/A</v>
      </c>
    </row>
    <row r="348" spans="1:5" x14ac:dyDescent="0.2">
      <c r="A348" s="33" t="e">
        <f t="shared" ref="A348:A411" si="23">IF(type=1,IF(A347&gt;=nper-1,NA(),A347+1),IF(A347&gt;=nper,NA(),A347+1))</f>
        <v>#N/A</v>
      </c>
      <c r="B348" s="32" t="e">
        <f t="shared" ref="B348:B411" si="24">IF(ISERROR(A348),NA(),D347*rper)</f>
        <v>#N/A</v>
      </c>
      <c r="C348" s="32" t="e">
        <f t="shared" ref="C348:C411" si="25">IF(A348&lt;=IF(type=1,nper-1,nper),FV(gper,A348,,-w),NA())</f>
        <v>#N/A</v>
      </c>
      <c r="D348" s="32" t="e">
        <f t="shared" ref="D348:D411" si="26">IF(ISERROR(A348),NA(),D347-C348+B348)</f>
        <v>#N/A</v>
      </c>
      <c r="E348" s="32" t="e">
        <f>IF(ISERROR(A348),NA(),SUM(B$22:B348))</f>
        <v>#N/A</v>
      </c>
    </row>
    <row r="349" spans="1:5" x14ac:dyDescent="0.2">
      <c r="A349" s="33" t="e">
        <f t="shared" si="23"/>
        <v>#N/A</v>
      </c>
      <c r="B349" s="32" t="e">
        <f t="shared" si="24"/>
        <v>#N/A</v>
      </c>
      <c r="C349" s="32" t="e">
        <f t="shared" si="25"/>
        <v>#N/A</v>
      </c>
      <c r="D349" s="32" t="e">
        <f t="shared" si="26"/>
        <v>#N/A</v>
      </c>
      <c r="E349" s="32" t="e">
        <f>IF(ISERROR(A349),NA(),SUM(B$22:B349))</f>
        <v>#N/A</v>
      </c>
    </row>
    <row r="350" spans="1:5" x14ac:dyDescent="0.2">
      <c r="A350" s="33" t="e">
        <f t="shared" si="23"/>
        <v>#N/A</v>
      </c>
      <c r="B350" s="32" t="e">
        <f t="shared" si="24"/>
        <v>#N/A</v>
      </c>
      <c r="C350" s="32" t="e">
        <f t="shared" si="25"/>
        <v>#N/A</v>
      </c>
      <c r="D350" s="32" t="e">
        <f t="shared" si="26"/>
        <v>#N/A</v>
      </c>
      <c r="E350" s="32" t="e">
        <f>IF(ISERROR(A350),NA(),SUM(B$22:B350))</f>
        <v>#N/A</v>
      </c>
    </row>
    <row r="351" spans="1:5" x14ac:dyDescent="0.2">
      <c r="A351" s="33" t="e">
        <f t="shared" si="23"/>
        <v>#N/A</v>
      </c>
      <c r="B351" s="32" t="e">
        <f t="shared" si="24"/>
        <v>#N/A</v>
      </c>
      <c r="C351" s="32" t="e">
        <f t="shared" si="25"/>
        <v>#N/A</v>
      </c>
      <c r="D351" s="32" t="e">
        <f t="shared" si="26"/>
        <v>#N/A</v>
      </c>
      <c r="E351" s="32" t="e">
        <f>IF(ISERROR(A351),NA(),SUM(B$22:B351))</f>
        <v>#N/A</v>
      </c>
    </row>
    <row r="352" spans="1:5" x14ac:dyDescent="0.2">
      <c r="A352" s="33" t="e">
        <f t="shared" si="23"/>
        <v>#N/A</v>
      </c>
      <c r="B352" s="32" t="e">
        <f t="shared" si="24"/>
        <v>#N/A</v>
      </c>
      <c r="C352" s="32" t="e">
        <f t="shared" si="25"/>
        <v>#N/A</v>
      </c>
      <c r="D352" s="32" t="e">
        <f t="shared" si="26"/>
        <v>#N/A</v>
      </c>
      <c r="E352" s="32" t="e">
        <f>IF(ISERROR(A352),NA(),SUM(B$22:B352))</f>
        <v>#N/A</v>
      </c>
    </row>
    <row r="353" spans="1:5" x14ac:dyDescent="0.2">
      <c r="A353" s="33" t="e">
        <f t="shared" si="23"/>
        <v>#N/A</v>
      </c>
      <c r="B353" s="32" t="e">
        <f t="shared" si="24"/>
        <v>#N/A</v>
      </c>
      <c r="C353" s="32" t="e">
        <f t="shared" si="25"/>
        <v>#N/A</v>
      </c>
      <c r="D353" s="32" t="e">
        <f t="shared" si="26"/>
        <v>#N/A</v>
      </c>
      <c r="E353" s="32" t="e">
        <f>IF(ISERROR(A353),NA(),SUM(B$22:B353))</f>
        <v>#N/A</v>
      </c>
    </row>
    <row r="354" spans="1:5" x14ac:dyDescent="0.2">
      <c r="A354" s="33" t="e">
        <f t="shared" si="23"/>
        <v>#N/A</v>
      </c>
      <c r="B354" s="32" t="e">
        <f t="shared" si="24"/>
        <v>#N/A</v>
      </c>
      <c r="C354" s="32" t="e">
        <f t="shared" si="25"/>
        <v>#N/A</v>
      </c>
      <c r="D354" s="32" t="e">
        <f t="shared" si="26"/>
        <v>#N/A</v>
      </c>
      <c r="E354" s="32" t="e">
        <f>IF(ISERROR(A354),NA(),SUM(B$22:B354))</f>
        <v>#N/A</v>
      </c>
    </row>
    <row r="355" spans="1:5" x14ac:dyDescent="0.2">
      <c r="A355" s="33" t="e">
        <f t="shared" si="23"/>
        <v>#N/A</v>
      </c>
      <c r="B355" s="32" t="e">
        <f t="shared" si="24"/>
        <v>#N/A</v>
      </c>
      <c r="C355" s="32" t="e">
        <f t="shared" si="25"/>
        <v>#N/A</v>
      </c>
      <c r="D355" s="32" t="e">
        <f t="shared" si="26"/>
        <v>#N/A</v>
      </c>
      <c r="E355" s="32" t="e">
        <f>IF(ISERROR(A355),NA(),SUM(B$22:B355))</f>
        <v>#N/A</v>
      </c>
    </row>
    <row r="356" spans="1:5" x14ac:dyDescent="0.2">
      <c r="A356" s="33" t="e">
        <f t="shared" si="23"/>
        <v>#N/A</v>
      </c>
      <c r="B356" s="32" t="e">
        <f t="shared" si="24"/>
        <v>#N/A</v>
      </c>
      <c r="C356" s="32" t="e">
        <f t="shared" si="25"/>
        <v>#N/A</v>
      </c>
      <c r="D356" s="32" t="e">
        <f t="shared" si="26"/>
        <v>#N/A</v>
      </c>
      <c r="E356" s="32" t="e">
        <f>IF(ISERROR(A356),NA(),SUM(B$22:B356))</f>
        <v>#N/A</v>
      </c>
    </row>
    <row r="357" spans="1:5" x14ac:dyDescent="0.2">
      <c r="A357" s="33" t="e">
        <f t="shared" si="23"/>
        <v>#N/A</v>
      </c>
      <c r="B357" s="32" t="e">
        <f t="shared" si="24"/>
        <v>#N/A</v>
      </c>
      <c r="C357" s="32" t="e">
        <f t="shared" si="25"/>
        <v>#N/A</v>
      </c>
      <c r="D357" s="32" t="e">
        <f t="shared" si="26"/>
        <v>#N/A</v>
      </c>
      <c r="E357" s="32" t="e">
        <f>IF(ISERROR(A357),NA(),SUM(B$22:B357))</f>
        <v>#N/A</v>
      </c>
    </row>
    <row r="358" spans="1:5" x14ac:dyDescent="0.2">
      <c r="A358" s="33" t="e">
        <f t="shared" si="23"/>
        <v>#N/A</v>
      </c>
      <c r="B358" s="32" t="e">
        <f t="shared" si="24"/>
        <v>#N/A</v>
      </c>
      <c r="C358" s="32" t="e">
        <f t="shared" si="25"/>
        <v>#N/A</v>
      </c>
      <c r="D358" s="32" t="e">
        <f t="shared" si="26"/>
        <v>#N/A</v>
      </c>
      <c r="E358" s="32" t="e">
        <f>IF(ISERROR(A358),NA(),SUM(B$22:B358))</f>
        <v>#N/A</v>
      </c>
    </row>
    <row r="359" spans="1:5" x14ac:dyDescent="0.2">
      <c r="A359" s="33" t="e">
        <f t="shared" si="23"/>
        <v>#N/A</v>
      </c>
      <c r="B359" s="32" t="e">
        <f t="shared" si="24"/>
        <v>#N/A</v>
      </c>
      <c r="C359" s="32" t="e">
        <f t="shared" si="25"/>
        <v>#N/A</v>
      </c>
      <c r="D359" s="32" t="e">
        <f t="shared" si="26"/>
        <v>#N/A</v>
      </c>
      <c r="E359" s="32" t="e">
        <f>IF(ISERROR(A359),NA(),SUM(B$22:B359))</f>
        <v>#N/A</v>
      </c>
    </row>
    <row r="360" spans="1:5" x14ac:dyDescent="0.2">
      <c r="A360" s="33" t="e">
        <f t="shared" si="23"/>
        <v>#N/A</v>
      </c>
      <c r="B360" s="32" t="e">
        <f t="shared" si="24"/>
        <v>#N/A</v>
      </c>
      <c r="C360" s="32" t="e">
        <f t="shared" si="25"/>
        <v>#N/A</v>
      </c>
      <c r="D360" s="32" t="e">
        <f t="shared" si="26"/>
        <v>#N/A</v>
      </c>
      <c r="E360" s="32" t="e">
        <f>IF(ISERROR(A360),NA(),SUM(B$22:B360))</f>
        <v>#N/A</v>
      </c>
    </row>
    <row r="361" spans="1:5" x14ac:dyDescent="0.2">
      <c r="A361" s="33" t="e">
        <f t="shared" si="23"/>
        <v>#N/A</v>
      </c>
      <c r="B361" s="32" t="e">
        <f t="shared" si="24"/>
        <v>#N/A</v>
      </c>
      <c r="C361" s="32" t="e">
        <f t="shared" si="25"/>
        <v>#N/A</v>
      </c>
      <c r="D361" s="32" t="e">
        <f t="shared" si="26"/>
        <v>#N/A</v>
      </c>
      <c r="E361" s="32" t="e">
        <f>IF(ISERROR(A361),NA(),SUM(B$22:B361))</f>
        <v>#N/A</v>
      </c>
    </row>
    <row r="362" spans="1:5" x14ac:dyDescent="0.2">
      <c r="A362" s="33" t="e">
        <f t="shared" si="23"/>
        <v>#N/A</v>
      </c>
      <c r="B362" s="32" t="e">
        <f t="shared" si="24"/>
        <v>#N/A</v>
      </c>
      <c r="C362" s="32" t="e">
        <f t="shared" si="25"/>
        <v>#N/A</v>
      </c>
      <c r="D362" s="32" t="e">
        <f t="shared" si="26"/>
        <v>#N/A</v>
      </c>
      <c r="E362" s="32" t="e">
        <f>IF(ISERROR(A362),NA(),SUM(B$22:B362))</f>
        <v>#N/A</v>
      </c>
    </row>
    <row r="363" spans="1:5" x14ac:dyDescent="0.2">
      <c r="A363" s="33" t="e">
        <f t="shared" si="23"/>
        <v>#N/A</v>
      </c>
      <c r="B363" s="32" t="e">
        <f t="shared" si="24"/>
        <v>#N/A</v>
      </c>
      <c r="C363" s="32" t="e">
        <f t="shared" si="25"/>
        <v>#N/A</v>
      </c>
      <c r="D363" s="32" t="e">
        <f t="shared" si="26"/>
        <v>#N/A</v>
      </c>
      <c r="E363" s="32" t="e">
        <f>IF(ISERROR(A363),NA(),SUM(B$22:B363))</f>
        <v>#N/A</v>
      </c>
    </row>
    <row r="364" spans="1:5" x14ac:dyDescent="0.2">
      <c r="A364" s="33" t="e">
        <f t="shared" si="23"/>
        <v>#N/A</v>
      </c>
      <c r="B364" s="32" t="e">
        <f t="shared" si="24"/>
        <v>#N/A</v>
      </c>
      <c r="C364" s="32" t="e">
        <f t="shared" si="25"/>
        <v>#N/A</v>
      </c>
      <c r="D364" s="32" t="e">
        <f t="shared" si="26"/>
        <v>#N/A</v>
      </c>
      <c r="E364" s="32" t="e">
        <f>IF(ISERROR(A364),NA(),SUM(B$22:B364))</f>
        <v>#N/A</v>
      </c>
    </row>
    <row r="365" spans="1:5" x14ac:dyDescent="0.2">
      <c r="A365" s="33" t="e">
        <f t="shared" si="23"/>
        <v>#N/A</v>
      </c>
      <c r="B365" s="32" t="e">
        <f t="shared" si="24"/>
        <v>#N/A</v>
      </c>
      <c r="C365" s="32" t="e">
        <f t="shared" si="25"/>
        <v>#N/A</v>
      </c>
      <c r="D365" s="32" t="e">
        <f t="shared" si="26"/>
        <v>#N/A</v>
      </c>
      <c r="E365" s="32" t="e">
        <f>IF(ISERROR(A365),NA(),SUM(B$22:B365))</f>
        <v>#N/A</v>
      </c>
    </row>
    <row r="366" spans="1:5" x14ac:dyDescent="0.2">
      <c r="A366" s="33" t="e">
        <f t="shared" si="23"/>
        <v>#N/A</v>
      </c>
      <c r="B366" s="32" t="e">
        <f t="shared" si="24"/>
        <v>#N/A</v>
      </c>
      <c r="C366" s="32" t="e">
        <f t="shared" si="25"/>
        <v>#N/A</v>
      </c>
      <c r="D366" s="32" t="e">
        <f t="shared" si="26"/>
        <v>#N/A</v>
      </c>
      <c r="E366" s="32" t="e">
        <f>IF(ISERROR(A366),NA(),SUM(B$22:B366))</f>
        <v>#N/A</v>
      </c>
    </row>
    <row r="367" spans="1:5" x14ac:dyDescent="0.2">
      <c r="A367" s="33" t="e">
        <f t="shared" si="23"/>
        <v>#N/A</v>
      </c>
      <c r="B367" s="32" t="e">
        <f t="shared" si="24"/>
        <v>#N/A</v>
      </c>
      <c r="C367" s="32" t="e">
        <f t="shared" si="25"/>
        <v>#N/A</v>
      </c>
      <c r="D367" s="32" t="e">
        <f t="shared" si="26"/>
        <v>#N/A</v>
      </c>
      <c r="E367" s="32" t="e">
        <f>IF(ISERROR(A367),NA(),SUM(B$22:B367))</f>
        <v>#N/A</v>
      </c>
    </row>
    <row r="368" spans="1:5" x14ac:dyDescent="0.2">
      <c r="A368" s="33" t="e">
        <f t="shared" si="23"/>
        <v>#N/A</v>
      </c>
      <c r="B368" s="32" t="e">
        <f t="shared" si="24"/>
        <v>#N/A</v>
      </c>
      <c r="C368" s="32" t="e">
        <f t="shared" si="25"/>
        <v>#N/A</v>
      </c>
      <c r="D368" s="32" t="e">
        <f t="shared" si="26"/>
        <v>#N/A</v>
      </c>
      <c r="E368" s="32" t="e">
        <f>IF(ISERROR(A368),NA(),SUM(B$22:B368))</f>
        <v>#N/A</v>
      </c>
    </row>
    <row r="369" spans="1:5" x14ac:dyDescent="0.2">
      <c r="A369" s="33" t="e">
        <f t="shared" si="23"/>
        <v>#N/A</v>
      </c>
      <c r="B369" s="32" t="e">
        <f t="shared" si="24"/>
        <v>#N/A</v>
      </c>
      <c r="C369" s="32" t="e">
        <f t="shared" si="25"/>
        <v>#N/A</v>
      </c>
      <c r="D369" s="32" t="e">
        <f t="shared" si="26"/>
        <v>#N/A</v>
      </c>
      <c r="E369" s="32" t="e">
        <f>IF(ISERROR(A369),NA(),SUM(B$22:B369))</f>
        <v>#N/A</v>
      </c>
    </row>
    <row r="370" spans="1:5" x14ac:dyDescent="0.2">
      <c r="A370" s="33" t="e">
        <f t="shared" si="23"/>
        <v>#N/A</v>
      </c>
      <c r="B370" s="32" t="e">
        <f t="shared" si="24"/>
        <v>#N/A</v>
      </c>
      <c r="C370" s="32" t="e">
        <f t="shared" si="25"/>
        <v>#N/A</v>
      </c>
      <c r="D370" s="32" t="e">
        <f t="shared" si="26"/>
        <v>#N/A</v>
      </c>
      <c r="E370" s="32" t="e">
        <f>IF(ISERROR(A370),NA(),SUM(B$22:B370))</f>
        <v>#N/A</v>
      </c>
    </row>
    <row r="371" spans="1:5" x14ac:dyDescent="0.2">
      <c r="A371" s="33" t="e">
        <f t="shared" si="23"/>
        <v>#N/A</v>
      </c>
      <c r="B371" s="32" t="e">
        <f t="shared" si="24"/>
        <v>#N/A</v>
      </c>
      <c r="C371" s="32" t="e">
        <f t="shared" si="25"/>
        <v>#N/A</v>
      </c>
      <c r="D371" s="32" t="e">
        <f t="shared" si="26"/>
        <v>#N/A</v>
      </c>
      <c r="E371" s="32" t="e">
        <f>IF(ISERROR(A371),NA(),SUM(B$22:B371))</f>
        <v>#N/A</v>
      </c>
    </row>
    <row r="372" spans="1:5" x14ac:dyDescent="0.2">
      <c r="A372" s="33" t="e">
        <f t="shared" si="23"/>
        <v>#N/A</v>
      </c>
      <c r="B372" s="32" t="e">
        <f t="shared" si="24"/>
        <v>#N/A</v>
      </c>
      <c r="C372" s="32" t="e">
        <f t="shared" si="25"/>
        <v>#N/A</v>
      </c>
      <c r="D372" s="32" t="e">
        <f t="shared" si="26"/>
        <v>#N/A</v>
      </c>
      <c r="E372" s="32" t="e">
        <f>IF(ISERROR(A372),NA(),SUM(B$22:B372))</f>
        <v>#N/A</v>
      </c>
    </row>
    <row r="373" spans="1:5" x14ac:dyDescent="0.2">
      <c r="A373" s="33" t="e">
        <f t="shared" si="23"/>
        <v>#N/A</v>
      </c>
      <c r="B373" s="32" t="e">
        <f t="shared" si="24"/>
        <v>#N/A</v>
      </c>
      <c r="C373" s="32" t="e">
        <f t="shared" si="25"/>
        <v>#N/A</v>
      </c>
      <c r="D373" s="32" t="e">
        <f t="shared" si="26"/>
        <v>#N/A</v>
      </c>
      <c r="E373" s="32" t="e">
        <f>IF(ISERROR(A373),NA(),SUM(B$22:B373))</f>
        <v>#N/A</v>
      </c>
    </row>
    <row r="374" spans="1:5" x14ac:dyDescent="0.2">
      <c r="A374" s="33" t="e">
        <f t="shared" si="23"/>
        <v>#N/A</v>
      </c>
      <c r="B374" s="32" t="e">
        <f t="shared" si="24"/>
        <v>#N/A</v>
      </c>
      <c r="C374" s="32" t="e">
        <f t="shared" si="25"/>
        <v>#N/A</v>
      </c>
      <c r="D374" s="32" t="e">
        <f t="shared" si="26"/>
        <v>#N/A</v>
      </c>
      <c r="E374" s="32" t="e">
        <f>IF(ISERROR(A374),NA(),SUM(B$22:B374))</f>
        <v>#N/A</v>
      </c>
    </row>
    <row r="375" spans="1:5" x14ac:dyDescent="0.2">
      <c r="A375" s="33" t="e">
        <f t="shared" si="23"/>
        <v>#N/A</v>
      </c>
      <c r="B375" s="32" t="e">
        <f t="shared" si="24"/>
        <v>#N/A</v>
      </c>
      <c r="C375" s="32" t="e">
        <f t="shared" si="25"/>
        <v>#N/A</v>
      </c>
      <c r="D375" s="32" t="e">
        <f t="shared" si="26"/>
        <v>#N/A</v>
      </c>
      <c r="E375" s="32" t="e">
        <f>IF(ISERROR(A375),NA(),SUM(B$22:B375))</f>
        <v>#N/A</v>
      </c>
    </row>
    <row r="376" spans="1:5" x14ac:dyDescent="0.2">
      <c r="A376" s="33" t="e">
        <f t="shared" si="23"/>
        <v>#N/A</v>
      </c>
      <c r="B376" s="32" t="e">
        <f t="shared" si="24"/>
        <v>#N/A</v>
      </c>
      <c r="C376" s="32" t="e">
        <f t="shared" si="25"/>
        <v>#N/A</v>
      </c>
      <c r="D376" s="32" t="e">
        <f t="shared" si="26"/>
        <v>#N/A</v>
      </c>
      <c r="E376" s="32" t="e">
        <f>IF(ISERROR(A376),NA(),SUM(B$22:B376))</f>
        <v>#N/A</v>
      </c>
    </row>
    <row r="377" spans="1:5" x14ac:dyDescent="0.2">
      <c r="A377" s="33" t="e">
        <f t="shared" si="23"/>
        <v>#N/A</v>
      </c>
      <c r="B377" s="32" t="e">
        <f t="shared" si="24"/>
        <v>#N/A</v>
      </c>
      <c r="C377" s="32" t="e">
        <f t="shared" si="25"/>
        <v>#N/A</v>
      </c>
      <c r="D377" s="32" t="e">
        <f t="shared" si="26"/>
        <v>#N/A</v>
      </c>
      <c r="E377" s="32" t="e">
        <f>IF(ISERROR(A377),NA(),SUM(B$22:B377))</f>
        <v>#N/A</v>
      </c>
    </row>
    <row r="378" spans="1:5" x14ac:dyDescent="0.2">
      <c r="A378" s="33" t="e">
        <f t="shared" si="23"/>
        <v>#N/A</v>
      </c>
      <c r="B378" s="32" t="e">
        <f t="shared" si="24"/>
        <v>#N/A</v>
      </c>
      <c r="C378" s="32" t="e">
        <f t="shared" si="25"/>
        <v>#N/A</v>
      </c>
      <c r="D378" s="32" t="e">
        <f t="shared" si="26"/>
        <v>#N/A</v>
      </c>
      <c r="E378" s="32" t="e">
        <f>IF(ISERROR(A378),NA(),SUM(B$22:B378))</f>
        <v>#N/A</v>
      </c>
    </row>
    <row r="379" spans="1:5" x14ac:dyDescent="0.2">
      <c r="A379" s="33" t="e">
        <f t="shared" si="23"/>
        <v>#N/A</v>
      </c>
      <c r="B379" s="32" t="e">
        <f t="shared" si="24"/>
        <v>#N/A</v>
      </c>
      <c r="C379" s="32" t="e">
        <f t="shared" si="25"/>
        <v>#N/A</v>
      </c>
      <c r="D379" s="32" t="e">
        <f t="shared" si="26"/>
        <v>#N/A</v>
      </c>
      <c r="E379" s="32" t="e">
        <f>IF(ISERROR(A379),NA(),SUM(B$22:B379))</f>
        <v>#N/A</v>
      </c>
    </row>
    <row r="380" spans="1:5" x14ac:dyDescent="0.2">
      <c r="A380" s="33" t="e">
        <f t="shared" si="23"/>
        <v>#N/A</v>
      </c>
      <c r="B380" s="32" t="e">
        <f t="shared" si="24"/>
        <v>#N/A</v>
      </c>
      <c r="C380" s="32" t="e">
        <f t="shared" si="25"/>
        <v>#N/A</v>
      </c>
      <c r="D380" s="32" t="e">
        <f t="shared" si="26"/>
        <v>#N/A</v>
      </c>
      <c r="E380" s="32" t="e">
        <f>IF(ISERROR(A380),NA(),SUM(B$22:B380))</f>
        <v>#N/A</v>
      </c>
    </row>
    <row r="381" spans="1:5" x14ac:dyDescent="0.2">
      <c r="A381" s="33" t="e">
        <f t="shared" si="23"/>
        <v>#N/A</v>
      </c>
      <c r="B381" s="32" t="e">
        <f t="shared" si="24"/>
        <v>#N/A</v>
      </c>
      <c r="C381" s="32" t="e">
        <f t="shared" si="25"/>
        <v>#N/A</v>
      </c>
      <c r="D381" s="32" t="e">
        <f t="shared" si="26"/>
        <v>#N/A</v>
      </c>
      <c r="E381" s="32" t="e">
        <f>IF(ISERROR(A381),NA(),SUM(B$22:B381))</f>
        <v>#N/A</v>
      </c>
    </row>
    <row r="382" spans="1:5" x14ac:dyDescent="0.2">
      <c r="A382" s="33" t="e">
        <f t="shared" si="23"/>
        <v>#N/A</v>
      </c>
      <c r="B382" s="32" t="e">
        <f t="shared" si="24"/>
        <v>#N/A</v>
      </c>
      <c r="C382" s="32" t="e">
        <f t="shared" si="25"/>
        <v>#N/A</v>
      </c>
      <c r="D382" s="32" t="e">
        <f t="shared" si="26"/>
        <v>#N/A</v>
      </c>
      <c r="E382" s="32" t="e">
        <f>IF(ISERROR(A382),NA(),SUM(B$22:B382))</f>
        <v>#N/A</v>
      </c>
    </row>
    <row r="383" spans="1:5" x14ac:dyDescent="0.2">
      <c r="A383" s="33" t="e">
        <f t="shared" si="23"/>
        <v>#N/A</v>
      </c>
      <c r="B383" s="32" t="e">
        <f t="shared" si="24"/>
        <v>#N/A</v>
      </c>
      <c r="C383" s="32" t="e">
        <f t="shared" si="25"/>
        <v>#N/A</v>
      </c>
      <c r="D383" s="32" t="e">
        <f t="shared" si="26"/>
        <v>#N/A</v>
      </c>
      <c r="E383" s="32" t="e">
        <f>IF(ISERROR(A383),NA(),SUM(B$22:B383))</f>
        <v>#N/A</v>
      </c>
    </row>
    <row r="384" spans="1:5" x14ac:dyDescent="0.2">
      <c r="A384" s="33" t="e">
        <f t="shared" si="23"/>
        <v>#N/A</v>
      </c>
      <c r="B384" s="32" t="e">
        <f t="shared" si="24"/>
        <v>#N/A</v>
      </c>
      <c r="C384" s="32" t="e">
        <f t="shared" si="25"/>
        <v>#N/A</v>
      </c>
      <c r="D384" s="32" t="e">
        <f t="shared" si="26"/>
        <v>#N/A</v>
      </c>
      <c r="E384" s="32" t="e">
        <f>IF(ISERROR(A384),NA(),SUM(B$22:B384))</f>
        <v>#N/A</v>
      </c>
    </row>
    <row r="385" spans="1:5" x14ac:dyDescent="0.2">
      <c r="A385" s="33" t="e">
        <f t="shared" si="23"/>
        <v>#N/A</v>
      </c>
      <c r="B385" s="32" t="e">
        <f t="shared" si="24"/>
        <v>#N/A</v>
      </c>
      <c r="C385" s="32" t="e">
        <f t="shared" si="25"/>
        <v>#N/A</v>
      </c>
      <c r="D385" s="32" t="e">
        <f t="shared" si="26"/>
        <v>#N/A</v>
      </c>
      <c r="E385" s="32" t="e">
        <f>IF(ISERROR(A385),NA(),SUM(B$22:B385))</f>
        <v>#N/A</v>
      </c>
    </row>
    <row r="386" spans="1:5" x14ac:dyDescent="0.2">
      <c r="A386" s="33" t="e">
        <f t="shared" si="23"/>
        <v>#N/A</v>
      </c>
      <c r="B386" s="32" t="e">
        <f t="shared" si="24"/>
        <v>#N/A</v>
      </c>
      <c r="C386" s="32" t="e">
        <f t="shared" si="25"/>
        <v>#N/A</v>
      </c>
      <c r="D386" s="32" t="e">
        <f t="shared" si="26"/>
        <v>#N/A</v>
      </c>
      <c r="E386" s="32" t="e">
        <f>IF(ISERROR(A386),NA(),SUM(B$22:B386))</f>
        <v>#N/A</v>
      </c>
    </row>
    <row r="387" spans="1:5" x14ac:dyDescent="0.2">
      <c r="A387" s="33" t="e">
        <f t="shared" si="23"/>
        <v>#N/A</v>
      </c>
      <c r="B387" s="32" t="e">
        <f t="shared" si="24"/>
        <v>#N/A</v>
      </c>
      <c r="C387" s="32" t="e">
        <f t="shared" si="25"/>
        <v>#N/A</v>
      </c>
      <c r="D387" s="32" t="e">
        <f t="shared" si="26"/>
        <v>#N/A</v>
      </c>
      <c r="E387" s="32" t="e">
        <f>IF(ISERROR(A387),NA(),SUM(B$22:B387))</f>
        <v>#N/A</v>
      </c>
    </row>
    <row r="388" spans="1:5" x14ac:dyDescent="0.2">
      <c r="A388" s="33" t="e">
        <f t="shared" si="23"/>
        <v>#N/A</v>
      </c>
      <c r="B388" s="32" t="e">
        <f t="shared" si="24"/>
        <v>#N/A</v>
      </c>
      <c r="C388" s="32" t="e">
        <f t="shared" si="25"/>
        <v>#N/A</v>
      </c>
      <c r="D388" s="32" t="e">
        <f t="shared" si="26"/>
        <v>#N/A</v>
      </c>
      <c r="E388" s="32" t="e">
        <f>IF(ISERROR(A388),NA(),SUM(B$22:B388))</f>
        <v>#N/A</v>
      </c>
    </row>
    <row r="389" spans="1:5" x14ac:dyDescent="0.2">
      <c r="A389" s="33" t="e">
        <f t="shared" si="23"/>
        <v>#N/A</v>
      </c>
      <c r="B389" s="32" t="e">
        <f t="shared" si="24"/>
        <v>#N/A</v>
      </c>
      <c r="C389" s="32" t="e">
        <f t="shared" si="25"/>
        <v>#N/A</v>
      </c>
      <c r="D389" s="32" t="e">
        <f t="shared" si="26"/>
        <v>#N/A</v>
      </c>
      <c r="E389" s="32" t="e">
        <f>IF(ISERROR(A389),NA(),SUM(B$22:B389))</f>
        <v>#N/A</v>
      </c>
    </row>
    <row r="390" spans="1:5" x14ac:dyDescent="0.2">
      <c r="A390" s="33" t="e">
        <f t="shared" si="23"/>
        <v>#N/A</v>
      </c>
      <c r="B390" s="32" t="e">
        <f t="shared" si="24"/>
        <v>#N/A</v>
      </c>
      <c r="C390" s="32" t="e">
        <f t="shared" si="25"/>
        <v>#N/A</v>
      </c>
      <c r="D390" s="32" t="e">
        <f t="shared" si="26"/>
        <v>#N/A</v>
      </c>
      <c r="E390" s="32" t="e">
        <f>IF(ISERROR(A390),NA(),SUM(B$22:B390))</f>
        <v>#N/A</v>
      </c>
    </row>
    <row r="391" spans="1:5" x14ac:dyDescent="0.2">
      <c r="A391" s="33" t="e">
        <f t="shared" si="23"/>
        <v>#N/A</v>
      </c>
      <c r="B391" s="32" t="e">
        <f t="shared" si="24"/>
        <v>#N/A</v>
      </c>
      <c r="C391" s="32" t="e">
        <f t="shared" si="25"/>
        <v>#N/A</v>
      </c>
      <c r="D391" s="32" t="e">
        <f t="shared" si="26"/>
        <v>#N/A</v>
      </c>
      <c r="E391" s="32" t="e">
        <f>IF(ISERROR(A391),NA(),SUM(B$22:B391))</f>
        <v>#N/A</v>
      </c>
    </row>
    <row r="392" spans="1:5" x14ac:dyDescent="0.2">
      <c r="A392" s="33" t="e">
        <f t="shared" si="23"/>
        <v>#N/A</v>
      </c>
      <c r="B392" s="32" t="e">
        <f t="shared" si="24"/>
        <v>#N/A</v>
      </c>
      <c r="C392" s="32" t="e">
        <f t="shared" si="25"/>
        <v>#N/A</v>
      </c>
      <c r="D392" s="32" t="e">
        <f t="shared" si="26"/>
        <v>#N/A</v>
      </c>
      <c r="E392" s="32" t="e">
        <f>IF(ISERROR(A392),NA(),SUM(B$22:B392))</f>
        <v>#N/A</v>
      </c>
    </row>
    <row r="393" spans="1:5" x14ac:dyDescent="0.2">
      <c r="A393" s="33" t="e">
        <f t="shared" si="23"/>
        <v>#N/A</v>
      </c>
      <c r="B393" s="32" t="e">
        <f t="shared" si="24"/>
        <v>#N/A</v>
      </c>
      <c r="C393" s="32" t="e">
        <f t="shared" si="25"/>
        <v>#N/A</v>
      </c>
      <c r="D393" s="32" t="e">
        <f t="shared" si="26"/>
        <v>#N/A</v>
      </c>
      <c r="E393" s="32" t="e">
        <f>IF(ISERROR(A393),NA(),SUM(B$22:B393))</f>
        <v>#N/A</v>
      </c>
    </row>
    <row r="394" spans="1:5" x14ac:dyDescent="0.2">
      <c r="A394" s="33" t="e">
        <f t="shared" si="23"/>
        <v>#N/A</v>
      </c>
      <c r="B394" s="32" t="e">
        <f t="shared" si="24"/>
        <v>#N/A</v>
      </c>
      <c r="C394" s="32" t="e">
        <f t="shared" si="25"/>
        <v>#N/A</v>
      </c>
      <c r="D394" s="32" t="e">
        <f t="shared" si="26"/>
        <v>#N/A</v>
      </c>
      <c r="E394" s="32" t="e">
        <f>IF(ISERROR(A394),NA(),SUM(B$22:B394))</f>
        <v>#N/A</v>
      </c>
    </row>
    <row r="395" spans="1:5" x14ac:dyDescent="0.2">
      <c r="A395" s="33" t="e">
        <f t="shared" si="23"/>
        <v>#N/A</v>
      </c>
      <c r="B395" s="32" t="e">
        <f t="shared" si="24"/>
        <v>#N/A</v>
      </c>
      <c r="C395" s="32" t="e">
        <f t="shared" si="25"/>
        <v>#N/A</v>
      </c>
      <c r="D395" s="32" t="e">
        <f t="shared" si="26"/>
        <v>#N/A</v>
      </c>
      <c r="E395" s="32" t="e">
        <f>IF(ISERROR(A395),NA(),SUM(B$22:B395))</f>
        <v>#N/A</v>
      </c>
    </row>
    <row r="396" spans="1:5" x14ac:dyDescent="0.2">
      <c r="A396" s="33" t="e">
        <f t="shared" si="23"/>
        <v>#N/A</v>
      </c>
      <c r="B396" s="32" t="e">
        <f t="shared" si="24"/>
        <v>#N/A</v>
      </c>
      <c r="C396" s="32" t="e">
        <f t="shared" si="25"/>
        <v>#N/A</v>
      </c>
      <c r="D396" s="32" t="e">
        <f t="shared" si="26"/>
        <v>#N/A</v>
      </c>
      <c r="E396" s="32" t="e">
        <f>IF(ISERROR(A396),NA(),SUM(B$22:B396))</f>
        <v>#N/A</v>
      </c>
    </row>
    <row r="397" spans="1:5" x14ac:dyDescent="0.2">
      <c r="A397" s="33" t="e">
        <f t="shared" si="23"/>
        <v>#N/A</v>
      </c>
      <c r="B397" s="32" t="e">
        <f t="shared" si="24"/>
        <v>#N/A</v>
      </c>
      <c r="C397" s="32" t="e">
        <f t="shared" si="25"/>
        <v>#N/A</v>
      </c>
      <c r="D397" s="32" t="e">
        <f t="shared" si="26"/>
        <v>#N/A</v>
      </c>
      <c r="E397" s="32" t="e">
        <f>IF(ISERROR(A397),NA(),SUM(B$22:B397))</f>
        <v>#N/A</v>
      </c>
    </row>
    <row r="398" spans="1:5" x14ac:dyDescent="0.2">
      <c r="A398" s="33" t="e">
        <f t="shared" si="23"/>
        <v>#N/A</v>
      </c>
      <c r="B398" s="32" t="e">
        <f t="shared" si="24"/>
        <v>#N/A</v>
      </c>
      <c r="C398" s="32" t="e">
        <f t="shared" si="25"/>
        <v>#N/A</v>
      </c>
      <c r="D398" s="32" t="e">
        <f t="shared" si="26"/>
        <v>#N/A</v>
      </c>
      <c r="E398" s="32" t="e">
        <f>IF(ISERROR(A398),NA(),SUM(B$22:B398))</f>
        <v>#N/A</v>
      </c>
    </row>
    <row r="399" spans="1:5" x14ac:dyDescent="0.2">
      <c r="A399" s="33" t="e">
        <f t="shared" si="23"/>
        <v>#N/A</v>
      </c>
      <c r="B399" s="32" t="e">
        <f t="shared" si="24"/>
        <v>#N/A</v>
      </c>
      <c r="C399" s="32" t="e">
        <f t="shared" si="25"/>
        <v>#N/A</v>
      </c>
      <c r="D399" s="32" t="e">
        <f t="shared" si="26"/>
        <v>#N/A</v>
      </c>
      <c r="E399" s="32" t="e">
        <f>IF(ISERROR(A399),NA(),SUM(B$22:B399))</f>
        <v>#N/A</v>
      </c>
    </row>
    <row r="400" spans="1:5" x14ac:dyDescent="0.2">
      <c r="A400" s="33" t="e">
        <f t="shared" si="23"/>
        <v>#N/A</v>
      </c>
      <c r="B400" s="32" t="e">
        <f t="shared" si="24"/>
        <v>#N/A</v>
      </c>
      <c r="C400" s="32" t="e">
        <f t="shared" si="25"/>
        <v>#N/A</v>
      </c>
      <c r="D400" s="32" t="e">
        <f t="shared" si="26"/>
        <v>#N/A</v>
      </c>
      <c r="E400" s="32" t="e">
        <f>IF(ISERROR(A400),NA(),SUM(B$22:B400))</f>
        <v>#N/A</v>
      </c>
    </row>
    <row r="401" spans="1:5" x14ac:dyDescent="0.2">
      <c r="A401" s="33" t="e">
        <f t="shared" si="23"/>
        <v>#N/A</v>
      </c>
      <c r="B401" s="32" t="e">
        <f t="shared" si="24"/>
        <v>#N/A</v>
      </c>
      <c r="C401" s="32" t="e">
        <f t="shared" si="25"/>
        <v>#N/A</v>
      </c>
      <c r="D401" s="32" t="e">
        <f t="shared" si="26"/>
        <v>#N/A</v>
      </c>
      <c r="E401" s="32" t="e">
        <f>IF(ISERROR(A401),NA(),SUM(B$22:B401))</f>
        <v>#N/A</v>
      </c>
    </row>
    <row r="402" spans="1:5" x14ac:dyDescent="0.2">
      <c r="A402" s="33" t="e">
        <f t="shared" si="23"/>
        <v>#N/A</v>
      </c>
      <c r="B402" s="32" t="e">
        <f t="shared" si="24"/>
        <v>#N/A</v>
      </c>
      <c r="C402" s="32" t="e">
        <f t="shared" si="25"/>
        <v>#N/A</v>
      </c>
      <c r="D402" s="32" t="e">
        <f t="shared" si="26"/>
        <v>#N/A</v>
      </c>
      <c r="E402" s="32" t="e">
        <f>IF(ISERROR(A402),NA(),SUM(B$22:B402))</f>
        <v>#N/A</v>
      </c>
    </row>
    <row r="403" spans="1:5" x14ac:dyDescent="0.2">
      <c r="A403" s="33" t="e">
        <f t="shared" si="23"/>
        <v>#N/A</v>
      </c>
      <c r="B403" s="32" t="e">
        <f t="shared" si="24"/>
        <v>#N/A</v>
      </c>
      <c r="C403" s="32" t="e">
        <f t="shared" si="25"/>
        <v>#N/A</v>
      </c>
      <c r="D403" s="32" t="e">
        <f t="shared" si="26"/>
        <v>#N/A</v>
      </c>
      <c r="E403" s="32" t="e">
        <f>IF(ISERROR(A403),NA(),SUM(B$22:B403))</f>
        <v>#N/A</v>
      </c>
    </row>
    <row r="404" spans="1:5" x14ac:dyDescent="0.2">
      <c r="A404" s="33" t="e">
        <f t="shared" si="23"/>
        <v>#N/A</v>
      </c>
      <c r="B404" s="32" t="e">
        <f t="shared" si="24"/>
        <v>#N/A</v>
      </c>
      <c r="C404" s="32" t="e">
        <f t="shared" si="25"/>
        <v>#N/A</v>
      </c>
      <c r="D404" s="32" t="e">
        <f t="shared" si="26"/>
        <v>#N/A</v>
      </c>
      <c r="E404" s="32" t="e">
        <f>IF(ISERROR(A404),NA(),SUM(B$22:B404))</f>
        <v>#N/A</v>
      </c>
    </row>
    <row r="405" spans="1:5" x14ac:dyDescent="0.2">
      <c r="A405" s="33" t="e">
        <f t="shared" si="23"/>
        <v>#N/A</v>
      </c>
      <c r="B405" s="32" t="e">
        <f t="shared" si="24"/>
        <v>#N/A</v>
      </c>
      <c r="C405" s="32" t="e">
        <f t="shared" si="25"/>
        <v>#N/A</v>
      </c>
      <c r="D405" s="32" t="e">
        <f t="shared" si="26"/>
        <v>#N/A</v>
      </c>
      <c r="E405" s="32" t="e">
        <f>IF(ISERROR(A405),NA(),SUM(B$22:B405))</f>
        <v>#N/A</v>
      </c>
    </row>
    <row r="406" spans="1:5" x14ac:dyDescent="0.2">
      <c r="A406" s="33" t="e">
        <f t="shared" si="23"/>
        <v>#N/A</v>
      </c>
      <c r="B406" s="32" t="e">
        <f t="shared" si="24"/>
        <v>#N/A</v>
      </c>
      <c r="C406" s="32" t="e">
        <f t="shared" si="25"/>
        <v>#N/A</v>
      </c>
      <c r="D406" s="32" t="e">
        <f t="shared" si="26"/>
        <v>#N/A</v>
      </c>
      <c r="E406" s="32" t="e">
        <f>IF(ISERROR(A406),NA(),SUM(B$22:B406))</f>
        <v>#N/A</v>
      </c>
    </row>
    <row r="407" spans="1:5" x14ac:dyDescent="0.2">
      <c r="A407" s="33" t="e">
        <f t="shared" si="23"/>
        <v>#N/A</v>
      </c>
      <c r="B407" s="32" t="e">
        <f t="shared" si="24"/>
        <v>#N/A</v>
      </c>
      <c r="C407" s="32" t="e">
        <f t="shared" si="25"/>
        <v>#N/A</v>
      </c>
      <c r="D407" s="32" t="e">
        <f t="shared" si="26"/>
        <v>#N/A</v>
      </c>
      <c r="E407" s="32" t="e">
        <f>IF(ISERROR(A407),NA(),SUM(B$22:B407))</f>
        <v>#N/A</v>
      </c>
    </row>
    <row r="408" spans="1:5" x14ac:dyDescent="0.2">
      <c r="A408" s="33" t="e">
        <f t="shared" si="23"/>
        <v>#N/A</v>
      </c>
      <c r="B408" s="32" t="e">
        <f t="shared" si="24"/>
        <v>#N/A</v>
      </c>
      <c r="C408" s="32" t="e">
        <f t="shared" si="25"/>
        <v>#N/A</v>
      </c>
      <c r="D408" s="32" t="e">
        <f t="shared" si="26"/>
        <v>#N/A</v>
      </c>
      <c r="E408" s="32" t="e">
        <f>IF(ISERROR(A408),NA(),SUM(B$22:B408))</f>
        <v>#N/A</v>
      </c>
    </row>
    <row r="409" spans="1:5" x14ac:dyDescent="0.2">
      <c r="A409" s="33" t="e">
        <f t="shared" si="23"/>
        <v>#N/A</v>
      </c>
      <c r="B409" s="32" t="e">
        <f t="shared" si="24"/>
        <v>#N/A</v>
      </c>
      <c r="C409" s="32" t="e">
        <f t="shared" si="25"/>
        <v>#N/A</v>
      </c>
      <c r="D409" s="32" t="e">
        <f t="shared" si="26"/>
        <v>#N/A</v>
      </c>
      <c r="E409" s="32" t="e">
        <f>IF(ISERROR(A409),NA(),SUM(B$22:B409))</f>
        <v>#N/A</v>
      </c>
    </row>
    <row r="410" spans="1:5" x14ac:dyDescent="0.2">
      <c r="A410" s="33" t="e">
        <f t="shared" si="23"/>
        <v>#N/A</v>
      </c>
      <c r="B410" s="32" t="e">
        <f t="shared" si="24"/>
        <v>#N/A</v>
      </c>
      <c r="C410" s="32" t="e">
        <f t="shared" si="25"/>
        <v>#N/A</v>
      </c>
      <c r="D410" s="32" t="e">
        <f t="shared" si="26"/>
        <v>#N/A</v>
      </c>
      <c r="E410" s="32" t="e">
        <f>IF(ISERROR(A410),NA(),SUM(B$22:B410))</f>
        <v>#N/A</v>
      </c>
    </row>
    <row r="411" spans="1:5" x14ac:dyDescent="0.2">
      <c r="A411" s="33" t="e">
        <f t="shared" si="23"/>
        <v>#N/A</v>
      </c>
      <c r="B411" s="32" t="e">
        <f t="shared" si="24"/>
        <v>#N/A</v>
      </c>
      <c r="C411" s="32" t="e">
        <f t="shared" si="25"/>
        <v>#N/A</v>
      </c>
      <c r="D411" s="32" t="e">
        <f t="shared" si="26"/>
        <v>#N/A</v>
      </c>
      <c r="E411" s="32" t="e">
        <f>IF(ISERROR(A411),NA(),SUM(B$22:B411))</f>
        <v>#N/A</v>
      </c>
    </row>
    <row r="412" spans="1:5" x14ac:dyDescent="0.2">
      <c r="A412" s="33" t="e">
        <f t="shared" ref="A412:A475" si="27">IF(type=1,IF(A411&gt;=nper-1,NA(),A411+1),IF(A411&gt;=nper,NA(),A411+1))</f>
        <v>#N/A</v>
      </c>
      <c r="B412" s="32" t="e">
        <f t="shared" ref="B412:B475" si="28">IF(ISERROR(A412),NA(),D411*rper)</f>
        <v>#N/A</v>
      </c>
      <c r="C412" s="32" t="e">
        <f t="shared" ref="C412:C475" si="29">IF(A412&lt;=IF(type=1,nper-1,nper),FV(gper,A412,,-w),NA())</f>
        <v>#N/A</v>
      </c>
      <c r="D412" s="32" t="e">
        <f t="shared" ref="D412:D475" si="30">IF(ISERROR(A412),NA(),D411-C412+B412)</f>
        <v>#N/A</v>
      </c>
      <c r="E412" s="32" t="e">
        <f>IF(ISERROR(A412),NA(),SUM(B$22:B412))</f>
        <v>#N/A</v>
      </c>
    </row>
    <row r="413" spans="1:5" x14ac:dyDescent="0.2">
      <c r="A413" s="33" t="e">
        <f t="shared" si="27"/>
        <v>#N/A</v>
      </c>
      <c r="B413" s="32" t="e">
        <f t="shared" si="28"/>
        <v>#N/A</v>
      </c>
      <c r="C413" s="32" t="e">
        <f t="shared" si="29"/>
        <v>#N/A</v>
      </c>
      <c r="D413" s="32" t="e">
        <f t="shared" si="30"/>
        <v>#N/A</v>
      </c>
      <c r="E413" s="32" t="e">
        <f>IF(ISERROR(A413),NA(),SUM(B$22:B413))</f>
        <v>#N/A</v>
      </c>
    </row>
    <row r="414" spans="1:5" x14ac:dyDescent="0.2">
      <c r="A414" s="33" t="e">
        <f t="shared" si="27"/>
        <v>#N/A</v>
      </c>
      <c r="B414" s="32" t="e">
        <f t="shared" si="28"/>
        <v>#N/A</v>
      </c>
      <c r="C414" s="32" t="e">
        <f t="shared" si="29"/>
        <v>#N/A</v>
      </c>
      <c r="D414" s="32" t="e">
        <f t="shared" si="30"/>
        <v>#N/A</v>
      </c>
      <c r="E414" s="32" t="e">
        <f>IF(ISERROR(A414),NA(),SUM(B$22:B414))</f>
        <v>#N/A</v>
      </c>
    </row>
    <row r="415" spans="1:5" x14ac:dyDescent="0.2">
      <c r="A415" s="33" t="e">
        <f t="shared" si="27"/>
        <v>#N/A</v>
      </c>
      <c r="B415" s="32" t="e">
        <f t="shared" si="28"/>
        <v>#N/A</v>
      </c>
      <c r="C415" s="32" t="e">
        <f t="shared" si="29"/>
        <v>#N/A</v>
      </c>
      <c r="D415" s="32" t="e">
        <f t="shared" si="30"/>
        <v>#N/A</v>
      </c>
      <c r="E415" s="32" t="e">
        <f>IF(ISERROR(A415),NA(),SUM(B$22:B415))</f>
        <v>#N/A</v>
      </c>
    </row>
    <row r="416" spans="1:5" x14ac:dyDescent="0.2">
      <c r="A416" s="33" t="e">
        <f t="shared" si="27"/>
        <v>#N/A</v>
      </c>
      <c r="B416" s="32" t="e">
        <f t="shared" si="28"/>
        <v>#N/A</v>
      </c>
      <c r="C416" s="32" t="e">
        <f t="shared" si="29"/>
        <v>#N/A</v>
      </c>
      <c r="D416" s="32" t="e">
        <f t="shared" si="30"/>
        <v>#N/A</v>
      </c>
      <c r="E416" s="32" t="e">
        <f>IF(ISERROR(A416),NA(),SUM(B$22:B416))</f>
        <v>#N/A</v>
      </c>
    </row>
    <row r="417" spans="1:5" x14ac:dyDescent="0.2">
      <c r="A417" s="33" t="e">
        <f t="shared" si="27"/>
        <v>#N/A</v>
      </c>
      <c r="B417" s="32" t="e">
        <f t="shared" si="28"/>
        <v>#N/A</v>
      </c>
      <c r="C417" s="32" t="e">
        <f t="shared" si="29"/>
        <v>#N/A</v>
      </c>
      <c r="D417" s="32" t="e">
        <f t="shared" si="30"/>
        <v>#N/A</v>
      </c>
      <c r="E417" s="32" t="e">
        <f>IF(ISERROR(A417),NA(),SUM(B$22:B417))</f>
        <v>#N/A</v>
      </c>
    </row>
    <row r="418" spans="1:5" x14ac:dyDescent="0.2">
      <c r="A418" s="33" t="e">
        <f t="shared" si="27"/>
        <v>#N/A</v>
      </c>
      <c r="B418" s="32" t="e">
        <f t="shared" si="28"/>
        <v>#N/A</v>
      </c>
      <c r="C418" s="32" t="e">
        <f t="shared" si="29"/>
        <v>#N/A</v>
      </c>
      <c r="D418" s="32" t="e">
        <f t="shared" si="30"/>
        <v>#N/A</v>
      </c>
      <c r="E418" s="32" t="e">
        <f>IF(ISERROR(A418),NA(),SUM(B$22:B418))</f>
        <v>#N/A</v>
      </c>
    </row>
    <row r="419" spans="1:5" x14ac:dyDescent="0.2">
      <c r="A419" s="33" t="e">
        <f t="shared" si="27"/>
        <v>#N/A</v>
      </c>
      <c r="B419" s="32" t="e">
        <f t="shared" si="28"/>
        <v>#N/A</v>
      </c>
      <c r="C419" s="32" t="e">
        <f t="shared" si="29"/>
        <v>#N/A</v>
      </c>
      <c r="D419" s="32" t="e">
        <f t="shared" si="30"/>
        <v>#N/A</v>
      </c>
      <c r="E419" s="32" t="e">
        <f>IF(ISERROR(A419),NA(),SUM(B$22:B419))</f>
        <v>#N/A</v>
      </c>
    </row>
    <row r="420" spans="1:5" x14ac:dyDescent="0.2">
      <c r="A420" s="33" t="e">
        <f t="shared" si="27"/>
        <v>#N/A</v>
      </c>
      <c r="B420" s="32" t="e">
        <f t="shared" si="28"/>
        <v>#N/A</v>
      </c>
      <c r="C420" s="32" t="e">
        <f t="shared" si="29"/>
        <v>#N/A</v>
      </c>
      <c r="D420" s="32" t="e">
        <f t="shared" si="30"/>
        <v>#N/A</v>
      </c>
      <c r="E420" s="32" t="e">
        <f>IF(ISERROR(A420),NA(),SUM(B$22:B420))</f>
        <v>#N/A</v>
      </c>
    </row>
    <row r="421" spans="1:5" x14ac:dyDescent="0.2">
      <c r="A421" s="33" t="e">
        <f t="shared" si="27"/>
        <v>#N/A</v>
      </c>
      <c r="B421" s="32" t="e">
        <f t="shared" si="28"/>
        <v>#N/A</v>
      </c>
      <c r="C421" s="32" t="e">
        <f t="shared" si="29"/>
        <v>#N/A</v>
      </c>
      <c r="D421" s="32" t="e">
        <f t="shared" si="30"/>
        <v>#N/A</v>
      </c>
      <c r="E421" s="32" t="e">
        <f>IF(ISERROR(A421),NA(),SUM(B$22:B421))</f>
        <v>#N/A</v>
      </c>
    </row>
    <row r="422" spans="1:5" x14ac:dyDescent="0.2">
      <c r="A422" s="33" t="e">
        <f t="shared" si="27"/>
        <v>#N/A</v>
      </c>
      <c r="B422" s="32" t="e">
        <f t="shared" si="28"/>
        <v>#N/A</v>
      </c>
      <c r="C422" s="32" t="e">
        <f t="shared" si="29"/>
        <v>#N/A</v>
      </c>
      <c r="D422" s="32" t="e">
        <f t="shared" si="30"/>
        <v>#N/A</v>
      </c>
      <c r="E422" s="32" t="e">
        <f>IF(ISERROR(A422),NA(),SUM(B$22:B422))</f>
        <v>#N/A</v>
      </c>
    </row>
    <row r="423" spans="1:5" x14ac:dyDescent="0.2">
      <c r="A423" s="33" t="e">
        <f t="shared" si="27"/>
        <v>#N/A</v>
      </c>
      <c r="B423" s="32" t="e">
        <f t="shared" si="28"/>
        <v>#N/A</v>
      </c>
      <c r="C423" s="32" t="e">
        <f t="shared" si="29"/>
        <v>#N/A</v>
      </c>
      <c r="D423" s="32" t="e">
        <f t="shared" si="30"/>
        <v>#N/A</v>
      </c>
      <c r="E423" s="32" t="e">
        <f>IF(ISERROR(A423),NA(),SUM(B$22:B423))</f>
        <v>#N/A</v>
      </c>
    </row>
    <row r="424" spans="1:5" x14ac:dyDescent="0.2">
      <c r="A424" s="33" t="e">
        <f t="shared" si="27"/>
        <v>#N/A</v>
      </c>
      <c r="B424" s="32" t="e">
        <f t="shared" si="28"/>
        <v>#N/A</v>
      </c>
      <c r="C424" s="32" t="e">
        <f t="shared" si="29"/>
        <v>#N/A</v>
      </c>
      <c r="D424" s="32" t="e">
        <f t="shared" si="30"/>
        <v>#N/A</v>
      </c>
      <c r="E424" s="32" t="e">
        <f>IF(ISERROR(A424),NA(),SUM(B$22:B424))</f>
        <v>#N/A</v>
      </c>
    </row>
    <row r="425" spans="1:5" x14ac:dyDescent="0.2">
      <c r="A425" s="33" t="e">
        <f t="shared" si="27"/>
        <v>#N/A</v>
      </c>
      <c r="B425" s="32" t="e">
        <f t="shared" si="28"/>
        <v>#N/A</v>
      </c>
      <c r="C425" s="32" t="e">
        <f t="shared" si="29"/>
        <v>#N/A</v>
      </c>
      <c r="D425" s="32" t="e">
        <f t="shared" si="30"/>
        <v>#N/A</v>
      </c>
      <c r="E425" s="32" t="e">
        <f>IF(ISERROR(A425),NA(),SUM(B$22:B425))</f>
        <v>#N/A</v>
      </c>
    </row>
    <row r="426" spans="1:5" x14ac:dyDescent="0.2">
      <c r="A426" s="33" t="e">
        <f t="shared" si="27"/>
        <v>#N/A</v>
      </c>
      <c r="B426" s="32" t="e">
        <f t="shared" si="28"/>
        <v>#N/A</v>
      </c>
      <c r="C426" s="32" t="e">
        <f t="shared" si="29"/>
        <v>#N/A</v>
      </c>
      <c r="D426" s="32" t="e">
        <f t="shared" si="30"/>
        <v>#N/A</v>
      </c>
      <c r="E426" s="32" t="e">
        <f>IF(ISERROR(A426),NA(),SUM(B$22:B426))</f>
        <v>#N/A</v>
      </c>
    </row>
    <row r="427" spans="1:5" x14ac:dyDescent="0.2">
      <c r="A427" s="33" t="e">
        <f t="shared" si="27"/>
        <v>#N/A</v>
      </c>
      <c r="B427" s="32" t="e">
        <f t="shared" si="28"/>
        <v>#N/A</v>
      </c>
      <c r="C427" s="32" t="e">
        <f t="shared" si="29"/>
        <v>#N/A</v>
      </c>
      <c r="D427" s="32" t="e">
        <f t="shared" si="30"/>
        <v>#N/A</v>
      </c>
      <c r="E427" s="32" t="e">
        <f>IF(ISERROR(A427),NA(),SUM(B$22:B427))</f>
        <v>#N/A</v>
      </c>
    </row>
    <row r="428" spans="1:5" x14ac:dyDescent="0.2">
      <c r="A428" s="33" t="e">
        <f t="shared" si="27"/>
        <v>#N/A</v>
      </c>
      <c r="B428" s="32" t="e">
        <f t="shared" si="28"/>
        <v>#N/A</v>
      </c>
      <c r="C428" s="32" t="e">
        <f t="shared" si="29"/>
        <v>#N/A</v>
      </c>
      <c r="D428" s="32" t="e">
        <f t="shared" si="30"/>
        <v>#N/A</v>
      </c>
      <c r="E428" s="32" t="e">
        <f>IF(ISERROR(A428),NA(),SUM(B$22:B428))</f>
        <v>#N/A</v>
      </c>
    </row>
    <row r="429" spans="1:5" x14ac:dyDescent="0.2">
      <c r="A429" s="33" t="e">
        <f t="shared" si="27"/>
        <v>#N/A</v>
      </c>
      <c r="B429" s="32" t="e">
        <f t="shared" si="28"/>
        <v>#N/A</v>
      </c>
      <c r="C429" s="32" t="e">
        <f t="shared" si="29"/>
        <v>#N/A</v>
      </c>
      <c r="D429" s="32" t="e">
        <f t="shared" si="30"/>
        <v>#N/A</v>
      </c>
      <c r="E429" s="32" t="e">
        <f>IF(ISERROR(A429),NA(),SUM(B$22:B429))</f>
        <v>#N/A</v>
      </c>
    </row>
    <row r="430" spans="1:5" x14ac:dyDescent="0.2">
      <c r="A430" s="33" t="e">
        <f t="shared" si="27"/>
        <v>#N/A</v>
      </c>
      <c r="B430" s="32" t="e">
        <f t="shared" si="28"/>
        <v>#N/A</v>
      </c>
      <c r="C430" s="32" t="e">
        <f t="shared" si="29"/>
        <v>#N/A</v>
      </c>
      <c r="D430" s="32" t="e">
        <f t="shared" si="30"/>
        <v>#N/A</v>
      </c>
      <c r="E430" s="32" t="e">
        <f>IF(ISERROR(A430),NA(),SUM(B$22:B430))</f>
        <v>#N/A</v>
      </c>
    </row>
    <row r="431" spans="1:5" x14ac:dyDescent="0.2">
      <c r="A431" s="33" t="e">
        <f t="shared" si="27"/>
        <v>#N/A</v>
      </c>
      <c r="B431" s="32" t="e">
        <f t="shared" si="28"/>
        <v>#N/A</v>
      </c>
      <c r="C431" s="32" t="e">
        <f t="shared" si="29"/>
        <v>#N/A</v>
      </c>
      <c r="D431" s="32" t="e">
        <f t="shared" si="30"/>
        <v>#N/A</v>
      </c>
      <c r="E431" s="32" t="e">
        <f>IF(ISERROR(A431),NA(),SUM(B$22:B431))</f>
        <v>#N/A</v>
      </c>
    </row>
    <row r="432" spans="1:5" x14ac:dyDescent="0.2">
      <c r="A432" s="33" t="e">
        <f t="shared" si="27"/>
        <v>#N/A</v>
      </c>
      <c r="B432" s="32" t="e">
        <f t="shared" si="28"/>
        <v>#N/A</v>
      </c>
      <c r="C432" s="32" t="e">
        <f t="shared" si="29"/>
        <v>#N/A</v>
      </c>
      <c r="D432" s="32" t="e">
        <f t="shared" si="30"/>
        <v>#N/A</v>
      </c>
      <c r="E432" s="32" t="e">
        <f>IF(ISERROR(A432),NA(),SUM(B$22:B432))</f>
        <v>#N/A</v>
      </c>
    </row>
    <row r="433" spans="1:5" x14ac:dyDescent="0.2">
      <c r="A433" s="33" t="e">
        <f t="shared" si="27"/>
        <v>#N/A</v>
      </c>
      <c r="B433" s="32" t="e">
        <f t="shared" si="28"/>
        <v>#N/A</v>
      </c>
      <c r="C433" s="32" t="e">
        <f t="shared" si="29"/>
        <v>#N/A</v>
      </c>
      <c r="D433" s="32" t="e">
        <f t="shared" si="30"/>
        <v>#N/A</v>
      </c>
      <c r="E433" s="32" t="e">
        <f>IF(ISERROR(A433),NA(),SUM(B$22:B433))</f>
        <v>#N/A</v>
      </c>
    </row>
    <row r="434" spans="1:5" x14ac:dyDescent="0.2">
      <c r="A434" s="33" t="e">
        <f t="shared" si="27"/>
        <v>#N/A</v>
      </c>
      <c r="B434" s="32" t="e">
        <f t="shared" si="28"/>
        <v>#N/A</v>
      </c>
      <c r="C434" s="32" t="e">
        <f t="shared" si="29"/>
        <v>#N/A</v>
      </c>
      <c r="D434" s="32" t="e">
        <f t="shared" si="30"/>
        <v>#N/A</v>
      </c>
      <c r="E434" s="32" t="e">
        <f>IF(ISERROR(A434),NA(),SUM(B$22:B434))</f>
        <v>#N/A</v>
      </c>
    </row>
    <row r="435" spans="1:5" x14ac:dyDescent="0.2">
      <c r="A435" s="33" t="e">
        <f t="shared" si="27"/>
        <v>#N/A</v>
      </c>
      <c r="B435" s="32" t="e">
        <f t="shared" si="28"/>
        <v>#N/A</v>
      </c>
      <c r="C435" s="32" t="e">
        <f t="shared" si="29"/>
        <v>#N/A</v>
      </c>
      <c r="D435" s="32" t="e">
        <f t="shared" si="30"/>
        <v>#N/A</v>
      </c>
      <c r="E435" s="32" t="e">
        <f>IF(ISERROR(A435),NA(),SUM(B$22:B435))</f>
        <v>#N/A</v>
      </c>
    </row>
    <row r="436" spans="1:5" x14ac:dyDescent="0.2">
      <c r="A436" s="33" t="e">
        <f t="shared" si="27"/>
        <v>#N/A</v>
      </c>
      <c r="B436" s="32" t="e">
        <f t="shared" si="28"/>
        <v>#N/A</v>
      </c>
      <c r="C436" s="32" t="e">
        <f t="shared" si="29"/>
        <v>#N/A</v>
      </c>
      <c r="D436" s="32" t="e">
        <f t="shared" si="30"/>
        <v>#N/A</v>
      </c>
      <c r="E436" s="32" t="e">
        <f>IF(ISERROR(A436),NA(),SUM(B$22:B436))</f>
        <v>#N/A</v>
      </c>
    </row>
    <row r="437" spans="1:5" x14ac:dyDescent="0.2">
      <c r="A437" s="33" t="e">
        <f t="shared" si="27"/>
        <v>#N/A</v>
      </c>
      <c r="B437" s="32" t="e">
        <f t="shared" si="28"/>
        <v>#N/A</v>
      </c>
      <c r="C437" s="32" t="e">
        <f t="shared" si="29"/>
        <v>#N/A</v>
      </c>
      <c r="D437" s="32" t="e">
        <f t="shared" si="30"/>
        <v>#N/A</v>
      </c>
      <c r="E437" s="32" t="e">
        <f>IF(ISERROR(A437),NA(),SUM(B$22:B437))</f>
        <v>#N/A</v>
      </c>
    </row>
    <row r="438" spans="1:5" x14ac:dyDescent="0.2">
      <c r="A438" s="33" t="e">
        <f t="shared" si="27"/>
        <v>#N/A</v>
      </c>
      <c r="B438" s="32" t="e">
        <f t="shared" si="28"/>
        <v>#N/A</v>
      </c>
      <c r="C438" s="32" t="e">
        <f t="shared" si="29"/>
        <v>#N/A</v>
      </c>
      <c r="D438" s="32" t="e">
        <f t="shared" si="30"/>
        <v>#N/A</v>
      </c>
      <c r="E438" s="32" t="e">
        <f>IF(ISERROR(A438),NA(),SUM(B$22:B438))</f>
        <v>#N/A</v>
      </c>
    </row>
    <row r="439" spans="1:5" x14ac:dyDescent="0.2">
      <c r="A439" s="33" t="e">
        <f t="shared" si="27"/>
        <v>#N/A</v>
      </c>
      <c r="B439" s="32" t="e">
        <f t="shared" si="28"/>
        <v>#N/A</v>
      </c>
      <c r="C439" s="32" t="e">
        <f t="shared" si="29"/>
        <v>#N/A</v>
      </c>
      <c r="D439" s="32" t="e">
        <f t="shared" si="30"/>
        <v>#N/A</v>
      </c>
      <c r="E439" s="32" t="e">
        <f>IF(ISERROR(A439),NA(),SUM(B$22:B439))</f>
        <v>#N/A</v>
      </c>
    </row>
    <row r="440" spans="1:5" x14ac:dyDescent="0.2">
      <c r="A440" s="33" t="e">
        <f t="shared" si="27"/>
        <v>#N/A</v>
      </c>
      <c r="B440" s="32" t="e">
        <f t="shared" si="28"/>
        <v>#N/A</v>
      </c>
      <c r="C440" s="32" t="e">
        <f t="shared" si="29"/>
        <v>#N/A</v>
      </c>
      <c r="D440" s="32" t="e">
        <f t="shared" si="30"/>
        <v>#N/A</v>
      </c>
      <c r="E440" s="32" t="e">
        <f>IF(ISERROR(A440),NA(),SUM(B$22:B440))</f>
        <v>#N/A</v>
      </c>
    </row>
    <row r="441" spans="1:5" x14ac:dyDescent="0.2">
      <c r="A441" s="33" t="e">
        <f t="shared" si="27"/>
        <v>#N/A</v>
      </c>
      <c r="B441" s="32" t="e">
        <f t="shared" si="28"/>
        <v>#N/A</v>
      </c>
      <c r="C441" s="32" t="e">
        <f t="shared" si="29"/>
        <v>#N/A</v>
      </c>
      <c r="D441" s="32" t="e">
        <f t="shared" si="30"/>
        <v>#N/A</v>
      </c>
      <c r="E441" s="32" t="e">
        <f>IF(ISERROR(A441),NA(),SUM(B$22:B441))</f>
        <v>#N/A</v>
      </c>
    </row>
    <row r="442" spans="1:5" x14ac:dyDescent="0.2">
      <c r="A442" s="33" t="e">
        <f t="shared" si="27"/>
        <v>#N/A</v>
      </c>
      <c r="B442" s="32" t="e">
        <f t="shared" si="28"/>
        <v>#N/A</v>
      </c>
      <c r="C442" s="32" t="e">
        <f t="shared" si="29"/>
        <v>#N/A</v>
      </c>
      <c r="D442" s="32" t="e">
        <f t="shared" si="30"/>
        <v>#N/A</v>
      </c>
      <c r="E442" s="32" t="e">
        <f>IF(ISERROR(A442),NA(),SUM(B$22:B442))</f>
        <v>#N/A</v>
      </c>
    </row>
    <row r="443" spans="1:5" x14ac:dyDescent="0.2">
      <c r="A443" s="33" t="e">
        <f t="shared" si="27"/>
        <v>#N/A</v>
      </c>
      <c r="B443" s="32" t="e">
        <f t="shared" si="28"/>
        <v>#N/A</v>
      </c>
      <c r="C443" s="32" t="e">
        <f t="shared" si="29"/>
        <v>#N/A</v>
      </c>
      <c r="D443" s="32" t="e">
        <f t="shared" si="30"/>
        <v>#N/A</v>
      </c>
      <c r="E443" s="32" t="e">
        <f>IF(ISERROR(A443),NA(),SUM(B$22:B443))</f>
        <v>#N/A</v>
      </c>
    </row>
    <row r="444" spans="1:5" x14ac:dyDescent="0.2">
      <c r="A444" s="33" t="e">
        <f t="shared" si="27"/>
        <v>#N/A</v>
      </c>
      <c r="B444" s="32" t="e">
        <f t="shared" si="28"/>
        <v>#N/A</v>
      </c>
      <c r="C444" s="32" t="e">
        <f t="shared" si="29"/>
        <v>#N/A</v>
      </c>
      <c r="D444" s="32" t="e">
        <f t="shared" si="30"/>
        <v>#N/A</v>
      </c>
      <c r="E444" s="32" t="e">
        <f>IF(ISERROR(A444),NA(),SUM(B$22:B444))</f>
        <v>#N/A</v>
      </c>
    </row>
    <row r="445" spans="1:5" x14ac:dyDescent="0.2">
      <c r="A445" s="33" t="e">
        <f t="shared" si="27"/>
        <v>#N/A</v>
      </c>
      <c r="B445" s="32" t="e">
        <f t="shared" si="28"/>
        <v>#N/A</v>
      </c>
      <c r="C445" s="32" t="e">
        <f t="shared" si="29"/>
        <v>#N/A</v>
      </c>
      <c r="D445" s="32" t="e">
        <f t="shared" si="30"/>
        <v>#N/A</v>
      </c>
      <c r="E445" s="32" t="e">
        <f>IF(ISERROR(A445),NA(),SUM(B$22:B445))</f>
        <v>#N/A</v>
      </c>
    </row>
    <row r="446" spans="1:5" x14ac:dyDescent="0.2">
      <c r="A446" s="33" t="e">
        <f t="shared" si="27"/>
        <v>#N/A</v>
      </c>
      <c r="B446" s="32" t="e">
        <f t="shared" si="28"/>
        <v>#N/A</v>
      </c>
      <c r="C446" s="32" t="e">
        <f t="shared" si="29"/>
        <v>#N/A</v>
      </c>
      <c r="D446" s="32" t="e">
        <f t="shared" si="30"/>
        <v>#N/A</v>
      </c>
      <c r="E446" s="32" t="e">
        <f>IF(ISERROR(A446),NA(),SUM(B$22:B446))</f>
        <v>#N/A</v>
      </c>
    </row>
    <row r="447" spans="1:5" x14ac:dyDescent="0.2">
      <c r="A447" s="33" t="e">
        <f t="shared" si="27"/>
        <v>#N/A</v>
      </c>
      <c r="B447" s="32" t="e">
        <f t="shared" si="28"/>
        <v>#N/A</v>
      </c>
      <c r="C447" s="32" t="e">
        <f t="shared" si="29"/>
        <v>#N/A</v>
      </c>
      <c r="D447" s="32" t="e">
        <f t="shared" si="30"/>
        <v>#N/A</v>
      </c>
      <c r="E447" s="32" t="e">
        <f>IF(ISERROR(A447),NA(),SUM(B$22:B447))</f>
        <v>#N/A</v>
      </c>
    </row>
    <row r="448" spans="1:5" x14ac:dyDescent="0.2">
      <c r="A448" s="33" t="e">
        <f t="shared" si="27"/>
        <v>#N/A</v>
      </c>
      <c r="B448" s="32" t="e">
        <f t="shared" si="28"/>
        <v>#N/A</v>
      </c>
      <c r="C448" s="32" t="e">
        <f t="shared" si="29"/>
        <v>#N/A</v>
      </c>
      <c r="D448" s="32" t="e">
        <f t="shared" si="30"/>
        <v>#N/A</v>
      </c>
      <c r="E448" s="32" t="e">
        <f>IF(ISERROR(A448),NA(),SUM(B$22:B448))</f>
        <v>#N/A</v>
      </c>
    </row>
    <row r="449" spans="1:5" x14ac:dyDescent="0.2">
      <c r="A449" s="33" t="e">
        <f t="shared" si="27"/>
        <v>#N/A</v>
      </c>
      <c r="B449" s="32" t="e">
        <f t="shared" si="28"/>
        <v>#N/A</v>
      </c>
      <c r="C449" s="32" t="e">
        <f t="shared" si="29"/>
        <v>#N/A</v>
      </c>
      <c r="D449" s="32" t="e">
        <f t="shared" si="30"/>
        <v>#N/A</v>
      </c>
      <c r="E449" s="32" t="e">
        <f>IF(ISERROR(A449),NA(),SUM(B$22:B449))</f>
        <v>#N/A</v>
      </c>
    </row>
    <row r="450" spans="1:5" x14ac:dyDescent="0.2">
      <c r="A450" s="33" t="e">
        <f t="shared" si="27"/>
        <v>#N/A</v>
      </c>
      <c r="B450" s="32" t="e">
        <f t="shared" si="28"/>
        <v>#N/A</v>
      </c>
      <c r="C450" s="32" t="e">
        <f t="shared" si="29"/>
        <v>#N/A</v>
      </c>
      <c r="D450" s="32" t="e">
        <f t="shared" si="30"/>
        <v>#N/A</v>
      </c>
      <c r="E450" s="32" t="e">
        <f>IF(ISERROR(A450),NA(),SUM(B$22:B450))</f>
        <v>#N/A</v>
      </c>
    </row>
    <row r="451" spans="1:5" x14ac:dyDescent="0.2">
      <c r="A451" s="33" t="e">
        <f t="shared" si="27"/>
        <v>#N/A</v>
      </c>
      <c r="B451" s="32" t="e">
        <f t="shared" si="28"/>
        <v>#N/A</v>
      </c>
      <c r="C451" s="32" t="e">
        <f t="shared" si="29"/>
        <v>#N/A</v>
      </c>
      <c r="D451" s="32" t="e">
        <f t="shared" si="30"/>
        <v>#N/A</v>
      </c>
      <c r="E451" s="32" t="e">
        <f>IF(ISERROR(A451),NA(),SUM(B$22:B451))</f>
        <v>#N/A</v>
      </c>
    </row>
    <row r="452" spans="1:5" x14ac:dyDescent="0.2">
      <c r="A452" s="33" t="e">
        <f t="shared" si="27"/>
        <v>#N/A</v>
      </c>
      <c r="B452" s="32" t="e">
        <f t="shared" si="28"/>
        <v>#N/A</v>
      </c>
      <c r="C452" s="32" t="e">
        <f t="shared" si="29"/>
        <v>#N/A</v>
      </c>
      <c r="D452" s="32" t="e">
        <f t="shared" si="30"/>
        <v>#N/A</v>
      </c>
      <c r="E452" s="32" t="e">
        <f>IF(ISERROR(A452),NA(),SUM(B$22:B452))</f>
        <v>#N/A</v>
      </c>
    </row>
    <row r="453" spans="1:5" x14ac:dyDescent="0.2">
      <c r="A453" s="33" t="e">
        <f t="shared" si="27"/>
        <v>#N/A</v>
      </c>
      <c r="B453" s="32" t="e">
        <f t="shared" si="28"/>
        <v>#N/A</v>
      </c>
      <c r="C453" s="32" t="e">
        <f t="shared" si="29"/>
        <v>#N/A</v>
      </c>
      <c r="D453" s="32" t="e">
        <f t="shared" si="30"/>
        <v>#N/A</v>
      </c>
      <c r="E453" s="32" t="e">
        <f>IF(ISERROR(A453),NA(),SUM(B$22:B453))</f>
        <v>#N/A</v>
      </c>
    </row>
    <row r="454" spans="1:5" x14ac:dyDescent="0.2">
      <c r="A454" s="33" t="e">
        <f t="shared" si="27"/>
        <v>#N/A</v>
      </c>
      <c r="B454" s="32" t="e">
        <f t="shared" si="28"/>
        <v>#N/A</v>
      </c>
      <c r="C454" s="32" t="e">
        <f t="shared" si="29"/>
        <v>#N/A</v>
      </c>
      <c r="D454" s="32" t="e">
        <f t="shared" si="30"/>
        <v>#N/A</v>
      </c>
      <c r="E454" s="32" t="e">
        <f>IF(ISERROR(A454),NA(),SUM(B$22:B454))</f>
        <v>#N/A</v>
      </c>
    </row>
    <row r="455" spans="1:5" x14ac:dyDescent="0.2">
      <c r="A455" s="33" t="e">
        <f t="shared" si="27"/>
        <v>#N/A</v>
      </c>
      <c r="B455" s="32" t="e">
        <f t="shared" si="28"/>
        <v>#N/A</v>
      </c>
      <c r="C455" s="32" t="e">
        <f t="shared" si="29"/>
        <v>#N/A</v>
      </c>
      <c r="D455" s="32" t="e">
        <f t="shared" si="30"/>
        <v>#N/A</v>
      </c>
      <c r="E455" s="32" t="e">
        <f>IF(ISERROR(A455),NA(),SUM(B$22:B455))</f>
        <v>#N/A</v>
      </c>
    </row>
    <row r="456" spans="1:5" x14ac:dyDescent="0.2">
      <c r="A456" s="33" t="e">
        <f t="shared" si="27"/>
        <v>#N/A</v>
      </c>
      <c r="B456" s="32" t="e">
        <f t="shared" si="28"/>
        <v>#N/A</v>
      </c>
      <c r="C456" s="32" t="e">
        <f t="shared" si="29"/>
        <v>#N/A</v>
      </c>
      <c r="D456" s="32" t="e">
        <f t="shared" si="30"/>
        <v>#N/A</v>
      </c>
      <c r="E456" s="32" t="e">
        <f>IF(ISERROR(A456),NA(),SUM(B$22:B456))</f>
        <v>#N/A</v>
      </c>
    </row>
    <row r="457" spans="1:5" x14ac:dyDescent="0.2">
      <c r="A457" s="33" t="e">
        <f t="shared" si="27"/>
        <v>#N/A</v>
      </c>
      <c r="B457" s="32" t="e">
        <f t="shared" si="28"/>
        <v>#N/A</v>
      </c>
      <c r="C457" s="32" t="e">
        <f t="shared" si="29"/>
        <v>#N/A</v>
      </c>
      <c r="D457" s="32" t="e">
        <f t="shared" si="30"/>
        <v>#N/A</v>
      </c>
      <c r="E457" s="32" t="e">
        <f>IF(ISERROR(A457),NA(),SUM(B$22:B457))</f>
        <v>#N/A</v>
      </c>
    </row>
    <row r="458" spans="1:5" x14ac:dyDescent="0.2">
      <c r="A458" s="33" t="e">
        <f t="shared" si="27"/>
        <v>#N/A</v>
      </c>
      <c r="B458" s="32" t="e">
        <f t="shared" si="28"/>
        <v>#N/A</v>
      </c>
      <c r="C458" s="32" t="e">
        <f t="shared" si="29"/>
        <v>#N/A</v>
      </c>
      <c r="D458" s="32" t="e">
        <f t="shared" si="30"/>
        <v>#N/A</v>
      </c>
      <c r="E458" s="32" t="e">
        <f>IF(ISERROR(A458),NA(),SUM(B$22:B458))</f>
        <v>#N/A</v>
      </c>
    </row>
    <row r="459" spans="1:5" x14ac:dyDescent="0.2">
      <c r="A459" s="33" t="e">
        <f t="shared" si="27"/>
        <v>#N/A</v>
      </c>
      <c r="B459" s="32" t="e">
        <f t="shared" si="28"/>
        <v>#N/A</v>
      </c>
      <c r="C459" s="32" t="e">
        <f t="shared" si="29"/>
        <v>#N/A</v>
      </c>
      <c r="D459" s="32" t="e">
        <f t="shared" si="30"/>
        <v>#N/A</v>
      </c>
      <c r="E459" s="32" t="e">
        <f>IF(ISERROR(A459),NA(),SUM(B$22:B459))</f>
        <v>#N/A</v>
      </c>
    </row>
    <row r="460" spans="1:5" x14ac:dyDescent="0.2">
      <c r="A460" s="33" t="e">
        <f t="shared" si="27"/>
        <v>#N/A</v>
      </c>
      <c r="B460" s="32" t="e">
        <f t="shared" si="28"/>
        <v>#N/A</v>
      </c>
      <c r="C460" s="32" t="e">
        <f t="shared" si="29"/>
        <v>#N/A</v>
      </c>
      <c r="D460" s="32" t="e">
        <f t="shared" si="30"/>
        <v>#N/A</v>
      </c>
      <c r="E460" s="32" t="e">
        <f>IF(ISERROR(A460),NA(),SUM(B$22:B460))</f>
        <v>#N/A</v>
      </c>
    </row>
    <row r="461" spans="1:5" x14ac:dyDescent="0.2">
      <c r="A461" s="33" t="e">
        <f t="shared" si="27"/>
        <v>#N/A</v>
      </c>
      <c r="B461" s="32" t="e">
        <f t="shared" si="28"/>
        <v>#N/A</v>
      </c>
      <c r="C461" s="32" t="e">
        <f t="shared" si="29"/>
        <v>#N/A</v>
      </c>
      <c r="D461" s="32" t="e">
        <f t="shared" si="30"/>
        <v>#N/A</v>
      </c>
      <c r="E461" s="32" t="e">
        <f>IF(ISERROR(A461),NA(),SUM(B$22:B461))</f>
        <v>#N/A</v>
      </c>
    </row>
    <row r="462" spans="1:5" x14ac:dyDescent="0.2">
      <c r="A462" s="33" t="e">
        <f t="shared" si="27"/>
        <v>#N/A</v>
      </c>
      <c r="B462" s="32" t="e">
        <f t="shared" si="28"/>
        <v>#N/A</v>
      </c>
      <c r="C462" s="32" t="e">
        <f t="shared" si="29"/>
        <v>#N/A</v>
      </c>
      <c r="D462" s="32" t="e">
        <f t="shared" si="30"/>
        <v>#N/A</v>
      </c>
      <c r="E462" s="32" t="e">
        <f>IF(ISERROR(A462),NA(),SUM(B$22:B462))</f>
        <v>#N/A</v>
      </c>
    </row>
    <row r="463" spans="1:5" x14ac:dyDescent="0.2">
      <c r="A463" s="33" t="e">
        <f t="shared" si="27"/>
        <v>#N/A</v>
      </c>
      <c r="B463" s="32" t="e">
        <f t="shared" si="28"/>
        <v>#N/A</v>
      </c>
      <c r="C463" s="32" t="e">
        <f t="shared" si="29"/>
        <v>#N/A</v>
      </c>
      <c r="D463" s="32" t="e">
        <f t="shared" si="30"/>
        <v>#N/A</v>
      </c>
      <c r="E463" s="32" t="e">
        <f>IF(ISERROR(A463),NA(),SUM(B$22:B463))</f>
        <v>#N/A</v>
      </c>
    </row>
    <row r="464" spans="1:5" x14ac:dyDescent="0.2">
      <c r="A464" s="33" t="e">
        <f t="shared" si="27"/>
        <v>#N/A</v>
      </c>
      <c r="B464" s="32" t="e">
        <f t="shared" si="28"/>
        <v>#N/A</v>
      </c>
      <c r="C464" s="32" t="e">
        <f t="shared" si="29"/>
        <v>#N/A</v>
      </c>
      <c r="D464" s="32" t="e">
        <f t="shared" si="30"/>
        <v>#N/A</v>
      </c>
      <c r="E464" s="32" t="e">
        <f>IF(ISERROR(A464),NA(),SUM(B$22:B464))</f>
        <v>#N/A</v>
      </c>
    </row>
    <row r="465" spans="1:5" x14ac:dyDescent="0.2">
      <c r="A465" s="33" t="e">
        <f t="shared" si="27"/>
        <v>#N/A</v>
      </c>
      <c r="B465" s="32" t="e">
        <f t="shared" si="28"/>
        <v>#N/A</v>
      </c>
      <c r="C465" s="32" t="e">
        <f t="shared" si="29"/>
        <v>#N/A</v>
      </c>
      <c r="D465" s="32" t="e">
        <f t="shared" si="30"/>
        <v>#N/A</v>
      </c>
      <c r="E465" s="32" t="e">
        <f>IF(ISERROR(A465),NA(),SUM(B$22:B465))</f>
        <v>#N/A</v>
      </c>
    </row>
    <row r="466" spans="1:5" x14ac:dyDescent="0.2">
      <c r="A466" s="33" t="e">
        <f t="shared" si="27"/>
        <v>#N/A</v>
      </c>
      <c r="B466" s="32" t="e">
        <f t="shared" si="28"/>
        <v>#N/A</v>
      </c>
      <c r="C466" s="32" t="e">
        <f t="shared" si="29"/>
        <v>#N/A</v>
      </c>
      <c r="D466" s="32" t="e">
        <f t="shared" si="30"/>
        <v>#N/A</v>
      </c>
      <c r="E466" s="32" t="e">
        <f>IF(ISERROR(A466),NA(),SUM(B$22:B466))</f>
        <v>#N/A</v>
      </c>
    </row>
    <row r="467" spans="1:5" x14ac:dyDescent="0.2">
      <c r="A467" s="33" t="e">
        <f t="shared" si="27"/>
        <v>#N/A</v>
      </c>
      <c r="B467" s="32" t="e">
        <f t="shared" si="28"/>
        <v>#N/A</v>
      </c>
      <c r="C467" s="32" t="e">
        <f t="shared" si="29"/>
        <v>#N/A</v>
      </c>
      <c r="D467" s="32" t="e">
        <f t="shared" si="30"/>
        <v>#N/A</v>
      </c>
      <c r="E467" s="32" t="e">
        <f>IF(ISERROR(A467),NA(),SUM(B$22:B467))</f>
        <v>#N/A</v>
      </c>
    </row>
    <row r="468" spans="1:5" x14ac:dyDescent="0.2">
      <c r="A468" s="33" t="e">
        <f t="shared" si="27"/>
        <v>#N/A</v>
      </c>
      <c r="B468" s="32" t="e">
        <f t="shared" si="28"/>
        <v>#N/A</v>
      </c>
      <c r="C468" s="32" t="e">
        <f t="shared" si="29"/>
        <v>#N/A</v>
      </c>
      <c r="D468" s="32" t="e">
        <f t="shared" si="30"/>
        <v>#N/A</v>
      </c>
      <c r="E468" s="32" t="e">
        <f>IF(ISERROR(A468),NA(),SUM(B$22:B468))</f>
        <v>#N/A</v>
      </c>
    </row>
    <row r="469" spans="1:5" x14ac:dyDescent="0.2">
      <c r="A469" s="33" t="e">
        <f t="shared" si="27"/>
        <v>#N/A</v>
      </c>
      <c r="B469" s="32" t="e">
        <f t="shared" si="28"/>
        <v>#N/A</v>
      </c>
      <c r="C469" s="32" t="e">
        <f t="shared" si="29"/>
        <v>#N/A</v>
      </c>
      <c r="D469" s="32" t="e">
        <f t="shared" si="30"/>
        <v>#N/A</v>
      </c>
      <c r="E469" s="32" t="e">
        <f>IF(ISERROR(A469),NA(),SUM(B$22:B469))</f>
        <v>#N/A</v>
      </c>
    </row>
    <row r="470" spans="1:5" x14ac:dyDescent="0.2">
      <c r="A470" s="33" t="e">
        <f t="shared" si="27"/>
        <v>#N/A</v>
      </c>
      <c r="B470" s="32" t="e">
        <f t="shared" si="28"/>
        <v>#N/A</v>
      </c>
      <c r="C470" s="32" t="e">
        <f t="shared" si="29"/>
        <v>#N/A</v>
      </c>
      <c r="D470" s="32" t="e">
        <f t="shared" si="30"/>
        <v>#N/A</v>
      </c>
      <c r="E470" s="32" t="e">
        <f>IF(ISERROR(A470),NA(),SUM(B$22:B470))</f>
        <v>#N/A</v>
      </c>
    </row>
    <row r="471" spans="1:5" x14ac:dyDescent="0.2">
      <c r="A471" s="33" t="e">
        <f t="shared" si="27"/>
        <v>#N/A</v>
      </c>
      <c r="B471" s="32" t="e">
        <f t="shared" si="28"/>
        <v>#N/A</v>
      </c>
      <c r="C471" s="32" t="e">
        <f t="shared" si="29"/>
        <v>#N/A</v>
      </c>
      <c r="D471" s="32" t="e">
        <f t="shared" si="30"/>
        <v>#N/A</v>
      </c>
      <c r="E471" s="32" t="e">
        <f>IF(ISERROR(A471),NA(),SUM(B$22:B471))</f>
        <v>#N/A</v>
      </c>
    </row>
    <row r="472" spans="1:5" x14ac:dyDescent="0.2">
      <c r="A472" s="33" t="e">
        <f t="shared" si="27"/>
        <v>#N/A</v>
      </c>
      <c r="B472" s="32" t="e">
        <f t="shared" si="28"/>
        <v>#N/A</v>
      </c>
      <c r="C472" s="32" t="e">
        <f t="shared" si="29"/>
        <v>#N/A</v>
      </c>
      <c r="D472" s="32" t="e">
        <f t="shared" si="30"/>
        <v>#N/A</v>
      </c>
      <c r="E472" s="32" t="e">
        <f>IF(ISERROR(A472),NA(),SUM(B$22:B472))</f>
        <v>#N/A</v>
      </c>
    </row>
    <row r="473" spans="1:5" x14ac:dyDescent="0.2">
      <c r="A473" s="33" t="e">
        <f t="shared" si="27"/>
        <v>#N/A</v>
      </c>
      <c r="B473" s="32" t="e">
        <f t="shared" si="28"/>
        <v>#N/A</v>
      </c>
      <c r="C473" s="32" t="e">
        <f t="shared" si="29"/>
        <v>#N/A</v>
      </c>
      <c r="D473" s="32" t="e">
        <f t="shared" si="30"/>
        <v>#N/A</v>
      </c>
      <c r="E473" s="32" t="e">
        <f>IF(ISERROR(A473),NA(),SUM(B$22:B473))</f>
        <v>#N/A</v>
      </c>
    </row>
    <row r="474" spans="1:5" x14ac:dyDescent="0.2">
      <c r="A474" s="33" t="e">
        <f t="shared" si="27"/>
        <v>#N/A</v>
      </c>
      <c r="B474" s="32" t="e">
        <f t="shared" si="28"/>
        <v>#N/A</v>
      </c>
      <c r="C474" s="32" t="e">
        <f t="shared" si="29"/>
        <v>#N/A</v>
      </c>
      <c r="D474" s="32" t="e">
        <f t="shared" si="30"/>
        <v>#N/A</v>
      </c>
      <c r="E474" s="32" t="e">
        <f>IF(ISERROR(A474),NA(),SUM(B$22:B474))</f>
        <v>#N/A</v>
      </c>
    </row>
    <row r="475" spans="1:5" x14ac:dyDescent="0.2">
      <c r="A475" s="33" t="e">
        <f t="shared" si="27"/>
        <v>#N/A</v>
      </c>
      <c r="B475" s="32" t="e">
        <f t="shared" si="28"/>
        <v>#N/A</v>
      </c>
      <c r="C475" s="32" t="e">
        <f t="shared" si="29"/>
        <v>#N/A</v>
      </c>
      <c r="D475" s="32" t="e">
        <f t="shared" si="30"/>
        <v>#N/A</v>
      </c>
      <c r="E475" s="32" t="e">
        <f>IF(ISERROR(A475),NA(),SUM(B$22:B475))</f>
        <v>#N/A</v>
      </c>
    </row>
    <row r="476" spans="1:5" x14ac:dyDescent="0.2">
      <c r="A476" s="33" t="e">
        <f t="shared" ref="A476:A539" si="31">IF(type=1,IF(A475&gt;=nper-1,NA(),A475+1),IF(A475&gt;=nper,NA(),A475+1))</f>
        <v>#N/A</v>
      </c>
      <c r="B476" s="32" t="e">
        <f t="shared" ref="B476:B539" si="32">IF(ISERROR(A476),NA(),D475*rper)</f>
        <v>#N/A</v>
      </c>
      <c r="C476" s="32" t="e">
        <f t="shared" ref="C476:C539" si="33">IF(A476&lt;=IF(type=1,nper-1,nper),FV(gper,A476,,-w),NA())</f>
        <v>#N/A</v>
      </c>
      <c r="D476" s="32" t="e">
        <f t="shared" ref="D476:D539" si="34">IF(ISERROR(A476),NA(),D475-C476+B476)</f>
        <v>#N/A</v>
      </c>
      <c r="E476" s="32" t="e">
        <f>IF(ISERROR(A476),NA(),SUM(B$22:B476))</f>
        <v>#N/A</v>
      </c>
    </row>
    <row r="477" spans="1:5" x14ac:dyDescent="0.2">
      <c r="A477" s="33" t="e">
        <f t="shared" si="31"/>
        <v>#N/A</v>
      </c>
      <c r="B477" s="32" t="e">
        <f t="shared" si="32"/>
        <v>#N/A</v>
      </c>
      <c r="C477" s="32" t="e">
        <f t="shared" si="33"/>
        <v>#N/A</v>
      </c>
      <c r="D477" s="32" t="e">
        <f t="shared" si="34"/>
        <v>#N/A</v>
      </c>
      <c r="E477" s="32" t="e">
        <f>IF(ISERROR(A477),NA(),SUM(B$22:B477))</f>
        <v>#N/A</v>
      </c>
    </row>
    <row r="478" spans="1:5" x14ac:dyDescent="0.2">
      <c r="A478" s="33" t="e">
        <f t="shared" si="31"/>
        <v>#N/A</v>
      </c>
      <c r="B478" s="32" t="e">
        <f t="shared" si="32"/>
        <v>#N/A</v>
      </c>
      <c r="C478" s="32" t="e">
        <f t="shared" si="33"/>
        <v>#N/A</v>
      </c>
      <c r="D478" s="32" t="e">
        <f t="shared" si="34"/>
        <v>#N/A</v>
      </c>
      <c r="E478" s="32" t="e">
        <f>IF(ISERROR(A478),NA(),SUM(B$22:B478))</f>
        <v>#N/A</v>
      </c>
    </row>
    <row r="479" spans="1:5" x14ac:dyDescent="0.2">
      <c r="A479" s="33" t="e">
        <f t="shared" si="31"/>
        <v>#N/A</v>
      </c>
      <c r="B479" s="32" t="e">
        <f t="shared" si="32"/>
        <v>#N/A</v>
      </c>
      <c r="C479" s="32" t="e">
        <f t="shared" si="33"/>
        <v>#N/A</v>
      </c>
      <c r="D479" s="32" t="e">
        <f t="shared" si="34"/>
        <v>#N/A</v>
      </c>
      <c r="E479" s="32" t="e">
        <f>IF(ISERROR(A479),NA(),SUM(B$22:B479))</f>
        <v>#N/A</v>
      </c>
    </row>
    <row r="480" spans="1:5" x14ac:dyDescent="0.2">
      <c r="A480" s="33" t="e">
        <f t="shared" si="31"/>
        <v>#N/A</v>
      </c>
      <c r="B480" s="32" t="e">
        <f t="shared" si="32"/>
        <v>#N/A</v>
      </c>
      <c r="C480" s="32" t="e">
        <f t="shared" si="33"/>
        <v>#N/A</v>
      </c>
      <c r="D480" s="32" t="e">
        <f t="shared" si="34"/>
        <v>#N/A</v>
      </c>
      <c r="E480" s="32" t="e">
        <f>IF(ISERROR(A480),NA(),SUM(B$22:B480))</f>
        <v>#N/A</v>
      </c>
    </row>
    <row r="481" spans="1:5" x14ac:dyDescent="0.2">
      <c r="A481" s="33" t="e">
        <f t="shared" si="31"/>
        <v>#N/A</v>
      </c>
      <c r="B481" s="32" t="e">
        <f t="shared" si="32"/>
        <v>#N/A</v>
      </c>
      <c r="C481" s="32" t="e">
        <f t="shared" si="33"/>
        <v>#N/A</v>
      </c>
      <c r="D481" s="32" t="e">
        <f t="shared" si="34"/>
        <v>#N/A</v>
      </c>
      <c r="E481" s="32" t="e">
        <f>IF(ISERROR(A481),NA(),SUM(B$22:B481))</f>
        <v>#N/A</v>
      </c>
    </row>
    <row r="482" spans="1:5" x14ac:dyDescent="0.2">
      <c r="A482" s="33" t="e">
        <f t="shared" si="31"/>
        <v>#N/A</v>
      </c>
      <c r="B482" s="32" t="e">
        <f t="shared" si="32"/>
        <v>#N/A</v>
      </c>
      <c r="C482" s="32" t="e">
        <f t="shared" si="33"/>
        <v>#N/A</v>
      </c>
      <c r="D482" s="32" t="e">
        <f t="shared" si="34"/>
        <v>#N/A</v>
      </c>
      <c r="E482" s="32" t="e">
        <f>IF(ISERROR(A482),NA(),SUM(B$22:B482))</f>
        <v>#N/A</v>
      </c>
    </row>
    <row r="483" spans="1:5" x14ac:dyDescent="0.2">
      <c r="A483" s="33" t="e">
        <f t="shared" si="31"/>
        <v>#N/A</v>
      </c>
      <c r="B483" s="32" t="e">
        <f t="shared" si="32"/>
        <v>#N/A</v>
      </c>
      <c r="C483" s="32" t="e">
        <f t="shared" si="33"/>
        <v>#N/A</v>
      </c>
      <c r="D483" s="32" t="e">
        <f t="shared" si="34"/>
        <v>#N/A</v>
      </c>
      <c r="E483" s="32" t="e">
        <f>IF(ISERROR(A483),NA(),SUM(B$22:B483))</f>
        <v>#N/A</v>
      </c>
    </row>
    <row r="484" spans="1:5" x14ac:dyDescent="0.2">
      <c r="A484" s="33" t="e">
        <f t="shared" si="31"/>
        <v>#N/A</v>
      </c>
      <c r="B484" s="32" t="e">
        <f t="shared" si="32"/>
        <v>#N/A</v>
      </c>
      <c r="C484" s="32" t="e">
        <f t="shared" si="33"/>
        <v>#N/A</v>
      </c>
      <c r="D484" s="32" t="e">
        <f t="shared" si="34"/>
        <v>#N/A</v>
      </c>
      <c r="E484" s="32" t="e">
        <f>IF(ISERROR(A484),NA(),SUM(B$22:B484))</f>
        <v>#N/A</v>
      </c>
    </row>
    <row r="485" spans="1:5" x14ac:dyDescent="0.2">
      <c r="A485" s="33" t="e">
        <f t="shared" si="31"/>
        <v>#N/A</v>
      </c>
      <c r="B485" s="32" t="e">
        <f t="shared" si="32"/>
        <v>#N/A</v>
      </c>
      <c r="C485" s="32" t="e">
        <f t="shared" si="33"/>
        <v>#N/A</v>
      </c>
      <c r="D485" s="32" t="e">
        <f t="shared" si="34"/>
        <v>#N/A</v>
      </c>
      <c r="E485" s="32" t="e">
        <f>IF(ISERROR(A485),NA(),SUM(B$22:B485))</f>
        <v>#N/A</v>
      </c>
    </row>
    <row r="486" spans="1:5" x14ac:dyDescent="0.2">
      <c r="A486" s="33" t="e">
        <f t="shared" si="31"/>
        <v>#N/A</v>
      </c>
      <c r="B486" s="32" t="e">
        <f t="shared" si="32"/>
        <v>#N/A</v>
      </c>
      <c r="C486" s="32" t="e">
        <f t="shared" si="33"/>
        <v>#N/A</v>
      </c>
      <c r="D486" s="32" t="e">
        <f t="shared" si="34"/>
        <v>#N/A</v>
      </c>
      <c r="E486" s="32" t="e">
        <f>IF(ISERROR(A486),NA(),SUM(B$22:B486))</f>
        <v>#N/A</v>
      </c>
    </row>
    <row r="487" spans="1:5" x14ac:dyDescent="0.2">
      <c r="A487" s="33" t="e">
        <f t="shared" si="31"/>
        <v>#N/A</v>
      </c>
      <c r="B487" s="32" t="e">
        <f t="shared" si="32"/>
        <v>#N/A</v>
      </c>
      <c r="C487" s="32" t="e">
        <f t="shared" si="33"/>
        <v>#N/A</v>
      </c>
      <c r="D487" s="32" t="e">
        <f t="shared" si="34"/>
        <v>#N/A</v>
      </c>
      <c r="E487" s="32" t="e">
        <f>IF(ISERROR(A487),NA(),SUM(B$22:B487))</f>
        <v>#N/A</v>
      </c>
    </row>
    <row r="488" spans="1:5" x14ac:dyDescent="0.2">
      <c r="A488" s="33" t="e">
        <f t="shared" si="31"/>
        <v>#N/A</v>
      </c>
      <c r="B488" s="32" t="e">
        <f t="shared" si="32"/>
        <v>#N/A</v>
      </c>
      <c r="C488" s="32" t="e">
        <f t="shared" si="33"/>
        <v>#N/A</v>
      </c>
      <c r="D488" s="32" t="e">
        <f t="shared" si="34"/>
        <v>#N/A</v>
      </c>
      <c r="E488" s="32" t="e">
        <f>IF(ISERROR(A488),NA(),SUM(B$22:B488))</f>
        <v>#N/A</v>
      </c>
    </row>
    <row r="489" spans="1:5" x14ac:dyDescent="0.2">
      <c r="A489" s="33" t="e">
        <f t="shared" si="31"/>
        <v>#N/A</v>
      </c>
      <c r="B489" s="32" t="e">
        <f t="shared" si="32"/>
        <v>#N/A</v>
      </c>
      <c r="C489" s="32" t="e">
        <f t="shared" si="33"/>
        <v>#N/A</v>
      </c>
      <c r="D489" s="32" t="e">
        <f t="shared" si="34"/>
        <v>#N/A</v>
      </c>
      <c r="E489" s="32" t="e">
        <f>IF(ISERROR(A489),NA(),SUM(B$22:B489))</f>
        <v>#N/A</v>
      </c>
    </row>
    <row r="490" spans="1:5" x14ac:dyDescent="0.2">
      <c r="A490" s="33" t="e">
        <f t="shared" si="31"/>
        <v>#N/A</v>
      </c>
      <c r="B490" s="32" t="e">
        <f t="shared" si="32"/>
        <v>#N/A</v>
      </c>
      <c r="C490" s="32" t="e">
        <f t="shared" si="33"/>
        <v>#N/A</v>
      </c>
      <c r="D490" s="32" t="e">
        <f t="shared" si="34"/>
        <v>#N/A</v>
      </c>
      <c r="E490" s="32" t="e">
        <f>IF(ISERROR(A490),NA(),SUM(B$22:B490))</f>
        <v>#N/A</v>
      </c>
    </row>
    <row r="491" spans="1:5" x14ac:dyDescent="0.2">
      <c r="A491" s="33" t="e">
        <f t="shared" si="31"/>
        <v>#N/A</v>
      </c>
      <c r="B491" s="32" t="e">
        <f t="shared" si="32"/>
        <v>#N/A</v>
      </c>
      <c r="C491" s="32" t="e">
        <f t="shared" si="33"/>
        <v>#N/A</v>
      </c>
      <c r="D491" s="32" t="e">
        <f t="shared" si="34"/>
        <v>#N/A</v>
      </c>
      <c r="E491" s="32" t="e">
        <f>IF(ISERROR(A491),NA(),SUM(B$22:B491))</f>
        <v>#N/A</v>
      </c>
    </row>
    <row r="492" spans="1:5" x14ac:dyDescent="0.2">
      <c r="A492" s="33" t="e">
        <f t="shared" si="31"/>
        <v>#N/A</v>
      </c>
      <c r="B492" s="32" t="e">
        <f t="shared" si="32"/>
        <v>#N/A</v>
      </c>
      <c r="C492" s="32" t="e">
        <f t="shared" si="33"/>
        <v>#N/A</v>
      </c>
      <c r="D492" s="32" t="e">
        <f t="shared" si="34"/>
        <v>#N/A</v>
      </c>
      <c r="E492" s="32" t="e">
        <f>IF(ISERROR(A492),NA(),SUM(B$22:B492))</f>
        <v>#N/A</v>
      </c>
    </row>
    <row r="493" spans="1:5" x14ac:dyDescent="0.2">
      <c r="A493" s="33" t="e">
        <f t="shared" si="31"/>
        <v>#N/A</v>
      </c>
      <c r="B493" s="32" t="e">
        <f t="shared" si="32"/>
        <v>#N/A</v>
      </c>
      <c r="C493" s="32" t="e">
        <f t="shared" si="33"/>
        <v>#N/A</v>
      </c>
      <c r="D493" s="32" t="e">
        <f t="shared" si="34"/>
        <v>#N/A</v>
      </c>
      <c r="E493" s="32" t="e">
        <f>IF(ISERROR(A493),NA(),SUM(B$22:B493))</f>
        <v>#N/A</v>
      </c>
    </row>
    <row r="494" spans="1:5" x14ac:dyDescent="0.2">
      <c r="A494" s="33" t="e">
        <f t="shared" si="31"/>
        <v>#N/A</v>
      </c>
      <c r="B494" s="32" t="e">
        <f t="shared" si="32"/>
        <v>#N/A</v>
      </c>
      <c r="C494" s="32" t="e">
        <f t="shared" si="33"/>
        <v>#N/A</v>
      </c>
      <c r="D494" s="32" t="e">
        <f t="shared" si="34"/>
        <v>#N/A</v>
      </c>
      <c r="E494" s="32" t="e">
        <f>IF(ISERROR(A494),NA(),SUM(B$22:B494))</f>
        <v>#N/A</v>
      </c>
    </row>
    <row r="495" spans="1:5" x14ac:dyDescent="0.2">
      <c r="A495" s="33" t="e">
        <f t="shared" si="31"/>
        <v>#N/A</v>
      </c>
      <c r="B495" s="32" t="e">
        <f t="shared" si="32"/>
        <v>#N/A</v>
      </c>
      <c r="C495" s="32" t="e">
        <f t="shared" si="33"/>
        <v>#N/A</v>
      </c>
      <c r="D495" s="32" t="e">
        <f t="shared" si="34"/>
        <v>#N/A</v>
      </c>
      <c r="E495" s="32" t="e">
        <f>IF(ISERROR(A495),NA(),SUM(B$22:B495))</f>
        <v>#N/A</v>
      </c>
    </row>
    <row r="496" spans="1:5" x14ac:dyDescent="0.2">
      <c r="A496" s="33" t="e">
        <f t="shared" si="31"/>
        <v>#N/A</v>
      </c>
      <c r="B496" s="32" t="e">
        <f t="shared" si="32"/>
        <v>#N/A</v>
      </c>
      <c r="C496" s="32" t="e">
        <f t="shared" si="33"/>
        <v>#N/A</v>
      </c>
      <c r="D496" s="32" t="e">
        <f t="shared" si="34"/>
        <v>#N/A</v>
      </c>
      <c r="E496" s="32" t="e">
        <f>IF(ISERROR(A496),NA(),SUM(B$22:B496))</f>
        <v>#N/A</v>
      </c>
    </row>
    <row r="497" spans="1:5" x14ac:dyDescent="0.2">
      <c r="A497" s="33" t="e">
        <f t="shared" si="31"/>
        <v>#N/A</v>
      </c>
      <c r="B497" s="32" t="e">
        <f t="shared" si="32"/>
        <v>#N/A</v>
      </c>
      <c r="C497" s="32" t="e">
        <f t="shared" si="33"/>
        <v>#N/A</v>
      </c>
      <c r="D497" s="32" t="e">
        <f t="shared" si="34"/>
        <v>#N/A</v>
      </c>
      <c r="E497" s="32" t="e">
        <f>IF(ISERROR(A497),NA(),SUM(B$22:B497))</f>
        <v>#N/A</v>
      </c>
    </row>
    <row r="498" spans="1:5" x14ac:dyDescent="0.2">
      <c r="A498" s="33" t="e">
        <f t="shared" si="31"/>
        <v>#N/A</v>
      </c>
      <c r="B498" s="32" t="e">
        <f t="shared" si="32"/>
        <v>#N/A</v>
      </c>
      <c r="C498" s="32" t="e">
        <f t="shared" si="33"/>
        <v>#N/A</v>
      </c>
      <c r="D498" s="32" t="e">
        <f t="shared" si="34"/>
        <v>#N/A</v>
      </c>
      <c r="E498" s="32" t="e">
        <f>IF(ISERROR(A498),NA(),SUM(B$22:B498))</f>
        <v>#N/A</v>
      </c>
    </row>
    <row r="499" spans="1:5" x14ac:dyDescent="0.2">
      <c r="A499" s="33" t="e">
        <f t="shared" si="31"/>
        <v>#N/A</v>
      </c>
      <c r="B499" s="32" t="e">
        <f t="shared" si="32"/>
        <v>#N/A</v>
      </c>
      <c r="C499" s="32" t="e">
        <f t="shared" si="33"/>
        <v>#N/A</v>
      </c>
      <c r="D499" s="32" t="e">
        <f t="shared" si="34"/>
        <v>#N/A</v>
      </c>
      <c r="E499" s="32" t="e">
        <f>IF(ISERROR(A499),NA(),SUM(B$22:B499))</f>
        <v>#N/A</v>
      </c>
    </row>
    <row r="500" spans="1:5" x14ac:dyDescent="0.2">
      <c r="A500" s="33" t="e">
        <f t="shared" si="31"/>
        <v>#N/A</v>
      </c>
      <c r="B500" s="32" t="e">
        <f t="shared" si="32"/>
        <v>#N/A</v>
      </c>
      <c r="C500" s="32" t="e">
        <f t="shared" si="33"/>
        <v>#N/A</v>
      </c>
      <c r="D500" s="32" t="e">
        <f t="shared" si="34"/>
        <v>#N/A</v>
      </c>
      <c r="E500" s="32" t="e">
        <f>IF(ISERROR(A500),NA(),SUM(B$22:B500))</f>
        <v>#N/A</v>
      </c>
    </row>
    <row r="501" spans="1:5" x14ac:dyDescent="0.2">
      <c r="A501" s="33" t="e">
        <f t="shared" si="31"/>
        <v>#N/A</v>
      </c>
      <c r="B501" s="32" t="e">
        <f t="shared" si="32"/>
        <v>#N/A</v>
      </c>
      <c r="C501" s="32" t="e">
        <f t="shared" si="33"/>
        <v>#N/A</v>
      </c>
      <c r="D501" s="32" t="e">
        <f t="shared" si="34"/>
        <v>#N/A</v>
      </c>
      <c r="E501" s="32" t="e">
        <f>IF(ISERROR(A501),NA(),SUM(B$22:B501))</f>
        <v>#N/A</v>
      </c>
    </row>
    <row r="502" spans="1:5" x14ac:dyDescent="0.2">
      <c r="A502" s="33" t="e">
        <f t="shared" si="31"/>
        <v>#N/A</v>
      </c>
      <c r="B502" s="32" t="e">
        <f t="shared" si="32"/>
        <v>#N/A</v>
      </c>
      <c r="C502" s="32" t="e">
        <f t="shared" si="33"/>
        <v>#N/A</v>
      </c>
      <c r="D502" s="32" t="e">
        <f t="shared" si="34"/>
        <v>#N/A</v>
      </c>
      <c r="E502" s="32" t="e">
        <f>IF(ISERROR(A502),NA(),SUM(B$22:B502))</f>
        <v>#N/A</v>
      </c>
    </row>
    <row r="503" spans="1:5" x14ac:dyDescent="0.2">
      <c r="A503" s="33" t="e">
        <f t="shared" si="31"/>
        <v>#N/A</v>
      </c>
      <c r="B503" s="32" t="e">
        <f t="shared" si="32"/>
        <v>#N/A</v>
      </c>
      <c r="C503" s="32" t="e">
        <f t="shared" si="33"/>
        <v>#N/A</v>
      </c>
      <c r="D503" s="32" t="e">
        <f t="shared" si="34"/>
        <v>#N/A</v>
      </c>
      <c r="E503" s="32" t="e">
        <f>IF(ISERROR(A503),NA(),SUM(B$22:B503))</f>
        <v>#N/A</v>
      </c>
    </row>
    <row r="504" spans="1:5" x14ac:dyDescent="0.2">
      <c r="A504" s="33" t="e">
        <f t="shared" si="31"/>
        <v>#N/A</v>
      </c>
      <c r="B504" s="32" t="e">
        <f t="shared" si="32"/>
        <v>#N/A</v>
      </c>
      <c r="C504" s="32" t="e">
        <f t="shared" si="33"/>
        <v>#N/A</v>
      </c>
      <c r="D504" s="32" t="e">
        <f t="shared" si="34"/>
        <v>#N/A</v>
      </c>
      <c r="E504" s="32" t="e">
        <f>IF(ISERROR(A504),NA(),SUM(B$22:B504))</f>
        <v>#N/A</v>
      </c>
    </row>
    <row r="505" spans="1:5" x14ac:dyDescent="0.2">
      <c r="A505" s="33" t="e">
        <f t="shared" si="31"/>
        <v>#N/A</v>
      </c>
      <c r="B505" s="32" t="e">
        <f t="shared" si="32"/>
        <v>#N/A</v>
      </c>
      <c r="C505" s="32" t="e">
        <f t="shared" si="33"/>
        <v>#N/A</v>
      </c>
      <c r="D505" s="32" t="e">
        <f t="shared" si="34"/>
        <v>#N/A</v>
      </c>
      <c r="E505" s="32" t="e">
        <f>IF(ISERROR(A505),NA(),SUM(B$22:B505))</f>
        <v>#N/A</v>
      </c>
    </row>
    <row r="506" spans="1:5" x14ac:dyDescent="0.2">
      <c r="A506" s="33" t="e">
        <f t="shared" si="31"/>
        <v>#N/A</v>
      </c>
      <c r="B506" s="32" t="e">
        <f t="shared" si="32"/>
        <v>#N/A</v>
      </c>
      <c r="C506" s="32" t="e">
        <f t="shared" si="33"/>
        <v>#N/A</v>
      </c>
      <c r="D506" s="32" t="e">
        <f t="shared" si="34"/>
        <v>#N/A</v>
      </c>
      <c r="E506" s="32" t="e">
        <f>IF(ISERROR(A506),NA(),SUM(B$22:B506))</f>
        <v>#N/A</v>
      </c>
    </row>
    <row r="507" spans="1:5" x14ac:dyDescent="0.2">
      <c r="A507" s="33" t="e">
        <f t="shared" si="31"/>
        <v>#N/A</v>
      </c>
      <c r="B507" s="32" t="e">
        <f t="shared" si="32"/>
        <v>#N/A</v>
      </c>
      <c r="C507" s="32" t="e">
        <f t="shared" si="33"/>
        <v>#N/A</v>
      </c>
      <c r="D507" s="32" t="e">
        <f t="shared" si="34"/>
        <v>#N/A</v>
      </c>
      <c r="E507" s="32" t="e">
        <f>IF(ISERROR(A507),NA(),SUM(B$22:B507))</f>
        <v>#N/A</v>
      </c>
    </row>
    <row r="508" spans="1:5" x14ac:dyDescent="0.2">
      <c r="A508" s="33" t="e">
        <f t="shared" si="31"/>
        <v>#N/A</v>
      </c>
      <c r="B508" s="32" t="e">
        <f t="shared" si="32"/>
        <v>#N/A</v>
      </c>
      <c r="C508" s="32" t="e">
        <f t="shared" si="33"/>
        <v>#N/A</v>
      </c>
      <c r="D508" s="32" t="e">
        <f t="shared" si="34"/>
        <v>#N/A</v>
      </c>
      <c r="E508" s="32" t="e">
        <f>IF(ISERROR(A508),NA(),SUM(B$22:B508))</f>
        <v>#N/A</v>
      </c>
    </row>
    <row r="509" spans="1:5" x14ac:dyDescent="0.2">
      <c r="A509" s="33" t="e">
        <f t="shared" si="31"/>
        <v>#N/A</v>
      </c>
      <c r="B509" s="32" t="e">
        <f t="shared" si="32"/>
        <v>#N/A</v>
      </c>
      <c r="C509" s="32" t="e">
        <f t="shared" si="33"/>
        <v>#N/A</v>
      </c>
      <c r="D509" s="32" t="e">
        <f t="shared" si="34"/>
        <v>#N/A</v>
      </c>
      <c r="E509" s="32" t="e">
        <f>IF(ISERROR(A509),NA(),SUM(B$22:B509))</f>
        <v>#N/A</v>
      </c>
    </row>
    <row r="510" spans="1:5" x14ac:dyDescent="0.2">
      <c r="A510" s="33" t="e">
        <f t="shared" si="31"/>
        <v>#N/A</v>
      </c>
      <c r="B510" s="32" t="e">
        <f t="shared" si="32"/>
        <v>#N/A</v>
      </c>
      <c r="C510" s="32" t="e">
        <f t="shared" si="33"/>
        <v>#N/A</v>
      </c>
      <c r="D510" s="32" t="e">
        <f t="shared" si="34"/>
        <v>#N/A</v>
      </c>
      <c r="E510" s="32" t="e">
        <f>IF(ISERROR(A510),NA(),SUM(B$22:B510))</f>
        <v>#N/A</v>
      </c>
    </row>
    <row r="511" spans="1:5" x14ac:dyDescent="0.2">
      <c r="A511" s="33" t="e">
        <f t="shared" si="31"/>
        <v>#N/A</v>
      </c>
      <c r="B511" s="32" t="e">
        <f t="shared" si="32"/>
        <v>#N/A</v>
      </c>
      <c r="C511" s="32" t="e">
        <f t="shared" si="33"/>
        <v>#N/A</v>
      </c>
      <c r="D511" s="32" t="e">
        <f t="shared" si="34"/>
        <v>#N/A</v>
      </c>
      <c r="E511" s="32" t="e">
        <f>IF(ISERROR(A511),NA(),SUM(B$22:B511))</f>
        <v>#N/A</v>
      </c>
    </row>
    <row r="512" spans="1:5" x14ac:dyDescent="0.2">
      <c r="A512" s="33" t="e">
        <f t="shared" si="31"/>
        <v>#N/A</v>
      </c>
      <c r="B512" s="32" t="e">
        <f t="shared" si="32"/>
        <v>#N/A</v>
      </c>
      <c r="C512" s="32" t="e">
        <f t="shared" si="33"/>
        <v>#N/A</v>
      </c>
      <c r="D512" s="32" t="e">
        <f t="shared" si="34"/>
        <v>#N/A</v>
      </c>
      <c r="E512" s="32" t="e">
        <f>IF(ISERROR(A512),NA(),SUM(B$22:B512))</f>
        <v>#N/A</v>
      </c>
    </row>
    <row r="513" spans="1:5" x14ac:dyDescent="0.2">
      <c r="A513" s="33" t="e">
        <f t="shared" si="31"/>
        <v>#N/A</v>
      </c>
      <c r="B513" s="32" t="e">
        <f t="shared" si="32"/>
        <v>#N/A</v>
      </c>
      <c r="C513" s="32" t="e">
        <f t="shared" si="33"/>
        <v>#N/A</v>
      </c>
      <c r="D513" s="32" t="e">
        <f t="shared" si="34"/>
        <v>#N/A</v>
      </c>
      <c r="E513" s="32" t="e">
        <f>IF(ISERROR(A513),NA(),SUM(B$22:B513))</f>
        <v>#N/A</v>
      </c>
    </row>
    <row r="514" spans="1:5" x14ac:dyDescent="0.2">
      <c r="A514" s="33" t="e">
        <f t="shared" si="31"/>
        <v>#N/A</v>
      </c>
      <c r="B514" s="32" t="e">
        <f t="shared" si="32"/>
        <v>#N/A</v>
      </c>
      <c r="C514" s="32" t="e">
        <f t="shared" si="33"/>
        <v>#N/A</v>
      </c>
      <c r="D514" s="32" t="e">
        <f t="shared" si="34"/>
        <v>#N/A</v>
      </c>
      <c r="E514" s="32" t="e">
        <f>IF(ISERROR(A514),NA(),SUM(B$22:B514))</f>
        <v>#N/A</v>
      </c>
    </row>
    <row r="515" spans="1:5" x14ac:dyDescent="0.2">
      <c r="A515" s="33" t="e">
        <f t="shared" si="31"/>
        <v>#N/A</v>
      </c>
      <c r="B515" s="32" t="e">
        <f t="shared" si="32"/>
        <v>#N/A</v>
      </c>
      <c r="C515" s="32" t="e">
        <f t="shared" si="33"/>
        <v>#N/A</v>
      </c>
      <c r="D515" s="32" t="e">
        <f t="shared" si="34"/>
        <v>#N/A</v>
      </c>
      <c r="E515" s="32" t="e">
        <f>IF(ISERROR(A515),NA(),SUM(B$22:B515))</f>
        <v>#N/A</v>
      </c>
    </row>
    <row r="516" spans="1:5" x14ac:dyDescent="0.2">
      <c r="A516" s="33" t="e">
        <f t="shared" si="31"/>
        <v>#N/A</v>
      </c>
      <c r="B516" s="32" t="e">
        <f t="shared" si="32"/>
        <v>#N/A</v>
      </c>
      <c r="C516" s="32" t="e">
        <f t="shared" si="33"/>
        <v>#N/A</v>
      </c>
      <c r="D516" s="32" t="e">
        <f t="shared" si="34"/>
        <v>#N/A</v>
      </c>
      <c r="E516" s="32" t="e">
        <f>IF(ISERROR(A516),NA(),SUM(B$22:B516))</f>
        <v>#N/A</v>
      </c>
    </row>
    <row r="517" spans="1:5" x14ac:dyDescent="0.2">
      <c r="A517" s="33" t="e">
        <f t="shared" si="31"/>
        <v>#N/A</v>
      </c>
      <c r="B517" s="32" t="e">
        <f t="shared" si="32"/>
        <v>#N/A</v>
      </c>
      <c r="C517" s="32" t="e">
        <f t="shared" si="33"/>
        <v>#N/A</v>
      </c>
      <c r="D517" s="32" t="e">
        <f t="shared" si="34"/>
        <v>#N/A</v>
      </c>
      <c r="E517" s="32" t="e">
        <f>IF(ISERROR(A517),NA(),SUM(B$22:B517))</f>
        <v>#N/A</v>
      </c>
    </row>
    <row r="518" spans="1:5" x14ac:dyDescent="0.2">
      <c r="A518" s="33" t="e">
        <f t="shared" si="31"/>
        <v>#N/A</v>
      </c>
      <c r="B518" s="32" t="e">
        <f t="shared" si="32"/>
        <v>#N/A</v>
      </c>
      <c r="C518" s="32" t="e">
        <f t="shared" si="33"/>
        <v>#N/A</v>
      </c>
      <c r="D518" s="32" t="e">
        <f t="shared" si="34"/>
        <v>#N/A</v>
      </c>
      <c r="E518" s="32" t="e">
        <f>IF(ISERROR(A518),NA(),SUM(B$22:B518))</f>
        <v>#N/A</v>
      </c>
    </row>
    <row r="519" spans="1:5" x14ac:dyDescent="0.2">
      <c r="A519" s="33" t="e">
        <f t="shared" si="31"/>
        <v>#N/A</v>
      </c>
      <c r="B519" s="32" t="e">
        <f t="shared" si="32"/>
        <v>#N/A</v>
      </c>
      <c r="C519" s="32" t="e">
        <f t="shared" si="33"/>
        <v>#N/A</v>
      </c>
      <c r="D519" s="32" t="e">
        <f t="shared" si="34"/>
        <v>#N/A</v>
      </c>
      <c r="E519" s="32" t="e">
        <f>IF(ISERROR(A519),NA(),SUM(B$22:B519))</f>
        <v>#N/A</v>
      </c>
    </row>
    <row r="520" spans="1:5" x14ac:dyDescent="0.2">
      <c r="A520" s="33" t="e">
        <f t="shared" si="31"/>
        <v>#N/A</v>
      </c>
      <c r="B520" s="32" t="e">
        <f t="shared" si="32"/>
        <v>#N/A</v>
      </c>
      <c r="C520" s="32" t="e">
        <f t="shared" si="33"/>
        <v>#N/A</v>
      </c>
      <c r="D520" s="32" t="e">
        <f t="shared" si="34"/>
        <v>#N/A</v>
      </c>
      <c r="E520" s="32" t="e">
        <f>IF(ISERROR(A520),NA(),SUM(B$22:B520))</f>
        <v>#N/A</v>
      </c>
    </row>
    <row r="521" spans="1:5" x14ac:dyDescent="0.2">
      <c r="A521" s="33" t="e">
        <f t="shared" si="31"/>
        <v>#N/A</v>
      </c>
      <c r="B521" s="32" t="e">
        <f t="shared" si="32"/>
        <v>#N/A</v>
      </c>
      <c r="C521" s="32" t="e">
        <f t="shared" si="33"/>
        <v>#N/A</v>
      </c>
      <c r="D521" s="32" t="e">
        <f t="shared" si="34"/>
        <v>#N/A</v>
      </c>
      <c r="E521" s="32" t="e">
        <f>IF(ISERROR(A521),NA(),SUM(B$22:B521))</f>
        <v>#N/A</v>
      </c>
    </row>
    <row r="522" spans="1:5" x14ac:dyDescent="0.2">
      <c r="A522" s="33" t="e">
        <f t="shared" si="31"/>
        <v>#N/A</v>
      </c>
      <c r="B522" s="32" t="e">
        <f t="shared" si="32"/>
        <v>#N/A</v>
      </c>
      <c r="C522" s="32" t="e">
        <f t="shared" si="33"/>
        <v>#N/A</v>
      </c>
      <c r="D522" s="32" t="e">
        <f t="shared" si="34"/>
        <v>#N/A</v>
      </c>
      <c r="E522" s="32" t="e">
        <f>IF(ISERROR(A522),NA(),SUM(B$22:B522))</f>
        <v>#N/A</v>
      </c>
    </row>
    <row r="523" spans="1:5" x14ac:dyDescent="0.2">
      <c r="A523" s="33" t="e">
        <f t="shared" si="31"/>
        <v>#N/A</v>
      </c>
      <c r="B523" s="32" t="e">
        <f t="shared" si="32"/>
        <v>#N/A</v>
      </c>
      <c r="C523" s="32" t="e">
        <f t="shared" si="33"/>
        <v>#N/A</v>
      </c>
      <c r="D523" s="32" t="e">
        <f t="shared" si="34"/>
        <v>#N/A</v>
      </c>
      <c r="E523" s="32" t="e">
        <f>IF(ISERROR(A523),NA(),SUM(B$22:B523))</f>
        <v>#N/A</v>
      </c>
    </row>
    <row r="524" spans="1:5" x14ac:dyDescent="0.2">
      <c r="A524" s="33" t="e">
        <f t="shared" si="31"/>
        <v>#N/A</v>
      </c>
      <c r="B524" s="32" t="e">
        <f t="shared" si="32"/>
        <v>#N/A</v>
      </c>
      <c r="C524" s="32" t="e">
        <f t="shared" si="33"/>
        <v>#N/A</v>
      </c>
      <c r="D524" s="32" t="e">
        <f t="shared" si="34"/>
        <v>#N/A</v>
      </c>
      <c r="E524" s="32" t="e">
        <f>IF(ISERROR(A524),NA(),SUM(B$22:B524))</f>
        <v>#N/A</v>
      </c>
    </row>
    <row r="525" spans="1:5" x14ac:dyDescent="0.2">
      <c r="A525" s="33" t="e">
        <f t="shared" si="31"/>
        <v>#N/A</v>
      </c>
      <c r="B525" s="32" t="e">
        <f t="shared" si="32"/>
        <v>#N/A</v>
      </c>
      <c r="C525" s="32" t="e">
        <f t="shared" si="33"/>
        <v>#N/A</v>
      </c>
      <c r="D525" s="32" t="e">
        <f t="shared" si="34"/>
        <v>#N/A</v>
      </c>
      <c r="E525" s="32" t="e">
        <f>IF(ISERROR(A525),NA(),SUM(B$22:B525))</f>
        <v>#N/A</v>
      </c>
    </row>
    <row r="526" spans="1:5" x14ac:dyDescent="0.2">
      <c r="A526" s="33" t="e">
        <f t="shared" si="31"/>
        <v>#N/A</v>
      </c>
      <c r="B526" s="32" t="e">
        <f t="shared" si="32"/>
        <v>#N/A</v>
      </c>
      <c r="C526" s="32" t="e">
        <f t="shared" si="33"/>
        <v>#N/A</v>
      </c>
      <c r="D526" s="32" t="e">
        <f t="shared" si="34"/>
        <v>#N/A</v>
      </c>
      <c r="E526" s="32" t="e">
        <f>IF(ISERROR(A526),NA(),SUM(B$22:B526))</f>
        <v>#N/A</v>
      </c>
    </row>
    <row r="527" spans="1:5" x14ac:dyDescent="0.2">
      <c r="A527" s="33" t="e">
        <f t="shared" si="31"/>
        <v>#N/A</v>
      </c>
      <c r="B527" s="32" t="e">
        <f t="shared" si="32"/>
        <v>#N/A</v>
      </c>
      <c r="C527" s="32" t="e">
        <f t="shared" si="33"/>
        <v>#N/A</v>
      </c>
      <c r="D527" s="32" t="e">
        <f t="shared" si="34"/>
        <v>#N/A</v>
      </c>
      <c r="E527" s="32" t="e">
        <f>IF(ISERROR(A527),NA(),SUM(B$22:B527))</f>
        <v>#N/A</v>
      </c>
    </row>
    <row r="528" spans="1:5" x14ac:dyDescent="0.2">
      <c r="A528" s="33" t="e">
        <f t="shared" si="31"/>
        <v>#N/A</v>
      </c>
      <c r="B528" s="32" t="e">
        <f t="shared" si="32"/>
        <v>#N/A</v>
      </c>
      <c r="C528" s="32" t="e">
        <f t="shared" si="33"/>
        <v>#N/A</v>
      </c>
      <c r="D528" s="32" t="e">
        <f t="shared" si="34"/>
        <v>#N/A</v>
      </c>
      <c r="E528" s="32" t="e">
        <f>IF(ISERROR(A528),NA(),SUM(B$22:B528))</f>
        <v>#N/A</v>
      </c>
    </row>
    <row r="529" spans="1:5" x14ac:dyDescent="0.2">
      <c r="A529" s="33" t="e">
        <f t="shared" si="31"/>
        <v>#N/A</v>
      </c>
      <c r="B529" s="32" t="e">
        <f t="shared" si="32"/>
        <v>#N/A</v>
      </c>
      <c r="C529" s="32" t="e">
        <f t="shared" si="33"/>
        <v>#N/A</v>
      </c>
      <c r="D529" s="32" t="e">
        <f t="shared" si="34"/>
        <v>#N/A</v>
      </c>
      <c r="E529" s="32" t="e">
        <f>IF(ISERROR(A529),NA(),SUM(B$22:B529))</f>
        <v>#N/A</v>
      </c>
    </row>
    <row r="530" spans="1:5" x14ac:dyDescent="0.2">
      <c r="A530" s="33" t="e">
        <f t="shared" si="31"/>
        <v>#N/A</v>
      </c>
      <c r="B530" s="32" t="e">
        <f t="shared" si="32"/>
        <v>#N/A</v>
      </c>
      <c r="C530" s="32" t="e">
        <f t="shared" si="33"/>
        <v>#N/A</v>
      </c>
      <c r="D530" s="32" t="e">
        <f t="shared" si="34"/>
        <v>#N/A</v>
      </c>
      <c r="E530" s="32" t="e">
        <f>IF(ISERROR(A530),NA(),SUM(B$22:B530))</f>
        <v>#N/A</v>
      </c>
    </row>
    <row r="531" spans="1:5" x14ac:dyDescent="0.2">
      <c r="A531" s="33" t="e">
        <f t="shared" si="31"/>
        <v>#N/A</v>
      </c>
      <c r="B531" s="32" t="e">
        <f t="shared" si="32"/>
        <v>#N/A</v>
      </c>
      <c r="C531" s="32" t="e">
        <f t="shared" si="33"/>
        <v>#N/A</v>
      </c>
      <c r="D531" s="32" t="e">
        <f t="shared" si="34"/>
        <v>#N/A</v>
      </c>
      <c r="E531" s="32" t="e">
        <f>IF(ISERROR(A531),NA(),SUM(B$22:B531))</f>
        <v>#N/A</v>
      </c>
    </row>
    <row r="532" spans="1:5" x14ac:dyDescent="0.2">
      <c r="A532" s="33" t="e">
        <f t="shared" si="31"/>
        <v>#N/A</v>
      </c>
      <c r="B532" s="32" t="e">
        <f t="shared" si="32"/>
        <v>#N/A</v>
      </c>
      <c r="C532" s="32" t="e">
        <f t="shared" si="33"/>
        <v>#N/A</v>
      </c>
      <c r="D532" s="32" t="e">
        <f t="shared" si="34"/>
        <v>#N/A</v>
      </c>
      <c r="E532" s="32" t="e">
        <f>IF(ISERROR(A532),NA(),SUM(B$22:B532))</f>
        <v>#N/A</v>
      </c>
    </row>
    <row r="533" spans="1:5" x14ac:dyDescent="0.2">
      <c r="A533" s="33" t="e">
        <f t="shared" si="31"/>
        <v>#N/A</v>
      </c>
      <c r="B533" s="32" t="e">
        <f t="shared" si="32"/>
        <v>#N/A</v>
      </c>
      <c r="C533" s="32" t="e">
        <f t="shared" si="33"/>
        <v>#N/A</v>
      </c>
      <c r="D533" s="32" t="e">
        <f t="shared" si="34"/>
        <v>#N/A</v>
      </c>
      <c r="E533" s="32" t="e">
        <f>IF(ISERROR(A533),NA(),SUM(B$22:B533))</f>
        <v>#N/A</v>
      </c>
    </row>
    <row r="534" spans="1:5" x14ac:dyDescent="0.2">
      <c r="A534" s="33" t="e">
        <f t="shared" si="31"/>
        <v>#N/A</v>
      </c>
      <c r="B534" s="32" t="e">
        <f t="shared" si="32"/>
        <v>#N/A</v>
      </c>
      <c r="C534" s="32" t="e">
        <f t="shared" si="33"/>
        <v>#N/A</v>
      </c>
      <c r="D534" s="32" t="e">
        <f t="shared" si="34"/>
        <v>#N/A</v>
      </c>
      <c r="E534" s="32" t="e">
        <f>IF(ISERROR(A534),NA(),SUM(B$22:B534))</f>
        <v>#N/A</v>
      </c>
    </row>
    <row r="535" spans="1:5" x14ac:dyDescent="0.2">
      <c r="A535" s="33" t="e">
        <f t="shared" si="31"/>
        <v>#N/A</v>
      </c>
      <c r="B535" s="32" t="e">
        <f t="shared" si="32"/>
        <v>#N/A</v>
      </c>
      <c r="C535" s="32" t="e">
        <f t="shared" si="33"/>
        <v>#N/A</v>
      </c>
      <c r="D535" s="32" t="e">
        <f t="shared" si="34"/>
        <v>#N/A</v>
      </c>
      <c r="E535" s="32" t="e">
        <f>IF(ISERROR(A535),NA(),SUM(B$22:B535))</f>
        <v>#N/A</v>
      </c>
    </row>
    <row r="536" spans="1:5" x14ac:dyDescent="0.2">
      <c r="A536" s="33" t="e">
        <f t="shared" si="31"/>
        <v>#N/A</v>
      </c>
      <c r="B536" s="32" t="e">
        <f t="shared" si="32"/>
        <v>#N/A</v>
      </c>
      <c r="C536" s="32" t="e">
        <f t="shared" si="33"/>
        <v>#N/A</v>
      </c>
      <c r="D536" s="32" t="e">
        <f t="shared" si="34"/>
        <v>#N/A</v>
      </c>
      <c r="E536" s="32" t="e">
        <f>IF(ISERROR(A536),NA(),SUM(B$22:B536))</f>
        <v>#N/A</v>
      </c>
    </row>
    <row r="537" spans="1:5" x14ac:dyDescent="0.2">
      <c r="A537" s="33" t="e">
        <f t="shared" si="31"/>
        <v>#N/A</v>
      </c>
      <c r="B537" s="32" t="e">
        <f t="shared" si="32"/>
        <v>#N/A</v>
      </c>
      <c r="C537" s="32" t="e">
        <f t="shared" si="33"/>
        <v>#N/A</v>
      </c>
      <c r="D537" s="32" t="e">
        <f t="shared" si="34"/>
        <v>#N/A</v>
      </c>
      <c r="E537" s="32" t="e">
        <f>IF(ISERROR(A537),NA(),SUM(B$22:B537))</f>
        <v>#N/A</v>
      </c>
    </row>
    <row r="538" spans="1:5" x14ac:dyDescent="0.2">
      <c r="A538" s="33" t="e">
        <f t="shared" si="31"/>
        <v>#N/A</v>
      </c>
      <c r="B538" s="32" t="e">
        <f t="shared" si="32"/>
        <v>#N/A</v>
      </c>
      <c r="C538" s="32" t="e">
        <f t="shared" si="33"/>
        <v>#N/A</v>
      </c>
      <c r="D538" s="32" t="e">
        <f t="shared" si="34"/>
        <v>#N/A</v>
      </c>
      <c r="E538" s="32" t="e">
        <f>IF(ISERROR(A538),NA(),SUM(B$22:B538))</f>
        <v>#N/A</v>
      </c>
    </row>
    <row r="539" spans="1:5" x14ac:dyDescent="0.2">
      <c r="A539" s="33" t="e">
        <f t="shared" si="31"/>
        <v>#N/A</v>
      </c>
      <c r="B539" s="32" t="e">
        <f t="shared" si="32"/>
        <v>#N/A</v>
      </c>
      <c r="C539" s="32" t="e">
        <f t="shared" si="33"/>
        <v>#N/A</v>
      </c>
      <c r="D539" s="32" t="e">
        <f t="shared" si="34"/>
        <v>#N/A</v>
      </c>
      <c r="E539" s="32" t="e">
        <f>IF(ISERROR(A539),NA(),SUM(B$22:B539))</f>
        <v>#N/A</v>
      </c>
    </row>
    <row r="540" spans="1:5" x14ac:dyDescent="0.2">
      <c r="A540" s="33" t="e">
        <f t="shared" ref="A540:A603" si="35">IF(type=1,IF(A539&gt;=nper-1,NA(),A539+1),IF(A539&gt;=nper,NA(),A539+1))</f>
        <v>#N/A</v>
      </c>
      <c r="B540" s="32" t="e">
        <f t="shared" ref="B540:B603" si="36">IF(ISERROR(A540),NA(),D539*rper)</f>
        <v>#N/A</v>
      </c>
      <c r="C540" s="32" t="e">
        <f t="shared" ref="C540:C603" si="37">IF(A540&lt;=IF(type=1,nper-1,nper),FV(gper,A540,,-w),NA())</f>
        <v>#N/A</v>
      </c>
      <c r="D540" s="32" t="e">
        <f t="shared" ref="D540:D603" si="38">IF(ISERROR(A540),NA(),D539-C540+B540)</f>
        <v>#N/A</v>
      </c>
      <c r="E540" s="32" t="e">
        <f>IF(ISERROR(A540),NA(),SUM(B$22:B540))</f>
        <v>#N/A</v>
      </c>
    </row>
    <row r="541" spans="1:5" x14ac:dyDescent="0.2">
      <c r="A541" s="33" t="e">
        <f t="shared" si="35"/>
        <v>#N/A</v>
      </c>
      <c r="B541" s="32" t="e">
        <f t="shared" si="36"/>
        <v>#N/A</v>
      </c>
      <c r="C541" s="32" t="e">
        <f t="shared" si="37"/>
        <v>#N/A</v>
      </c>
      <c r="D541" s="32" t="e">
        <f t="shared" si="38"/>
        <v>#N/A</v>
      </c>
      <c r="E541" s="32" t="e">
        <f>IF(ISERROR(A541),NA(),SUM(B$22:B541))</f>
        <v>#N/A</v>
      </c>
    </row>
    <row r="542" spans="1:5" x14ac:dyDescent="0.2">
      <c r="A542" s="33" t="e">
        <f t="shared" si="35"/>
        <v>#N/A</v>
      </c>
      <c r="B542" s="32" t="e">
        <f t="shared" si="36"/>
        <v>#N/A</v>
      </c>
      <c r="C542" s="32" t="e">
        <f t="shared" si="37"/>
        <v>#N/A</v>
      </c>
      <c r="D542" s="32" t="e">
        <f t="shared" si="38"/>
        <v>#N/A</v>
      </c>
      <c r="E542" s="32" t="e">
        <f>IF(ISERROR(A542),NA(),SUM(B$22:B542))</f>
        <v>#N/A</v>
      </c>
    </row>
    <row r="543" spans="1:5" x14ac:dyDescent="0.2">
      <c r="A543" s="33" t="e">
        <f t="shared" si="35"/>
        <v>#N/A</v>
      </c>
      <c r="B543" s="32" t="e">
        <f t="shared" si="36"/>
        <v>#N/A</v>
      </c>
      <c r="C543" s="32" t="e">
        <f t="shared" si="37"/>
        <v>#N/A</v>
      </c>
      <c r="D543" s="32" t="e">
        <f t="shared" si="38"/>
        <v>#N/A</v>
      </c>
      <c r="E543" s="32" t="e">
        <f>IF(ISERROR(A543),NA(),SUM(B$22:B543))</f>
        <v>#N/A</v>
      </c>
    </row>
    <row r="544" spans="1:5" x14ac:dyDescent="0.2">
      <c r="A544" s="33" t="e">
        <f t="shared" si="35"/>
        <v>#N/A</v>
      </c>
      <c r="B544" s="32" t="e">
        <f t="shared" si="36"/>
        <v>#N/A</v>
      </c>
      <c r="C544" s="32" t="e">
        <f t="shared" si="37"/>
        <v>#N/A</v>
      </c>
      <c r="D544" s="32" t="e">
        <f t="shared" si="38"/>
        <v>#N/A</v>
      </c>
      <c r="E544" s="32" t="e">
        <f>IF(ISERROR(A544),NA(),SUM(B$22:B544))</f>
        <v>#N/A</v>
      </c>
    </row>
    <row r="545" spans="1:5" x14ac:dyDescent="0.2">
      <c r="A545" s="33" t="e">
        <f t="shared" si="35"/>
        <v>#N/A</v>
      </c>
      <c r="B545" s="32" t="e">
        <f t="shared" si="36"/>
        <v>#N/A</v>
      </c>
      <c r="C545" s="32" t="e">
        <f t="shared" si="37"/>
        <v>#N/A</v>
      </c>
      <c r="D545" s="32" t="e">
        <f t="shared" si="38"/>
        <v>#N/A</v>
      </c>
      <c r="E545" s="32" t="e">
        <f>IF(ISERROR(A545),NA(),SUM(B$22:B545))</f>
        <v>#N/A</v>
      </c>
    </row>
    <row r="546" spans="1:5" x14ac:dyDescent="0.2">
      <c r="A546" s="33" t="e">
        <f t="shared" si="35"/>
        <v>#N/A</v>
      </c>
      <c r="B546" s="32" t="e">
        <f t="shared" si="36"/>
        <v>#N/A</v>
      </c>
      <c r="C546" s="32" t="e">
        <f t="shared" si="37"/>
        <v>#N/A</v>
      </c>
      <c r="D546" s="32" t="e">
        <f t="shared" si="38"/>
        <v>#N/A</v>
      </c>
      <c r="E546" s="32" t="e">
        <f>IF(ISERROR(A546),NA(),SUM(B$22:B546))</f>
        <v>#N/A</v>
      </c>
    </row>
    <row r="547" spans="1:5" x14ac:dyDescent="0.2">
      <c r="A547" s="33" t="e">
        <f t="shared" si="35"/>
        <v>#N/A</v>
      </c>
      <c r="B547" s="32" t="e">
        <f t="shared" si="36"/>
        <v>#N/A</v>
      </c>
      <c r="C547" s="32" t="e">
        <f t="shared" si="37"/>
        <v>#N/A</v>
      </c>
      <c r="D547" s="32" t="e">
        <f t="shared" si="38"/>
        <v>#N/A</v>
      </c>
      <c r="E547" s="32" t="e">
        <f>IF(ISERROR(A547),NA(),SUM(B$22:B547))</f>
        <v>#N/A</v>
      </c>
    </row>
    <row r="548" spans="1:5" x14ac:dyDescent="0.2">
      <c r="A548" s="33" t="e">
        <f t="shared" si="35"/>
        <v>#N/A</v>
      </c>
      <c r="B548" s="32" t="e">
        <f t="shared" si="36"/>
        <v>#N/A</v>
      </c>
      <c r="C548" s="32" t="e">
        <f t="shared" si="37"/>
        <v>#N/A</v>
      </c>
      <c r="D548" s="32" t="e">
        <f t="shared" si="38"/>
        <v>#N/A</v>
      </c>
      <c r="E548" s="32" t="e">
        <f>IF(ISERROR(A548),NA(),SUM(B$22:B548))</f>
        <v>#N/A</v>
      </c>
    </row>
    <row r="549" spans="1:5" x14ac:dyDescent="0.2">
      <c r="A549" s="33" t="e">
        <f t="shared" si="35"/>
        <v>#N/A</v>
      </c>
      <c r="B549" s="32" t="e">
        <f t="shared" si="36"/>
        <v>#N/A</v>
      </c>
      <c r="C549" s="32" t="e">
        <f t="shared" si="37"/>
        <v>#N/A</v>
      </c>
      <c r="D549" s="32" t="e">
        <f t="shared" si="38"/>
        <v>#N/A</v>
      </c>
      <c r="E549" s="32" t="e">
        <f>IF(ISERROR(A549),NA(),SUM(B$22:B549))</f>
        <v>#N/A</v>
      </c>
    </row>
    <row r="550" spans="1:5" x14ac:dyDescent="0.2">
      <c r="A550" s="33" t="e">
        <f t="shared" si="35"/>
        <v>#N/A</v>
      </c>
      <c r="B550" s="32" t="e">
        <f t="shared" si="36"/>
        <v>#N/A</v>
      </c>
      <c r="C550" s="32" t="e">
        <f t="shared" si="37"/>
        <v>#N/A</v>
      </c>
      <c r="D550" s="32" t="e">
        <f t="shared" si="38"/>
        <v>#N/A</v>
      </c>
      <c r="E550" s="32" t="e">
        <f>IF(ISERROR(A550),NA(),SUM(B$22:B550))</f>
        <v>#N/A</v>
      </c>
    </row>
    <row r="551" spans="1:5" x14ac:dyDescent="0.2">
      <c r="A551" s="33" t="e">
        <f t="shared" si="35"/>
        <v>#N/A</v>
      </c>
      <c r="B551" s="32" t="e">
        <f t="shared" si="36"/>
        <v>#N/A</v>
      </c>
      <c r="C551" s="32" t="e">
        <f t="shared" si="37"/>
        <v>#N/A</v>
      </c>
      <c r="D551" s="32" t="e">
        <f t="shared" si="38"/>
        <v>#N/A</v>
      </c>
      <c r="E551" s="32" t="e">
        <f>IF(ISERROR(A551),NA(),SUM(B$22:B551))</f>
        <v>#N/A</v>
      </c>
    </row>
    <row r="552" spans="1:5" x14ac:dyDescent="0.2">
      <c r="A552" s="33" t="e">
        <f t="shared" si="35"/>
        <v>#N/A</v>
      </c>
      <c r="B552" s="32" t="e">
        <f t="shared" si="36"/>
        <v>#N/A</v>
      </c>
      <c r="C552" s="32" t="e">
        <f t="shared" si="37"/>
        <v>#N/A</v>
      </c>
      <c r="D552" s="32" t="e">
        <f t="shared" si="38"/>
        <v>#N/A</v>
      </c>
      <c r="E552" s="32" t="e">
        <f>IF(ISERROR(A552),NA(),SUM(B$22:B552))</f>
        <v>#N/A</v>
      </c>
    </row>
    <row r="553" spans="1:5" x14ac:dyDescent="0.2">
      <c r="A553" s="33" t="e">
        <f t="shared" si="35"/>
        <v>#N/A</v>
      </c>
      <c r="B553" s="32" t="e">
        <f t="shared" si="36"/>
        <v>#N/A</v>
      </c>
      <c r="C553" s="32" t="e">
        <f t="shared" si="37"/>
        <v>#N/A</v>
      </c>
      <c r="D553" s="32" t="e">
        <f t="shared" si="38"/>
        <v>#N/A</v>
      </c>
      <c r="E553" s="32" t="e">
        <f>IF(ISERROR(A553),NA(),SUM(B$22:B553))</f>
        <v>#N/A</v>
      </c>
    </row>
    <row r="554" spans="1:5" x14ac:dyDescent="0.2">
      <c r="A554" s="33" t="e">
        <f t="shared" si="35"/>
        <v>#N/A</v>
      </c>
      <c r="B554" s="32" t="e">
        <f t="shared" si="36"/>
        <v>#N/A</v>
      </c>
      <c r="C554" s="32" t="e">
        <f t="shared" si="37"/>
        <v>#N/A</v>
      </c>
      <c r="D554" s="32" t="e">
        <f t="shared" si="38"/>
        <v>#N/A</v>
      </c>
      <c r="E554" s="32" t="e">
        <f>IF(ISERROR(A554),NA(),SUM(B$22:B554))</f>
        <v>#N/A</v>
      </c>
    </row>
    <row r="555" spans="1:5" x14ac:dyDescent="0.2">
      <c r="A555" s="33" t="e">
        <f t="shared" si="35"/>
        <v>#N/A</v>
      </c>
      <c r="B555" s="32" t="e">
        <f t="shared" si="36"/>
        <v>#N/A</v>
      </c>
      <c r="C555" s="32" t="e">
        <f t="shared" si="37"/>
        <v>#N/A</v>
      </c>
      <c r="D555" s="32" t="e">
        <f t="shared" si="38"/>
        <v>#N/A</v>
      </c>
      <c r="E555" s="32" t="e">
        <f>IF(ISERROR(A555),NA(),SUM(B$22:B555))</f>
        <v>#N/A</v>
      </c>
    </row>
    <row r="556" spans="1:5" x14ac:dyDescent="0.2">
      <c r="A556" s="33" t="e">
        <f t="shared" si="35"/>
        <v>#N/A</v>
      </c>
      <c r="B556" s="32" t="e">
        <f t="shared" si="36"/>
        <v>#N/A</v>
      </c>
      <c r="C556" s="32" t="e">
        <f t="shared" si="37"/>
        <v>#N/A</v>
      </c>
      <c r="D556" s="32" t="e">
        <f t="shared" si="38"/>
        <v>#N/A</v>
      </c>
      <c r="E556" s="32" t="e">
        <f>IF(ISERROR(A556),NA(),SUM(B$22:B556))</f>
        <v>#N/A</v>
      </c>
    </row>
    <row r="557" spans="1:5" x14ac:dyDescent="0.2">
      <c r="A557" s="33" t="e">
        <f t="shared" si="35"/>
        <v>#N/A</v>
      </c>
      <c r="B557" s="32" t="e">
        <f t="shared" si="36"/>
        <v>#N/A</v>
      </c>
      <c r="C557" s="32" t="e">
        <f t="shared" si="37"/>
        <v>#N/A</v>
      </c>
      <c r="D557" s="32" t="e">
        <f t="shared" si="38"/>
        <v>#N/A</v>
      </c>
      <c r="E557" s="32" t="e">
        <f>IF(ISERROR(A557),NA(),SUM(B$22:B557))</f>
        <v>#N/A</v>
      </c>
    </row>
    <row r="558" spans="1:5" x14ac:dyDescent="0.2">
      <c r="A558" s="33" t="e">
        <f t="shared" si="35"/>
        <v>#N/A</v>
      </c>
      <c r="B558" s="32" t="e">
        <f t="shared" si="36"/>
        <v>#N/A</v>
      </c>
      <c r="C558" s="32" t="e">
        <f t="shared" si="37"/>
        <v>#N/A</v>
      </c>
      <c r="D558" s="32" t="e">
        <f t="shared" si="38"/>
        <v>#N/A</v>
      </c>
      <c r="E558" s="32" t="e">
        <f>IF(ISERROR(A558),NA(),SUM(B$22:B558))</f>
        <v>#N/A</v>
      </c>
    </row>
    <row r="559" spans="1:5" x14ac:dyDescent="0.2">
      <c r="A559" s="33" t="e">
        <f t="shared" si="35"/>
        <v>#N/A</v>
      </c>
      <c r="B559" s="32" t="e">
        <f t="shared" si="36"/>
        <v>#N/A</v>
      </c>
      <c r="C559" s="32" t="e">
        <f t="shared" si="37"/>
        <v>#N/A</v>
      </c>
      <c r="D559" s="32" t="e">
        <f t="shared" si="38"/>
        <v>#N/A</v>
      </c>
      <c r="E559" s="32" t="e">
        <f>IF(ISERROR(A559),NA(),SUM(B$22:B559))</f>
        <v>#N/A</v>
      </c>
    </row>
    <row r="560" spans="1:5" x14ac:dyDescent="0.2">
      <c r="A560" s="33" t="e">
        <f t="shared" si="35"/>
        <v>#N/A</v>
      </c>
      <c r="B560" s="32" t="e">
        <f t="shared" si="36"/>
        <v>#N/A</v>
      </c>
      <c r="C560" s="32" t="e">
        <f t="shared" si="37"/>
        <v>#N/A</v>
      </c>
      <c r="D560" s="32" t="e">
        <f t="shared" si="38"/>
        <v>#N/A</v>
      </c>
      <c r="E560" s="32" t="e">
        <f>IF(ISERROR(A560),NA(),SUM(B$22:B560))</f>
        <v>#N/A</v>
      </c>
    </row>
    <row r="561" spans="1:5" x14ac:dyDescent="0.2">
      <c r="A561" s="33" t="e">
        <f t="shared" si="35"/>
        <v>#N/A</v>
      </c>
      <c r="B561" s="32" t="e">
        <f t="shared" si="36"/>
        <v>#N/A</v>
      </c>
      <c r="C561" s="32" t="e">
        <f t="shared" si="37"/>
        <v>#N/A</v>
      </c>
      <c r="D561" s="32" t="e">
        <f t="shared" si="38"/>
        <v>#N/A</v>
      </c>
      <c r="E561" s="32" t="e">
        <f>IF(ISERROR(A561),NA(),SUM(B$22:B561))</f>
        <v>#N/A</v>
      </c>
    </row>
    <row r="562" spans="1:5" x14ac:dyDescent="0.2">
      <c r="A562" s="33" t="e">
        <f t="shared" si="35"/>
        <v>#N/A</v>
      </c>
      <c r="B562" s="32" t="e">
        <f t="shared" si="36"/>
        <v>#N/A</v>
      </c>
      <c r="C562" s="32" t="e">
        <f t="shared" si="37"/>
        <v>#N/A</v>
      </c>
      <c r="D562" s="32" t="e">
        <f t="shared" si="38"/>
        <v>#N/A</v>
      </c>
      <c r="E562" s="32" t="e">
        <f>IF(ISERROR(A562),NA(),SUM(B$22:B562))</f>
        <v>#N/A</v>
      </c>
    </row>
    <row r="563" spans="1:5" x14ac:dyDescent="0.2">
      <c r="A563" s="33" t="e">
        <f t="shared" si="35"/>
        <v>#N/A</v>
      </c>
      <c r="B563" s="32" t="e">
        <f t="shared" si="36"/>
        <v>#N/A</v>
      </c>
      <c r="C563" s="32" t="e">
        <f t="shared" si="37"/>
        <v>#N/A</v>
      </c>
      <c r="D563" s="32" t="e">
        <f t="shared" si="38"/>
        <v>#N/A</v>
      </c>
      <c r="E563" s="32" t="e">
        <f>IF(ISERROR(A563),NA(),SUM(B$22:B563))</f>
        <v>#N/A</v>
      </c>
    </row>
    <row r="564" spans="1:5" x14ac:dyDescent="0.2">
      <c r="A564" s="33" t="e">
        <f t="shared" si="35"/>
        <v>#N/A</v>
      </c>
      <c r="B564" s="32" t="e">
        <f t="shared" si="36"/>
        <v>#N/A</v>
      </c>
      <c r="C564" s="32" t="e">
        <f t="shared" si="37"/>
        <v>#N/A</v>
      </c>
      <c r="D564" s="32" t="e">
        <f t="shared" si="38"/>
        <v>#N/A</v>
      </c>
      <c r="E564" s="32" t="e">
        <f>IF(ISERROR(A564),NA(),SUM(B$22:B564))</f>
        <v>#N/A</v>
      </c>
    </row>
    <row r="565" spans="1:5" x14ac:dyDescent="0.2">
      <c r="A565" s="33" t="e">
        <f t="shared" si="35"/>
        <v>#N/A</v>
      </c>
      <c r="B565" s="32" t="e">
        <f t="shared" si="36"/>
        <v>#N/A</v>
      </c>
      <c r="C565" s="32" t="e">
        <f t="shared" si="37"/>
        <v>#N/A</v>
      </c>
      <c r="D565" s="32" t="e">
        <f t="shared" si="38"/>
        <v>#N/A</v>
      </c>
      <c r="E565" s="32" t="e">
        <f>IF(ISERROR(A565),NA(),SUM(B$22:B565))</f>
        <v>#N/A</v>
      </c>
    </row>
    <row r="566" spans="1:5" x14ac:dyDescent="0.2">
      <c r="A566" s="33" t="e">
        <f t="shared" si="35"/>
        <v>#N/A</v>
      </c>
      <c r="B566" s="32" t="e">
        <f t="shared" si="36"/>
        <v>#N/A</v>
      </c>
      <c r="C566" s="32" t="e">
        <f t="shared" si="37"/>
        <v>#N/A</v>
      </c>
      <c r="D566" s="32" t="e">
        <f t="shared" si="38"/>
        <v>#N/A</v>
      </c>
      <c r="E566" s="32" t="e">
        <f>IF(ISERROR(A566),NA(),SUM(B$22:B566))</f>
        <v>#N/A</v>
      </c>
    </row>
    <row r="567" spans="1:5" x14ac:dyDescent="0.2">
      <c r="A567" s="33" t="e">
        <f t="shared" si="35"/>
        <v>#N/A</v>
      </c>
      <c r="B567" s="32" t="e">
        <f t="shared" si="36"/>
        <v>#N/A</v>
      </c>
      <c r="C567" s="32" t="e">
        <f t="shared" si="37"/>
        <v>#N/A</v>
      </c>
      <c r="D567" s="32" t="e">
        <f t="shared" si="38"/>
        <v>#N/A</v>
      </c>
      <c r="E567" s="32" t="e">
        <f>IF(ISERROR(A567),NA(),SUM(B$22:B567))</f>
        <v>#N/A</v>
      </c>
    </row>
    <row r="568" spans="1:5" x14ac:dyDescent="0.2">
      <c r="A568" s="33" t="e">
        <f t="shared" si="35"/>
        <v>#N/A</v>
      </c>
      <c r="B568" s="32" t="e">
        <f t="shared" si="36"/>
        <v>#N/A</v>
      </c>
      <c r="C568" s="32" t="e">
        <f t="shared" si="37"/>
        <v>#N/A</v>
      </c>
      <c r="D568" s="32" t="e">
        <f t="shared" si="38"/>
        <v>#N/A</v>
      </c>
      <c r="E568" s="32" t="e">
        <f>IF(ISERROR(A568),NA(),SUM(B$22:B568))</f>
        <v>#N/A</v>
      </c>
    </row>
    <row r="569" spans="1:5" x14ac:dyDescent="0.2">
      <c r="A569" s="33" t="e">
        <f t="shared" si="35"/>
        <v>#N/A</v>
      </c>
      <c r="B569" s="32" t="e">
        <f t="shared" si="36"/>
        <v>#N/A</v>
      </c>
      <c r="C569" s="32" t="e">
        <f t="shared" si="37"/>
        <v>#N/A</v>
      </c>
      <c r="D569" s="32" t="e">
        <f t="shared" si="38"/>
        <v>#N/A</v>
      </c>
      <c r="E569" s="32" t="e">
        <f>IF(ISERROR(A569),NA(),SUM(B$22:B569))</f>
        <v>#N/A</v>
      </c>
    </row>
    <row r="570" spans="1:5" x14ac:dyDescent="0.2">
      <c r="A570" s="33" t="e">
        <f t="shared" si="35"/>
        <v>#N/A</v>
      </c>
      <c r="B570" s="32" t="e">
        <f t="shared" si="36"/>
        <v>#N/A</v>
      </c>
      <c r="C570" s="32" t="e">
        <f t="shared" si="37"/>
        <v>#N/A</v>
      </c>
      <c r="D570" s="32" t="e">
        <f t="shared" si="38"/>
        <v>#N/A</v>
      </c>
      <c r="E570" s="32" t="e">
        <f>IF(ISERROR(A570),NA(),SUM(B$22:B570))</f>
        <v>#N/A</v>
      </c>
    </row>
    <row r="571" spans="1:5" x14ac:dyDescent="0.2">
      <c r="A571" s="33" t="e">
        <f t="shared" si="35"/>
        <v>#N/A</v>
      </c>
      <c r="B571" s="32" t="e">
        <f t="shared" si="36"/>
        <v>#N/A</v>
      </c>
      <c r="C571" s="32" t="e">
        <f t="shared" si="37"/>
        <v>#N/A</v>
      </c>
      <c r="D571" s="32" t="e">
        <f t="shared" si="38"/>
        <v>#N/A</v>
      </c>
      <c r="E571" s="32" t="e">
        <f>IF(ISERROR(A571),NA(),SUM(B$22:B571))</f>
        <v>#N/A</v>
      </c>
    </row>
    <row r="572" spans="1:5" x14ac:dyDescent="0.2">
      <c r="A572" s="33" t="e">
        <f t="shared" si="35"/>
        <v>#N/A</v>
      </c>
      <c r="B572" s="32" t="e">
        <f t="shared" si="36"/>
        <v>#N/A</v>
      </c>
      <c r="C572" s="32" t="e">
        <f t="shared" si="37"/>
        <v>#N/A</v>
      </c>
      <c r="D572" s="32" t="e">
        <f t="shared" si="38"/>
        <v>#N/A</v>
      </c>
      <c r="E572" s="32" t="e">
        <f>IF(ISERROR(A572),NA(),SUM(B$22:B572))</f>
        <v>#N/A</v>
      </c>
    </row>
    <row r="573" spans="1:5" x14ac:dyDescent="0.2">
      <c r="A573" s="33" t="e">
        <f t="shared" si="35"/>
        <v>#N/A</v>
      </c>
      <c r="B573" s="32" t="e">
        <f t="shared" si="36"/>
        <v>#N/A</v>
      </c>
      <c r="C573" s="32" t="e">
        <f t="shared" si="37"/>
        <v>#N/A</v>
      </c>
      <c r="D573" s="32" t="e">
        <f t="shared" si="38"/>
        <v>#N/A</v>
      </c>
      <c r="E573" s="32" t="e">
        <f>IF(ISERROR(A573),NA(),SUM(B$22:B573))</f>
        <v>#N/A</v>
      </c>
    </row>
    <row r="574" spans="1:5" x14ac:dyDescent="0.2">
      <c r="A574" s="33" t="e">
        <f t="shared" si="35"/>
        <v>#N/A</v>
      </c>
      <c r="B574" s="32" t="e">
        <f t="shared" si="36"/>
        <v>#N/A</v>
      </c>
      <c r="C574" s="32" t="e">
        <f t="shared" si="37"/>
        <v>#N/A</v>
      </c>
      <c r="D574" s="32" t="e">
        <f t="shared" si="38"/>
        <v>#N/A</v>
      </c>
      <c r="E574" s="32" t="e">
        <f>IF(ISERROR(A574),NA(),SUM(B$22:B574))</f>
        <v>#N/A</v>
      </c>
    </row>
    <row r="575" spans="1:5" x14ac:dyDescent="0.2">
      <c r="A575" s="33" t="e">
        <f t="shared" si="35"/>
        <v>#N/A</v>
      </c>
      <c r="B575" s="32" t="e">
        <f t="shared" si="36"/>
        <v>#N/A</v>
      </c>
      <c r="C575" s="32" t="e">
        <f t="shared" si="37"/>
        <v>#N/A</v>
      </c>
      <c r="D575" s="32" t="e">
        <f t="shared" si="38"/>
        <v>#N/A</v>
      </c>
      <c r="E575" s="32" t="e">
        <f>IF(ISERROR(A575),NA(),SUM(B$22:B575))</f>
        <v>#N/A</v>
      </c>
    </row>
    <row r="576" spans="1:5" x14ac:dyDescent="0.2">
      <c r="A576" s="33" t="e">
        <f t="shared" si="35"/>
        <v>#N/A</v>
      </c>
      <c r="B576" s="32" t="e">
        <f t="shared" si="36"/>
        <v>#N/A</v>
      </c>
      <c r="C576" s="32" t="e">
        <f t="shared" si="37"/>
        <v>#N/A</v>
      </c>
      <c r="D576" s="32" t="e">
        <f t="shared" si="38"/>
        <v>#N/A</v>
      </c>
      <c r="E576" s="32" t="e">
        <f>IF(ISERROR(A576),NA(),SUM(B$22:B576))</f>
        <v>#N/A</v>
      </c>
    </row>
    <row r="577" spans="1:5" x14ac:dyDescent="0.2">
      <c r="A577" s="33" t="e">
        <f t="shared" si="35"/>
        <v>#N/A</v>
      </c>
      <c r="B577" s="32" t="e">
        <f t="shared" si="36"/>
        <v>#N/A</v>
      </c>
      <c r="C577" s="32" t="e">
        <f t="shared" si="37"/>
        <v>#N/A</v>
      </c>
      <c r="D577" s="32" t="e">
        <f t="shared" si="38"/>
        <v>#N/A</v>
      </c>
      <c r="E577" s="32" t="e">
        <f>IF(ISERROR(A577),NA(),SUM(B$22:B577))</f>
        <v>#N/A</v>
      </c>
    </row>
    <row r="578" spans="1:5" x14ac:dyDescent="0.2">
      <c r="A578" s="33" t="e">
        <f t="shared" si="35"/>
        <v>#N/A</v>
      </c>
      <c r="B578" s="32" t="e">
        <f t="shared" si="36"/>
        <v>#N/A</v>
      </c>
      <c r="C578" s="32" t="e">
        <f t="shared" si="37"/>
        <v>#N/A</v>
      </c>
      <c r="D578" s="32" t="e">
        <f t="shared" si="38"/>
        <v>#N/A</v>
      </c>
      <c r="E578" s="32" t="e">
        <f>IF(ISERROR(A578),NA(),SUM(B$22:B578))</f>
        <v>#N/A</v>
      </c>
    </row>
    <row r="579" spans="1:5" x14ac:dyDescent="0.2">
      <c r="A579" s="33" t="e">
        <f t="shared" si="35"/>
        <v>#N/A</v>
      </c>
      <c r="B579" s="32" t="e">
        <f t="shared" si="36"/>
        <v>#N/A</v>
      </c>
      <c r="C579" s="32" t="e">
        <f t="shared" si="37"/>
        <v>#N/A</v>
      </c>
      <c r="D579" s="32" t="e">
        <f t="shared" si="38"/>
        <v>#N/A</v>
      </c>
      <c r="E579" s="32" t="e">
        <f>IF(ISERROR(A579),NA(),SUM(B$22:B579))</f>
        <v>#N/A</v>
      </c>
    </row>
    <row r="580" spans="1:5" x14ac:dyDescent="0.2">
      <c r="A580" s="33" t="e">
        <f t="shared" si="35"/>
        <v>#N/A</v>
      </c>
      <c r="B580" s="32" t="e">
        <f t="shared" si="36"/>
        <v>#N/A</v>
      </c>
      <c r="C580" s="32" t="e">
        <f t="shared" si="37"/>
        <v>#N/A</v>
      </c>
      <c r="D580" s="32" t="e">
        <f t="shared" si="38"/>
        <v>#N/A</v>
      </c>
      <c r="E580" s="32" t="e">
        <f>IF(ISERROR(A580),NA(),SUM(B$22:B580))</f>
        <v>#N/A</v>
      </c>
    </row>
    <row r="581" spans="1:5" x14ac:dyDescent="0.2">
      <c r="A581" s="33" t="e">
        <f t="shared" si="35"/>
        <v>#N/A</v>
      </c>
      <c r="B581" s="32" t="e">
        <f t="shared" si="36"/>
        <v>#N/A</v>
      </c>
      <c r="C581" s="32" t="e">
        <f t="shared" si="37"/>
        <v>#N/A</v>
      </c>
      <c r="D581" s="32" t="e">
        <f t="shared" si="38"/>
        <v>#N/A</v>
      </c>
      <c r="E581" s="32" t="e">
        <f>IF(ISERROR(A581),NA(),SUM(B$22:B581))</f>
        <v>#N/A</v>
      </c>
    </row>
    <row r="582" spans="1:5" x14ac:dyDescent="0.2">
      <c r="A582" s="33" t="e">
        <f t="shared" si="35"/>
        <v>#N/A</v>
      </c>
      <c r="B582" s="32" t="e">
        <f t="shared" si="36"/>
        <v>#N/A</v>
      </c>
      <c r="C582" s="32" t="e">
        <f t="shared" si="37"/>
        <v>#N/A</v>
      </c>
      <c r="D582" s="32" t="e">
        <f t="shared" si="38"/>
        <v>#N/A</v>
      </c>
      <c r="E582" s="32" t="e">
        <f>IF(ISERROR(A582),NA(),SUM(B$22:B582))</f>
        <v>#N/A</v>
      </c>
    </row>
    <row r="583" spans="1:5" x14ac:dyDescent="0.2">
      <c r="A583" s="33" t="e">
        <f t="shared" si="35"/>
        <v>#N/A</v>
      </c>
      <c r="B583" s="32" t="e">
        <f t="shared" si="36"/>
        <v>#N/A</v>
      </c>
      <c r="C583" s="32" t="e">
        <f t="shared" si="37"/>
        <v>#N/A</v>
      </c>
      <c r="D583" s="32" t="e">
        <f t="shared" si="38"/>
        <v>#N/A</v>
      </c>
      <c r="E583" s="32" t="e">
        <f>IF(ISERROR(A583),NA(),SUM(B$22:B583))</f>
        <v>#N/A</v>
      </c>
    </row>
    <row r="584" spans="1:5" x14ac:dyDescent="0.2">
      <c r="A584" s="33" t="e">
        <f t="shared" si="35"/>
        <v>#N/A</v>
      </c>
      <c r="B584" s="32" t="e">
        <f t="shared" si="36"/>
        <v>#N/A</v>
      </c>
      <c r="C584" s="32" t="e">
        <f t="shared" si="37"/>
        <v>#N/A</v>
      </c>
      <c r="D584" s="32" t="e">
        <f t="shared" si="38"/>
        <v>#N/A</v>
      </c>
      <c r="E584" s="32" t="e">
        <f>IF(ISERROR(A584),NA(),SUM(B$22:B584))</f>
        <v>#N/A</v>
      </c>
    </row>
    <row r="585" spans="1:5" x14ac:dyDescent="0.2">
      <c r="A585" s="33" t="e">
        <f t="shared" si="35"/>
        <v>#N/A</v>
      </c>
      <c r="B585" s="32" t="e">
        <f t="shared" si="36"/>
        <v>#N/A</v>
      </c>
      <c r="C585" s="32" t="e">
        <f t="shared" si="37"/>
        <v>#N/A</v>
      </c>
      <c r="D585" s="32" t="e">
        <f t="shared" si="38"/>
        <v>#N/A</v>
      </c>
      <c r="E585" s="32" t="e">
        <f>IF(ISERROR(A585),NA(),SUM(B$22:B585))</f>
        <v>#N/A</v>
      </c>
    </row>
    <row r="586" spans="1:5" x14ac:dyDescent="0.2">
      <c r="A586" s="33" t="e">
        <f t="shared" si="35"/>
        <v>#N/A</v>
      </c>
      <c r="B586" s="32" t="e">
        <f t="shared" si="36"/>
        <v>#N/A</v>
      </c>
      <c r="C586" s="32" t="e">
        <f t="shared" si="37"/>
        <v>#N/A</v>
      </c>
      <c r="D586" s="32" t="e">
        <f t="shared" si="38"/>
        <v>#N/A</v>
      </c>
      <c r="E586" s="32" t="e">
        <f>IF(ISERROR(A586),NA(),SUM(B$22:B586))</f>
        <v>#N/A</v>
      </c>
    </row>
    <row r="587" spans="1:5" x14ac:dyDescent="0.2">
      <c r="A587" s="33" t="e">
        <f t="shared" si="35"/>
        <v>#N/A</v>
      </c>
      <c r="B587" s="32" t="e">
        <f t="shared" si="36"/>
        <v>#N/A</v>
      </c>
      <c r="C587" s="32" t="e">
        <f t="shared" si="37"/>
        <v>#N/A</v>
      </c>
      <c r="D587" s="32" t="e">
        <f t="shared" si="38"/>
        <v>#N/A</v>
      </c>
      <c r="E587" s="32" t="e">
        <f>IF(ISERROR(A587),NA(),SUM(B$22:B587))</f>
        <v>#N/A</v>
      </c>
    </row>
    <row r="588" spans="1:5" x14ac:dyDescent="0.2">
      <c r="A588" s="33" t="e">
        <f t="shared" si="35"/>
        <v>#N/A</v>
      </c>
      <c r="B588" s="32" t="e">
        <f t="shared" si="36"/>
        <v>#N/A</v>
      </c>
      <c r="C588" s="32" t="e">
        <f t="shared" si="37"/>
        <v>#N/A</v>
      </c>
      <c r="D588" s="32" t="e">
        <f t="shared" si="38"/>
        <v>#N/A</v>
      </c>
      <c r="E588" s="32" t="e">
        <f>IF(ISERROR(A588),NA(),SUM(B$22:B588))</f>
        <v>#N/A</v>
      </c>
    </row>
    <row r="589" spans="1:5" x14ac:dyDescent="0.2">
      <c r="A589" s="33" t="e">
        <f t="shared" si="35"/>
        <v>#N/A</v>
      </c>
      <c r="B589" s="32" t="e">
        <f t="shared" si="36"/>
        <v>#N/A</v>
      </c>
      <c r="C589" s="32" t="e">
        <f t="shared" si="37"/>
        <v>#N/A</v>
      </c>
      <c r="D589" s="32" t="e">
        <f t="shared" si="38"/>
        <v>#N/A</v>
      </c>
      <c r="E589" s="32" t="e">
        <f>IF(ISERROR(A589),NA(),SUM(B$22:B589))</f>
        <v>#N/A</v>
      </c>
    </row>
    <row r="590" spans="1:5" x14ac:dyDescent="0.2">
      <c r="A590" s="33" t="e">
        <f t="shared" si="35"/>
        <v>#N/A</v>
      </c>
      <c r="B590" s="32" t="e">
        <f t="shared" si="36"/>
        <v>#N/A</v>
      </c>
      <c r="C590" s="32" t="e">
        <f t="shared" si="37"/>
        <v>#N/A</v>
      </c>
      <c r="D590" s="32" t="e">
        <f t="shared" si="38"/>
        <v>#N/A</v>
      </c>
      <c r="E590" s="32" t="e">
        <f>IF(ISERROR(A590),NA(),SUM(B$22:B590))</f>
        <v>#N/A</v>
      </c>
    </row>
    <row r="591" spans="1:5" x14ac:dyDescent="0.2">
      <c r="A591" s="33" t="e">
        <f t="shared" si="35"/>
        <v>#N/A</v>
      </c>
      <c r="B591" s="32" t="e">
        <f t="shared" si="36"/>
        <v>#N/A</v>
      </c>
      <c r="C591" s="32" t="e">
        <f t="shared" si="37"/>
        <v>#N/A</v>
      </c>
      <c r="D591" s="32" t="e">
        <f t="shared" si="38"/>
        <v>#N/A</v>
      </c>
      <c r="E591" s="32" t="e">
        <f>IF(ISERROR(A591),NA(),SUM(B$22:B591))</f>
        <v>#N/A</v>
      </c>
    </row>
    <row r="592" spans="1:5" x14ac:dyDescent="0.2">
      <c r="A592" s="33" t="e">
        <f t="shared" si="35"/>
        <v>#N/A</v>
      </c>
      <c r="B592" s="32" t="e">
        <f t="shared" si="36"/>
        <v>#N/A</v>
      </c>
      <c r="C592" s="32" t="e">
        <f t="shared" si="37"/>
        <v>#N/A</v>
      </c>
      <c r="D592" s="32" t="e">
        <f t="shared" si="38"/>
        <v>#N/A</v>
      </c>
      <c r="E592" s="32" t="e">
        <f>IF(ISERROR(A592),NA(),SUM(B$22:B592))</f>
        <v>#N/A</v>
      </c>
    </row>
    <row r="593" spans="1:5" x14ac:dyDescent="0.2">
      <c r="A593" s="33" t="e">
        <f t="shared" si="35"/>
        <v>#N/A</v>
      </c>
      <c r="B593" s="32" t="e">
        <f t="shared" si="36"/>
        <v>#N/A</v>
      </c>
      <c r="C593" s="32" t="e">
        <f t="shared" si="37"/>
        <v>#N/A</v>
      </c>
      <c r="D593" s="32" t="e">
        <f t="shared" si="38"/>
        <v>#N/A</v>
      </c>
      <c r="E593" s="32" t="e">
        <f>IF(ISERROR(A593),NA(),SUM(B$22:B593))</f>
        <v>#N/A</v>
      </c>
    </row>
    <row r="594" spans="1:5" x14ac:dyDescent="0.2">
      <c r="A594" s="33" t="e">
        <f t="shared" si="35"/>
        <v>#N/A</v>
      </c>
      <c r="B594" s="32" t="e">
        <f t="shared" si="36"/>
        <v>#N/A</v>
      </c>
      <c r="C594" s="32" t="e">
        <f t="shared" si="37"/>
        <v>#N/A</v>
      </c>
      <c r="D594" s="32" t="e">
        <f t="shared" si="38"/>
        <v>#N/A</v>
      </c>
      <c r="E594" s="32" t="e">
        <f>IF(ISERROR(A594),NA(),SUM(B$22:B594))</f>
        <v>#N/A</v>
      </c>
    </row>
    <row r="595" spans="1:5" x14ac:dyDescent="0.2">
      <c r="A595" s="33" t="e">
        <f t="shared" si="35"/>
        <v>#N/A</v>
      </c>
      <c r="B595" s="32" t="e">
        <f t="shared" si="36"/>
        <v>#N/A</v>
      </c>
      <c r="C595" s="32" t="e">
        <f t="shared" si="37"/>
        <v>#N/A</v>
      </c>
      <c r="D595" s="32" t="e">
        <f t="shared" si="38"/>
        <v>#N/A</v>
      </c>
      <c r="E595" s="32" t="e">
        <f>IF(ISERROR(A595),NA(),SUM(B$22:B595))</f>
        <v>#N/A</v>
      </c>
    </row>
    <row r="596" spans="1:5" x14ac:dyDescent="0.2">
      <c r="A596" s="33" t="e">
        <f t="shared" si="35"/>
        <v>#N/A</v>
      </c>
      <c r="B596" s="32" t="e">
        <f t="shared" si="36"/>
        <v>#N/A</v>
      </c>
      <c r="C596" s="32" t="e">
        <f t="shared" si="37"/>
        <v>#N/A</v>
      </c>
      <c r="D596" s="32" t="e">
        <f t="shared" si="38"/>
        <v>#N/A</v>
      </c>
      <c r="E596" s="32" t="e">
        <f>IF(ISERROR(A596),NA(),SUM(B$22:B596))</f>
        <v>#N/A</v>
      </c>
    </row>
    <row r="597" spans="1:5" x14ac:dyDescent="0.2">
      <c r="A597" s="33" t="e">
        <f t="shared" si="35"/>
        <v>#N/A</v>
      </c>
      <c r="B597" s="32" t="e">
        <f t="shared" si="36"/>
        <v>#N/A</v>
      </c>
      <c r="C597" s="32" t="e">
        <f t="shared" si="37"/>
        <v>#N/A</v>
      </c>
      <c r="D597" s="32" t="e">
        <f t="shared" si="38"/>
        <v>#N/A</v>
      </c>
      <c r="E597" s="32" t="e">
        <f>IF(ISERROR(A597),NA(),SUM(B$22:B597))</f>
        <v>#N/A</v>
      </c>
    </row>
    <row r="598" spans="1:5" x14ac:dyDescent="0.2">
      <c r="A598" s="33" t="e">
        <f t="shared" si="35"/>
        <v>#N/A</v>
      </c>
      <c r="B598" s="32" t="e">
        <f t="shared" si="36"/>
        <v>#N/A</v>
      </c>
      <c r="C598" s="32" t="e">
        <f t="shared" si="37"/>
        <v>#N/A</v>
      </c>
      <c r="D598" s="32" t="e">
        <f t="shared" si="38"/>
        <v>#N/A</v>
      </c>
      <c r="E598" s="32" t="e">
        <f>IF(ISERROR(A598),NA(),SUM(B$22:B598))</f>
        <v>#N/A</v>
      </c>
    </row>
    <row r="599" spans="1:5" x14ac:dyDescent="0.2">
      <c r="A599" s="33" t="e">
        <f t="shared" si="35"/>
        <v>#N/A</v>
      </c>
      <c r="B599" s="32" t="e">
        <f t="shared" si="36"/>
        <v>#N/A</v>
      </c>
      <c r="C599" s="32" t="e">
        <f t="shared" si="37"/>
        <v>#N/A</v>
      </c>
      <c r="D599" s="32" t="e">
        <f t="shared" si="38"/>
        <v>#N/A</v>
      </c>
      <c r="E599" s="32" t="e">
        <f>IF(ISERROR(A599),NA(),SUM(B$22:B599))</f>
        <v>#N/A</v>
      </c>
    </row>
    <row r="600" spans="1:5" x14ac:dyDescent="0.2">
      <c r="A600" s="33" t="e">
        <f t="shared" si="35"/>
        <v>#N/A</v>
      </c>
      <c r="B600" s="32" t="e">
        <f t="shared" si="36"/>
        <v>#N/A</v>
      </c>
      <c r="C600" s="32" t="e">
        <f t="shared" si="37"/>
        <v>#N/A</v>
      </c>
      <c r="D600" s="32" t="e">
        <f t="shared" si="38"/>
        <v>#N/A</v>
      </c>
      <c r="E600" s="32" t="e">
        <f>IF(ISERROR(A600),NA(),SUM(B$22:B600))</f>
        <v>#N/A</v>
      </c>
    </row>
    <row r="601" spans="1:5" x14ac:dyDescent="0.2">
      <c r="A601" s="33" t="e">
        <f t="shared" si="35"/>
        <v>#N/A</v>
      </c>
      <c r="B601" s="32" t="e">
        <f t="shared" si="36"/>
        <v>#N/A</v>
      </c>
      <c r="C601" s="32" t="e">
        <f t="shared" si="37"/>
        <v>#N/A</v>
      </c>
      <c r="D601" s="32" t="e">
        <f t="shared" si="38"/>
        <v>#N/A</v>
      </c>
      <c r="E601" s="32" t="e">
        <f>IF(ISERROR(A601),NA(),SUM(B$22:B601))</f>
        <v>#N/A</v>
      </c>
    </row>
    <row r="602" spans="1:5" x14ac:dyDescent="0.2">
      <c r="A602" s="33" t="e">
        <f t="shared" si="35"/>
        <v>#N/A</v>
      </c>
      <c r="B602" s="32" t="e">
        <f t="shared" si="36"/>
        <v>#N/A</v>
      </c>
      <c r="C602" s="32" t="e">
        <f t="shared" si="37"/>
        <v>#N/A</v>
      </c>
      <c r="D602" s="32" t="e">
        <f t="shared" si="38"/>
        <v>#N/A</v>
      </c>
      <c r="E602" s="32" t="e">
        <f>IF(ISERROR(A602),NA(),SUM(B$22:B602))</f>
        <v>#N/A</v>
      </c>
    </row>
    <row r="603" spans="1:5" x14ac:dyDescent="0.2">
      <c r="A603" s="33" t="e">
        <f t="shared" si="35"/>
        <v>#N/A</v>
      </c>
      <c r="B603" s="32" t="e">
        <f t="shared" si="36"/>
        <v>#N/A</v>
      </c>
      <c r="C603" s="32" t="e">
        <f t="shared" si="37"/>
        <v>#N/A</v>
      </c>
      <c r="D603" s="32" t="e">
        <f t="shared" si="38"/>
        <v>#N/A</v>
      </c>
      <c r="E603" s="32" t="e">
        <f>IF(ISERROR(A603),NA(),SUM(B$22:B603))</f>
        <v>#N/A</v>
      </c>
    </row>
    <row r="604" spans="1:5" x14ac:dyDescent="0.2">
      <c r="A604" s="33" t="e">
        <f t="shared" ref="A604:A629" si="39">IF(type=1,IF(A603&gt;=nper-1,NA(),A603+1),IF(A603&gt;=nper,NA(),A603+1))</f>
        <v>#N/A</v>
      </c>
      <c r="B604" s="32" t="e">
        <f t="shared" ref="B604:B629" si="40">IF(ISERROR(A604),NA(),D603*rper)</f>
        <v>#N/A</v>
      </c>
      <c r="C604" s="32" t="e">
        <f t="shared" ref="C604:C629" si="41">IF(A604&lt;=IF(type=1,nper-1,nper),FV(gper,A604,,-w),NA())</f>
        <v>#N/A</v>
      </c>
      <c r="D604" s="32" t="e">
        <f t="shared" ref="D604:D629" si="42">IF(ISERROR(A604),NA(),D603-C604+B604)</f>
        <v>#N/A</v>
      </c>
      <c r="E604" s="32" t="e">
        <f>IF(ISERROR(A604),NA(),SUM(B$22:B604))</f>
        <v>#N/A</v>
      </c>
    </row>
    <row r="605" spans="1:5" x14ac:dyDescent="0.2">
      <c r="A605" s="33" t="e">
        <f t="shared" si="39"/>
        <v>#N/A</v>
      </c>
      <c r="B605" s="32" t="e">
        <f t="shared" si="40"/>
        <v>#N/A</v>
      </c>
      <c r="C605" s="32" t="e">
        <f t="shared" si="41"/>
        <v>#N/A</v>
      </c>
      <c r="D605" s="32" t="e">
        <f t="shared" si="42"/>
        <v>#N/A</v>
      </c>
      <c r="E605" s="32" t="e">
        <f>IF(ISERROR(A605),NA(),SUM(B$22:B605))</f>
        <v>#N/A</v>
      </c>
    </row>
    <row r="606" spans="1:5" x14ac:dyDescent="0.2">
      <c r="A606" s="33" t="e">
        <f t="shared" si="39"/>
        <v>#N/A</v>
      </c>
      <c r="B606" s="32" t="e">
        <f t="shared" si="40"/>
        <v>#N/A</v>
      </c>
      <c r="C606" s="32" t="e">
        <f t="shared" si="41"/>
        <v>#N/A</v>
      </c>
      <c r="D606" s="32" t="e">
        <f t="shared" si="42"/>
        <v>#N/A</v>
      </c>
      <c r="E606" s="32" t="e">
        <f>IF(ISERROR(A606),NA(),SUM(B$22:B606))</f>
        <v>#N/A</v>
      </c>
    </row>
    <row r="607" spans="1:5" x14ac:dyDescent="0.2">
      <c r="A607" s="33" t="e">
        <f t="shared" si="39"/>
        <v>#N/A</v>
      </c>
      <c r="B607" s="32" t="e">
        <f t="shared" si="40"/>
        <v>#N/A</v>
      </c>
      <c r="C607" s="32" t="e">
        <f t="shared" si="41"/>
        <v>#N/A</v>
      </c>
      <c r="D607" s="32" t="e">
        <f t="shared" si="42"/>
        <v>#N/A</v>
      </c>
      <c r="E607" s="32" t="e">
        <f>IF(ISERROR(A607),NA(),SUM(B$22:B607))</f>
        <v>#N/A</v>
      </c>
    </row>
    <row r="608" spans="1:5" x14ac:dyDescent="0.2">
      <c r="A608" s="33" t="e">
        <f t="shared" si="39"/>
        <v>#N/A</v>
      </c>
      <c r="B608" s="32" t="e">
        <f t="shared" si="40"/>
        <v>#N/A</v>
      </c>
      <c r="C608" s="32" t="e">
        <f t="shared" si="41"/>
        <v>#N/A</v>
      </c>
      <c r="D608" s="32" t="e">
        <f t="shared" si="42"/>
        <v>#N/A</v>
      </c>
      <c r="E608" s="32" t="e">
        <f>IF(ISERROR(A608),NA(),SUM(B$22:B608))</f>
        <v>#N/A</v>
      </c>
    </row>
    <row r="609" spans="1:5" x14ac:dyDescent="0.2">
      <c r="A609" s="33" t="e">
        <f t="shared" si="39"/>
        <v>#N/A</v>
      </c>
      <c r="B609" s="32" t="e">
        <f t="shared" si="40"/>
        <v>#N/A</v>
      </c>
      <c r="C609" s="32" t="e">
        <f t="shared" si="41"/>
        <v>#N/A</v>
      </c>
      <c r="D609" s="32" t="e">
        <f t="shared" si="42"/>
        <v>#N/A</v>
      </c>
      <c r="E609" s="32" t="e">
        <f>IF(ISERROR(A609),NA(),SUM(B$22:B609))</f>
        <v>#N/A</v>
      </c>
    </row>
    <row r="610" spans="1:5" x14ac:dyDescent="0.2">
      <c r="A610" s="33" t="e">
        <f t="shared" si="39"/>
        <v>#N/A</v>
      </c>
      <c r="B610" s="32" t="e">
        <f t="shared" si="40"/>
        <v>#N/A</v>
      </c>
      <c r="C610" s="32" t="e">
        <f t="shared" si="41"/>
        <v>#N/A</v>
      </c>
      <c r="D610" s="32" t="e">
        <f t="shared" si="42"/>
        <v>#N/A</v>
      </c>
      <c r="E610" s="32" t="e">
        <f>IF(ISERROR(A610),NA(),SUM(B$22:B610))</f>
        <v>#N/A</v>
      </c>
    </row>
    <row r="611" spans="1:5" x14ac:dyDescent="0.2">
      <c r="A611" s="33" t="e">
        <f t="shared" si="39"/>
        <v>#N/A</v>
      </c>
      <c r="B611" s="32" t="e">
        <f t="shared" si="40"/>
        <v>#N/A</v>
      </c>
      <c r="C611" s="32" t="e">
        <f t="shared" si="41"/>
        <v>#N/A</v>
      </c>
      <c r="D611" s="32" t="e">
        <f t="shared" si="42"/>
        <v>#N/A</v>
      </c>
      <c r="E611" s="32" t="e">
        <f>IF(ISERROR(A611),NA(),SUM(B$22:B611))</f>
        <v>#N/A</v>
      </c>
    </row>
    <row r="612" spans="1:5" x14ac:dyDescent="0.2">
      <c r="A612" s="33" t="e">
        <f t="shared" si="39"/>
        <v>#N/A</v>
      </c>
      <c r="B612" s="32" t="e">
        <f t="shared" si="40"/>
        <v>#N/A</v>
      </c>
      <c r="C612" s="32" t="e">
        <f t="shared" si="41"/>
        <v>#N/A</v>
      </c>
      <c r="D612" s="32" t="e">
        <f t="shared" si="42"/>
        <v>#N/A</v>
      </c>
      <c r="E612" s="32" t="e">
        <f>IF(ISERROR(A612),NA(),SUM(B$22:B612))</f>
        <v>#N/A</v>
      </c>
    </row>
    <row r="613" spans="1:5" x14ac:dyDescent="0.2">
      <c r="A613" s="33" t="e">
        <f t="shared" si="39"/>
        <v>#N/A</v>
      </c>
      <c r="B613" s="32" t="e">
        <f t="shared" si="40"/>
        <v>#N/A</v>
      </c>
      <c r="C613" s="32" t="e">
        <f t="shared" si="41"/>
        <v>#N/A</v>
      </c>
      <c r="D613" s="32" t="e">
        <f t="shared" si="42"/>
        <v>#N/A</v>
      </c>
      <c r="E613" s="32" t="e">
        <f>IF(ISERROR(A613),NA(),SUM(B$22:B613))</f>
        <v>#N/A</v>
      </c>
    </row>
    <row r="614" spans="1:5" x14ac:dyDescent="0.2">
      <c r="A614" s="33" t="e">
        <f t="shared" si="39"/>
        <v>#N/A</v>
      </c>
      <c r="B614" s="32" t="e">
        <f t="shared" si="40"/>
        <v>#N/A</v>
      </c>
      <c r="C614" s="32" t="e">
        <f t="shared" si="41"/>
        <v>#N/A</v>
      </c>
      <c r="D614" s="32" t="e">
        <f t="shared" si="42"/>
        <v>#N/A</v>
      </c>
      <c r="E614" s="32" t="e">
        <f>IF(ISERROR(A614),NA(),SUM(B$22:B614))</f>
        <v>#N/A</v>
      </c>
    </row>
    <row r="615" spans="1:5" x14ac:dyDescent="0.2">
      <c r="A615" s="33" t="e">
        <f t="shared" si="39"/>
        <v>#N/A</v>
      </c>
      <c r="B615" s="32" t="e">
        <f t="shared" si="40"/>
        <v>#N/A</v>
      </c>
      <c r="C615" s="32" t="e">
        <f t="shared" si="41"/>
        <v>#N/A</v>
      </c>
      <c r="D615" s="32" t="e">
        <f t="shared" si="42"/>
        <v>#N/A</v>
      </c>
      <c r="E615" s="32" t="e">
        <f>IF(ISERROR(A615),NA(),SUM(B$22:B615))</f>
        <v>#N/A</v>
      </c>
    </row>
    <row r="616" spans="1:5" x14ac:dyDescent="0.2">
      <c r="A616" s="33" t="e">
        <f t="shared" si="39"/>
        <v>#N/A</v>
      </c>
      <c r="B616" s="32" t="e">
        <f t="shared" si="40"/>
        <v>#N/A</v>
      </c>
      <c r="C616" s="32" t="e">
        <f t="shared" si="41"/>
        <v>#N/A</v>
      </c>
      <c r="D616" s="32" t="e">
        <f t="shared" si="42"/>
        <v>#N/A</v>
      </c>
      <c r="E616" s="32" t="e">
        <f>IF(ISERROR(A616),NA(),SUM(B$22:B616))</f>
        <v>#N/A</v>
      </c>
    </row>
    <row r="617" spans="1:5" x14ac:dyDescent="0.2">
      <c r="A617" s="33" t="e">
        <f t="shared" si="39"/>
        <v>#N/A</v>
      </c>
      <c r="B617" s="32" t="e">
        <f t="shared" si="40"/>
        <v>#N/A</v>
      </c>
      <c r="C617" s="32" t="e">
        <f t="shared" si="41"/>
        <v>#N/A</v>
      </c>
      <c r="D617" s="32" t="e">
        <f t="shared" si="42"/>
        <v>#N/A</v>
      </c>
      <c r="E617" s="32" t="e">
        <f>IF(ISERROR(A617),NA(),SUM(B$22:B617))</f>
        <v>#N/A</v>
      </c>
    </row>
    <row r="618" spans="1:5" x14ac:dyDescent="0.2">
      <c r="A618" s="33" t="e">
        <f t="shared" si="39"/>
        <v>#N/A</v>
      </c>
      <c r="B618" s="32" t="e">
        <f t="shared" si="40"/>
        <v>#N/A</v>
      </c>
      <c r="C618" s="32" t="e">
        <f t="shared" si="41"/>
        <v>#N/A</v>
      </c>
      <c r="D618" s="32" t="e">
        <f t="shared" si="42"/>
        <v>#N/A</v>
      </c>
      <c r="E618" s="32" t="e">
        <f>IF(ISERROR(A618),NA(),SUM(B$22:B618))</f>
        <v>#N/A</v>
      </c>
    </row>
    <row r="619" spans="1:5" x14ac:dyDescent="0.2">
      <c r="A619" s="33" t="e">
        <f t="shared" si="39"/>
        <v>#N/A</v>
      </c>
      <c r="B619" s="32" t="e">
        <f t="shared" si="40"/>
        <v>#N/A</v>
      </c>
      <c r="C619" s="32" t="e">
        <f t="shared" si="41"/>
        <v>#N/A</v>
      </c>
      <c r="D619" s="32" t="e">
        <f t="shared" si="42"/>
        <v>#N/A</v>
      </c>
      <c r="E619" s="32" t="e">
        <f>IF(ISERROR(A619),NA(),SUM(B$22:B619))</f>
        <v>#N/A</v>
      </c>
    </row>
    <row r="620" spans="1:5" x14ac:dyDescent="0.2">
      <c r="A620" s="33" t="e">
        <f t="shared" si="39"/>
        <v>#N/A</v>
      </c>
      <c r="B620" s="32" t="e">
        <f t="shared" si="40"/>
        <v>#N/A</v>
      </c>
      <c r="C620" s="32" t="e">
        <f t="shared" si="41"/>
        <v>#N/A</v>
      </c>
      <c r="D620" s="32" t="e">
        <f t="shared" si="42"/>
        <v>#N/A</v>
      </c>
      <c r="E620" s="32" t="e">
        <f>IF(ISERROR(A620),NA(),SUM(B$22:B620))</f>
        <v>#N/A</v>
      </c>
    </row>
    <row r="621" spans="1:5" x14ac:dyDescent="0.2">
      <c r="A621" s="33" t="e">
        <f t="shared" si="39"/>
        <v>#N/A</v>
      </c>
      <c r="B621" s="32" t="e">
        <f t="shared" si="40"/>
        <v>#N/A</v>
      </c>
      <c r="C621" s="32" t="e">
        <f t="shared" si="41"/>
        <v>#N/A</v>
      </c>
      <c r="D621" s="32" t="e">
        <f t="shared" si="42"/>
        <v>#N/A</v>
      </c>
      <c r="E621" s="32" t="e">
        <f>IF(ISERROR(A621),NA(),SUM(B$22:B621))</f>
        <v>#N/A</v>
      </c>
    </row>
    <row r="622" spans="1:5" x14ac:dyDescent="0.2">
      <c r="A622" s="33" t="e">
        <f t="shared" si="39"/>
        <v>#N/A</v>
      </c>
      <c r="B622" s="32" t="e">
        <f t="shared" si="40"/>
        <v>#N/A</v>
      </c>
      <c r="C622" s="32" t="e">
        <f t="shared" si="41"/>
        <v>#N/A</v>
      </c>
      <c r="D622" s="32" t="e">
        <f t="shared" si="42"/>
        <v>#N/A</v>
      </c>
      <c r="E622" s="32" t="e">
        <f>IF(ISERROR(A622),NA(),SUM(B$22:B622))</f>
        <v>#N/A</v>
      </c>
    </row>
    <row r="623" spans="1:5" x14ac:dyDescent="0.2">
      <c r="A623" s="33" t="e">
        <f t="shared" si="39"/>
        <v>#N/A</v>
      </c>
      <c r="B623" s="32" t="e">
        <f t="shared" si="40"/>
        <v>#N/A</v>
      </c>
      <c r="C623" s="32" t="e">
        <f t="shared" si="41"/>
        <v>#N/A</v>
      </c>
      <c r="D623" s="32" t="e">
        <f t="shared" si="42"/>
        <v>#N/A</v>
      </c>
      <c r="E623" s="32" t="e">
        <f>IF(ISERROR(A623),NA(),SUM(B$22:B623))</f>
        <v>#N/A</v>
      </c>
    </row>
    <row r="624" spans="1:5" x14ac:dyDescent="0.2">
      <c r="A624" s="33" t="e">
        <f t="shared" si="39"/>
        <v>#N/A</v>
      </c>
      <c r="B624" s="32" t="e">
        <f t="shared" si="40"/>
        <v>#N/A</v>
      </c>
      <c r="C624" s="32" t="e">
        <f t="shared" si="41"/>
        <v>#N/A</v>
      </c>
      <c r="D624" s="32" t="e">
        <f t="shared" si="42"/>
        <v>#N/A</v>
      </c>
      <c r="E624" s="32" t="e">
        <f>IF(ISERROR(A624),NA(),SUM(B$22:B624))</f>
        <v>#N/A</v>
      </c>
    </row>
    <row r="625" spans="1:5" x14ac:dyDescent="0.2">
      <c r="A625" s="33" t="e">
        <f t="shared" si="39"/>
        <v>#N/A</v>
      </c>
      <c r="B625" s="32" t="e">
        <f t="shared" si="40"/>
        <v>#N/A</v>
      </c>
      <c r="C625" s="32" t="e">
        <f t="shared" si="41"/>
        <v>#N/A</v>
      </c>
      <c r="D625" s="32" t="e">
        <f t="shared" si="42"/>
        <v>#N/A</v>
      </c>
      <c r="E625" s="32" t="e">
        <f>IF(ISERROR(A625),NA(),SUM(B$22:B625))</f>
        <v>#N/A</v>
      </c>
    </row>
    <row r="626" spans="1:5" x14ac:dyDescent="0.2">
      <c r="A626" s="33" t="e">
        <f t="shared" si="39"/>
        <v>#N/A</v>
      </c>
      <c r="B626" s="32" t="e">
        <f t="shared" si="40"/>
        <v>#N/A</v>
      </c>
      <c r="C626" s="32" t="e">
        <f t="shared" si="41"/>
        <v>#N/A</v>
      </c>
      <c r="D626" s="32" t="e">
        <f t="shared" si="42"/>
        <v>#N/A</v>
      </c>
      <c r="E626" s="32" t="e">
        <f>IF(ISERROR(A626),NA(),SUM(B$22:B626))</f>
        <v>#N/A</v>
      </c>
    </row>
    <row r="627" spans="1:5" x14ac:dyDescent="0.2">
      <c r="A627" s="33" t="e">
        <f t="shared" si="39"/>
        <v>#N/A</v>
      </c>
      <c r="B627" s="32" t="e">
        <f t="shared" si="40"/>
        <v>#N/A</v>
      </c>
      <c r="C627" s="32" t="e">
        <f t="shared" si="41"/>
        <v>#N/A</v>
      </c>
      <c r="D627" s="32" t="e">
        <f t="shared" si="42"/>
        <v>#N/A</v>
      </c>
      <c r="E627" s="32" t="e">
        <f>IF(ISERROR(A627),NA(),SUM(B$22:B627))</f>
        <v>#N/A</v>
      </c>
    </row>
    <row r="628" spans="1:5" x14ac:dyDescent="0.2">
      <c r="A628" s="33" t="e">
        <f t="shared" si="39"/>
        <v>#N/A</v>
      </c>
      <c r="B628" s="32" t="e">
        <f t="shared" si="40"/>
        <v>#N/A</v>
      </c>
      <c r="C628" s="32" t="e">
        <f t="shared" si="41"/>
        <v>#N/A</v>
      </c>
      <c r="D628" s="32" t="e">
        <f t="shared" si="42"/>
        <v>#N/A</v>
      </c>
      <c r="E628" s="32" t="e">
        <f>IF(ISERROR(A628),NA(),SUM(B$22:B628))</f>
        <v>#N/A</v>
      </c>
    </row>
    <row r="629" spans="1:5" x14ac:dyDescent="0.2">
      <c r="A629" s="33" t="e">
        <f t="shared" si="39"/>
        <v>#N/A</v>
      </c>
      <c r="B629" s="32" t="e">
        <f t="shared" si="40"/>
        <v>#N/A</v>
      </c>
      <c r="C629" s="32" t="e">
        <f t="shared" si="41"/>
        <v>#N/A</v>
      </c>
      <c r="D629" s="32" t="e">
        <f t="shared" si="42"/>
        <v>#N/A</v>
      </c>
      <c r="E629" s="32" t="e">
        <f>IF(ISERROR(A629),NA(),SUM(B$22:B629))</f>
        <v>#N/A</v>
      </c>
    </row>
    <row r="630" spans="1:5" x14ac:dyDescent="0.2">
      <c r="A630" s="33" t="e">
        <f t="shared" ref="A630:A668" si="43">IF(type=1,IF(A629&gt;=nper-1,NA(),A629+1),IF(A629&gt;=nper,NA(),A629+1))</f>
        <v>#N/A</v>
      </c>
      <c r="B630" s="32" t="e">
        <f t="shared" ref="B630:B668" si="44">IF(ISERROR(A630),NA(),D629*rper)</f>
        <v>#N/A</v>
      </c>
      <c r="C630" s="32" t="e">
        <f t="shared" ref="C630:C668" si="45">IF(A630&lt;=IF(type=1,nper-1,nper),FV(gper,A630,,-w),NA())</f>
        <v>#N/A</v>
      </c>
      <c r="D630" s="32" t="e">
        <f t="shared" ref="D630:D668" si="46">IF(ISERROR(A630),NA(),D629-C630+B630)</f>
        <v>#N/A</v>
      </c>
      <c r="E630" s="32" t="e">
        <f>IF(ISERROR(A630),NA(),SUM(B$22:B630))</f>
        <v>#N/A</v>
      </c>
    </row>
    <row r="631" spans="1:5" x14ac:dyDescent="0.2">
      <c r="A631" s="33" t="e">
        <f t="shared" si="43"/>
        <v>#N/A</v>
      </c>
      <c r="B631" s="32" t="e">
        <f t="shared" si="44"/>
        <v>#N/A</v>
      </c>
      <c r="C631" s="32" t="e">
        <f t="shared" si="45"/>
        <v>#N/A</v>
      </c>
      <c r="D631" s="32" t="e">
        <f t="shared" si="46"/>
        <v>#N/A</v>
      </c>
      <c r="E631" s="32" t="e">
        <f>IF(ISERROR(A631),NA(),SUM(B$22:B631))</f>
        <v>#N/A</v>
      </c>
    </row>
    <row r="632" spans="1:5" x14ac:dyDescent="0.2">
      <c r="A632" s="33" t="e">
        <f t="shared" si="43"/>
        <v>#N/A</v>
      </c>
      <c r="B632" s="32" t="e">
        <f t="shared" si="44"/>
        <v>#N/A</v>
      </c>
      <c r="C632" s="32" t="e">
        <f t="shared" si="45"/>
        <v>#N/A</v>
      </c>
      <c r="D632" s="32" t="e">
        <f t="shared" si="46"/>
        <v>#N/A</v>
      </c>
      <c r="E632" s="32" t="e">
        <f>IF(ISERROR(A632),NA(),SUM(B$22:B632))</f>
        <v>#N/A</v>
      </c>
    </row>
    <row r="633" spans="1:5" x14ac:dyDescent="0.2">
      <c r="A633" s="33" t="e">
        <f t="shared" si="43"/>
        <v>#N/A</v>
      </c>
      <c r="B633" s="32" t="e">
        <f t="shared" si="44"/>
        <v>#N/A</v>
      </c>
      <c r="C633" s="32" t="e">
        <f t="shared" si="45"/>
        <v>#N/A</v>
      </c>
      <c r="D633" s="32" t="e">
        <f t="shared" si="46"/>
        <v>#N/A</v>
      </c>
      <c r="E633" s="32" t="e">
        <f>IF(ISERROR(A633),NA(),SUM(B$22:B633))</f>
        <v>#N/A</v>
      </c>
    </row>
    <row r="634" spans="1:5" x14ac:dyDescent="0.2">
      <c r="A634" s="33" t="e">
        <f t="shared" si="43"/>
        <v>#N/A</v>
      </c>
      <c r="B634" s="32" t="e">
        <f t="shared" si="44"/>
        <v>#N/A</v>
      </c>
      <c r="C634" s="32" t="e">
        <f t="shared" si="45"/>
        <v>#N/A</v>
      </c>
      <c r="D634" s="32" t="e">
        <f t="shared" si="46"/>
        <v>#N/A</v>
      </c>
      <c r="E634" s="32" t="e">
        <f>IF(ISERROR(A634),NA(),SUM(B$22:B634))</f>
        <v>#N/A</v>
      </c>
    </row>
    <row r="635" spans="1:5" x14ac:dyDescent="0.2">
      <c r="A635" s="33" t="e">
        <f t="shared" si="43"/>
        <v>#N/A</v>
      </c>
      <c r="B635" s="32" t="e">
        <f t="shared" si="44"/>
        <v>#N/A</v>
      </c>
      <c r="C635" s="32" t="e">
        <f t="shared" si="45"/>
        <v>#N/A</v>
      </c>
      <c r="D635" s="32" t="e">
        <f t="shared" si="46"/>
        <v>#N/A</v>
      </c>
      <c r="E635" s="32" t="e">
        <f>IF(ISERROR(A635),NA(),SUM(B$22:B635))</f>
        <v>#N/A</v>
      </c>
    </row>
    <row r="636" spans="1:5" x14ac:dyDescent="0.2">
      <c r="A636" s="33" t="e">
        <f t="shared" si="43"/>
        <v>#N/A</v>
      </c>
      <c r="B636" s="32" t="e">
        <f t="shared" si="44"/>
        <v>#N/A</v>
      </c>
      <c r="C636" s="32" t="e">
        <f t="shared" si="45"/>
        <v>#N/A</v>
      </c>
      <c r="D636" s="32" t="e">
        <f t="shared" si="46"/>
        <v>#N/A</v>
      </c>
      <c r="E636" s="32" t="e">
        <f>IF(ISERROR(A636),NA(),SUM(B$22:B636))</f>
        <v>#N/A</v>
      </c>
    </row>
    <row r="637" spans="1:5" x14ac:dyDescent="0.2">
      <c r="A637" s="33" t="e">
        <f t="shared" si="43"/>
        <v>#N/A</v>
      </c>
      <c r="B637" s="32" t="e">
        <f t="shared" si="44"/>
        <v>#N/A</v>
      </c>
      <c r="C637" s="32" t="e">
        <f t="shared" si="45"/>
        <v>#N/A</v>
      </c>
      <c r="D637" s="32" t="e">
        <f t="shared" si="46"/>
        <v>#N/A</v>
      </c>
      <c r="E637" s="32" t="e">
        <f>IF(ISERROR(A637),NA(),SUM(B$22:B637))</f>
        <v>#N/A</v>
      </c>
    </row>
    <row r="638" spans="1:5" x14ac:dyDescent="0.2">
      <c r="A638" s="33" t="e">
        <f t="shared" si="43"/>
        <v>#N/A</v>
      </c>
      <c r="B638" s="32" t="e">
        <f t="shared" si="44"/>
        <v>#N/A</v>
      </c>
      <c r="C638" s="32" t="e">
        <f t="shared" si="45"/>
        <v>#N/A</v>
      </c>
      <c r="D638" s="32" t="e">
        <f t="shared" si="46"/>
        <v>#N/A</v>
      </c>
      <c r="E638" s="32" t="e">
        <f>IF(ISERROR(A638),NA(),SUM(B$22:B638))</f>
        <v>#N/A</v>
      </c>
    </row>
    <row r="639" spans="1:5" x14ac:dyDescent="0.2">
      <c r="A639" s="33" t="e">
        <f t="shared" si="43"/>
        <v>#N/A</v>
      </c>
      <c r="B639" s="32" t="e">
        <f t="shared" si="44"/>
        <v>#N/A</v>
      </c>
      <c r="C639" s="32" t="e">
        <f t="shared" si="45"/>
        <v>#N/A</v>
      </c>
      <c r="D639" s="32" t="e">
        <f t="shared" si="46"/>
        <v>#N/A</v>
      </c>
      <c r="E639" s="32" t="e">
        <f>IF(ISERROR(A639),NA(),SUM(B$22:B639))</f>
        <v>#N/A</v>
      </c>
    </row>
    <row r="640" spans="1:5" x14ac:dyDescent="0.2">
      <c r="A640" s="33" t="e">
        <f t="shared" si="43"/>
        <v>#N/A</v>
      </c>
      <c r="B640" s="32" t="e">
        <f t="shared" si="44"/>
        <v>#N/A</v>
      </c>
      <c r="C640" s="32" t="e">
        <f t="shared" si="45"/>
        <v>#N/A</v>
      </c>
      <c r="D640" s="32" t="e">
        <f t="shared" si="46"/>
        <v>#N/A</v>
      </c>
      <c r="E640" s="32" t="e">
        <f>IF(ISERROR(A640),NA(),SUM(B$22:B640))</f>
        <v>#N/A</v>
      </c>
    </row>
    <row r="641" spans="1:5" x14ac:dyDescent="0.2">
      <c r="A641" s="33" t="e">
        <f t="shared" si="43"/>
        <v>#N/A</v>
      </c>
      <c r="B641" s="32" t="e">
        <f t="shared" si="44"/>
        <v>#N/A</v>
      </c>
      <c r="C641" s="32" t="e">
        <f t="shared" si="45"/>
        <v>#N/A</v>
      </c>
      <c r="D641" s="32" t="e">
        <f t="shared" si="46"/>
        <v>#N/A</v>
      </c>
      <c r="E641" s="32" t="e">
        <f>IF(ISERROR(A641),NA(),SUM(B$22:B641))</f>
        <v>#N/A</v>
      </c>
    </row>
    <row r="642" spans="1:5" x14ac:dyDescent="0.2">
      <c r="A642" s="33" t="e">
        <f t="shared" si="43"/>
        <v>#N/A</v>
      </c>
      <c r="B642" s="32" t="e">
        <f t="shared" si="44"/>
        <v>#N/A</v>
      </c>
      <c r="C642" s="32" t="e">
        <f t="shared" si="45"/>
        <v>#N/A</v>
      </c>
      <c r="D642" s="32" t="e">
        <f t="shared" si="46"/>
        <v>#N/A</v>
      </c>
      <c r="E642" s="32" t="e">
        <f>IF(ISERROR(A642),NA(),SUM(B$22:B642))</f>
        <v>#N/A</v>
      </c>
    </row>
    <row r="643" spans="1:5" x14ac:dyDescent="0.2">
      <c r="A643" s="33" t="e">
        <f t="shared" si="43"/>
        <v>#N/A</v>
      </c>
      <c r="B643" s="32" t="e">
        <f t="shared" si="44"/>
        <v>#N/A</v>
      </c>
      <c r="C643" s="32" t="e">
        <f t="shared" si="45"/>
        <v>#N/A</v>
      </c>
      <c r="D643" s="32" t="e">
        <f t="shared" si="46"/>
        <v>#N/A</v>
      </c>
      <c r="E643" s="32" t="e">
        <f>IF(ISERROR(A643),NA(),SUM(B$22:B643))</f>
        <v>#N/A</v>
      </c>
    </row>
    <row r="644" spans="1:5" x14ac:dyDescent="0.2">
      <c r="A644" s="33" t="e">
        <f t="shared" si="43"/>
        <v>#N/A</v>
      </c>
      <c r="B644" s="32" t="e">
        <f t="shared" si="44"/>
        <v>#N/A</v>
      </c>
      <c r="C644" s="32" t="e">
        <f t="shared" si="45"/>
        <v>#N/A</v>
      </c>
      <c r="D644" s="32" t="e">
        <f t="shared" si="46"/>
        <v>#N/A</v>
      </c>
      <c r="E644" s="32" t="e">
        <f>IF(ISERROR(A644),NA(),SUM(B$22:B644))</f>
        <v>#N/A</v>
      </c>
    </row>
    <row r="645" spans="1:5" x14ac:dyDescent="0.2">
      <c r="A645" s="33" t="e">
        <f t="shared" si="43"/>
        <v>#N/A</v>
      </c>
      <c r="B645" s="32" t="e">
        <f t="shared" si="44"/>
        <v>#N/A</v>
      </c>
      <c r="C645" s="32" t="e">
        <f t="shared" si="45"/>
        <v>#N/A</v>
      </c>
      <c r="D645" s="32" t="e">
        <f t="shared" si="46"/>
        <v>#N/A</v>
      </c>
      <c r="E645" s="32" t="e">
        <f>IF(ISERROR(A645),NA(),SUM(B$22:B645))</f>
        <v>#N/A</v>
      </c>
    </row>
    <row r="646" spans="1:5" x14ac:dyDescent="0.2">
      <c r="A646" s="33" t="e">
        <f t="shared" si="43"/>
        <v>#N/A</v>
      </c>
      <c r="B646" s="32" t="e">
        <f t="shared" si="44"/>
        <v>#N/A</v>
      </c>
      <c r="C646" s="32" t="e">
        <f t="shared" si="45"/>
        <v>#N/A</v>
      </c>
      <c r="D646" s="32" t="e">
        <f t="shared" si="46"/>
        <v>#N/A</v>
      </c>
      <c r="E646" s="32" t="e">
        <f>IF(ISERROR(A646),NA(),SUM(B$22:B646))</f>
        <v>#N/A</v>
      </c>
    </row>
    <row r="647" spans="1:5" x14ac:dyDescent="0.2">
      <c r="A647" s="33" t="e">
        <f t="shared" si="43"/>
        <v>#N/A</v>
      </c>
      <c r="B647" s="32" t="e">
        <f t="shared" si="44"/>
        <v>#N/A</v>
      </c>
      <c r="C647" s="32" t="e">
        <f t="shared" si="45"/>
        <v>#N/A</v>
      </c>
      <c r="D647" s="32" t="e">
        <f t="shared" si="46"/>
        <v>#N/A</v>
      </c>
      <c r="E647" s="32" t="e">
        <f>IF(ISERROR(A647),NA(),SUM(B$22:B647))</f>
        <v>#N/A</v>
      </c>
    </row>
    <row r="648" spans="1:5" x14ac:dyDescent="0.2">
      <c r="A648" s="33" t="e">
        <f t="shared" si="43"/>
        <v>#N/A</v>
      </c>
      <c r="B648" s="32" t="e">
        <f t="shared" si="44"/>
        <v>#N/A</v>
      </c>
      <c r="C648" s="32" t="e">
        <f t="shared" si="45"/>
        <v>#N/A</v>
      </c>
      <c r="D648" s="32" t="e">
        <f t="shared" si="46"/>
        <v>#N/A</v>
      </c>
      <c r="E648" s="32" t="e">
        <f>IF(ISERROR(A648),NA(),SUM(B$22:B648))</f>
        <v>#N/A</v>
      </c>
    </row>
    <row r="649" spans="1:5" x14ac:dyDescent="0.2">
      <c r="A649" s="33" t="e">
        <f t="shared" si="43"/>
        <v>#N/A</v>
      </c>
      <c r="B649" s="32" t="e">
        <f t="shared" si="44"/>
        <v>#N/A</v>
      </c>
      <c r="C649" s="32" t="e">
        <f t="shared" si="45"/>
        <v>#N/A</v>
      </c>
      <c r="D649" s="32" t="e">
        <f t="shared" si="46"/>
        <v>#N/A</v>
      </c>
      <c r="E649" s="32" t="e">
        <f>IF(ISERROR(A649),NA(),SUM(B$22:B649))</f>
        <v>#N/A</v>
      </c>
    </row>
    <row r="650" spans="1:5" x14ac:dyDescent="0.2">
      <c r="A650" s="33" t="e">
        <f t="shared" si="43"/>
        <v>#N/A</v>
      </c>
      <c r="B650" s="32" t="e">
        <f t="shared" si="44"/>
        <v>#N/A</v>
      </c>
      <c r="C650" s="32" t="e">
        <f t="shared" si="45"/>
        <v>#N/A</v>
      </c>
      <c r="D650" s="32" t="e">
        <f t="shared" si="46"/>
        <v>#N/A</v>
      </c>
      <c r="E650" s="32" t="e">
        <f>IF(ISERROR(A650),NA(),SUM(B$22:B650))</f>
        <v>#N/A</v>
      </c>
    </row>
    <row r="651" spans="1:5" x14ac:dyDescent="0.2">
      <c r="A651" s="33" t="e">
        <f t="shared" si="43"/>
        <v>#N/A</v>
      </c>
      <c r="B651" s="32" t="e">
        <f t="shared" si="44"/>
        <v>#N/A</v>
      </c>
      <c r="C651" s="32" t="e">
        <f t="shared" si="45"/>
        <v>#N/A</v>
      </c>
      <c r="D651" s="32" t="e">
        <f t="shared" si="46"/>
        <v>#N/A</v>
      </c>
      <c r="E651" s="32" t="e">
        <f>IF(ISERROR(A651),NA(),SUM(B$22:B651))</f>
        <v>#N/A</v>
      </c>
    </row>
    <row r="652" spans="1:5" x14ac:dyDescent="0.2">
      <c r="A652" s="33" t="e">
        <f t="shared" si="43"/>
        <v>#N/A</v>
      </c>
      <c r="B652" s="32" t="e">
        <f t="shared" si="44"/>
        <v>#N/A</v>
      </c>
      <c r="C652" s="32" t="e">
        <f t="shared" si="45"/>
        <v>#N/A</v>
      </c>
      <c r="D652" s="32" t="e">
        <f t="shared" si="46"/>
        <v>#N/A</v>
      </c>
      <c r="E652" s="32" t="e">
        <f>IF(ISERROR(A652),NA(),SUM(B$22:B652))</f>
        <v>#N/A</v>
      </c>
    </row>
    <row r="653" spans="1:5" x14ac:dyDescent="0.2">
      <c r="A653" s="33" t="e">
        <f t="shared" si="43"/>
        <v>#N/A</v>
      </c>
      <c r="B653" s="32" t="e">
        <f t="shared" si="44"/>
        <v>#N/A</v>
      </c>
      <c r="C653" s="32" t="e">
        <f t="shared" si="45"/>
        <v>#N/A</v>
      </c>
      <c r="D653" s="32" t="e">
        <f t="shared" si="46"/>
        <v>#N/A</v>
      </c>
      <c r="E653" s="32" t="e">
        <f>IF(ISERROR(A653),NA(),SUM(B$22:B653))</f>
        <v>#N/A</v>
      </c>
    </row>
    <row r="654" spans="1:5" x14ac:dyDescent="0.2">
      <c r="A654" s="33" t="e">
        <f t="shared" si="43"/>
        <v>#N/A</v>
      </c>
      <c r="B654" s="32" t="e">
        <f t="shared" si="44"/>
        <v>#N/A</v>
      </c>
      <c r="C654" s="32" t="e">
        <f t="shared" si="45"/>
        <v>#N/A</v>
      </c>
      <c r="D654" s="32" t="e">
        <f t="shared" si="46"/>
        <v>#N/A</v>
      </c>
      <c r="E654" s="32" t="e">
        <f>IF(ISERROR(A654),NA(),SUM(B$22:B654))</f>
        <v>#N/A</v>
      </c>
    </row>
    <row r="655" spans="1:5" x14ac:dyDescent="0.2">
      <c r="A655" s="33" t="e">
        <f t="shared" si="43"/>
        <v>#N/A</v>
      </c>
      <c r="B655" s="32" t="e">
        <f t="shared" si="44"/>
        <v>#N/A</v>
      </c>
      <c r="C655" s="32" t="e">
        <f t="shared" si="45"/>
        <v>#N/A</v>
      </c>
      <c r="D655" s="32" t="e">
        <f t="shared" si="46"/>
        <v>#N/A</v>
      </c>
      <c r="E655" s="32" t="e">
        <f>IF(ISERROR(A655),NA(),SUM(B$22:B655))</f>
        <v>#N/A</v>
      </c>
    </row>
    <row r="656" spans="1:5" x14ac:dyDescent="0.2">
      <c r="A656" s="33" t="e">
        <f t="shared" si="43"/>
        <v>#N/A</v>
      </c>
      <c r="B656" s="32" t="e">
        <f t="shared" si="44"/>
        <v>#N/A</v>
      </c>
      <c r="C656" s="32" t="e">
        <f t="shared" si="45"/>
        <v>#N/A</v>
      </c>
      <c r="D656" s="32" t="e">
        <f t="shared" si="46"/>
        <v>#N/A</v>
      </c>
      <c r="E656" s="32" t="e">
        <f>IF(ISERROR(A656),NA(),SUM(B$22:B656))</f>
        <v>#N/A</v>
      </c>
    </row>
    <row r="657" spans="1:5" x14ac:dyDescent="0.2">
      <c r="A657" s="33" t="e">
        <f t="shared" si="43"/>
        <v>#N/A</v>
      </c>
      <c r="B657" s="32" t="e">
        <f t="shared" si="44"/>
        <v>#N/A</v>
      </c>
      <c r="C657" s="32" t="e">
        <f t="shared" si="45"/>
        <v>#N/A</v>
      </c>
      <c r="D657" s="32" t="e">
        <f t="shared" si="46"/>
        <v>#N/A</v>
      </c>
      <c r="E657" s="32" t="e">
        <f>IF(ISERROR(A657),NA(),SUM(B$22:B657))</f>
        <v>#N/A</v>
      </c>
    </row>
    <row r="658" spans="1:5" x14ac:dyDescent="0.2">
      <c r="A658" s="33" t="e">
        <f t="shared" si="43"/>
        <v>#N/A</v>
      </c>
      <c r="B658" s="32" t="e">
        <f t="shared" si="44"/>
        <v>#N/A</v>
      </c>
      <c r="C658" s="32" t="e">
        <f t="shared" si="45"/>
        <v>#N/A</v>
      </c>
      <c r="D658" s="32" t="e">
        <f t="shared" si="46"/>
        <v>#N/A</v>
      </c>
      <c r="E658" s="32" t="e">
        <f>IF(ISERROR(A658),NA(),SUM(B$22:B658))</f>
        <v>#N/A</v>
      </c>
    </row>
    <row r="659" spans="1:5" x14ac:dyDescent="0.2">
      <c r="A659" s="33" t="e">
        <f t="shared" si="43"/>
        <v>#N/A</v>
      </c>
      <c r="B659" s="32" t="e">
        <f t="shared" si="44"/>
        <v>#N/A</v>
      </c>
      <c r="C659" s="32" t="e">
        <f t="shared" si="45"/>
        <v>#N/A</v>
      </c>
      <c r="D659" s="32" t="e">
        <f t="shared" si="46"/>
        <v>#N/A</v>
      </c>
      <c r="E659" s="32" t="e">
        <f>IF(ISERROR(A659),NA(),SUM(B$22:B659))</f>
        <v>#N/A</v>
      </c>
    </row>
    <row r="660" spans="1:5" x14ac:dyDescent="0.2">
      <c r="A660" s="33" t="e">
        <f t="shared" si="43"/>
        <v>#N/A</v>
      </c>
      <c r="B660" s="32" t="e">
        <f t="shared" si="44"/>
        <v>#N/A</v>
      </c>
      <c r="C660" s="32" t="e">
        <f t="shared" si="45"/>
        <v>#N/A</v>
      </c>
      <c r="D660" s="32" t="e">
        <f t="shared" si="46"/>
        <v>#N/A</v>
      </c>
      <c r="E660" s="32" t="e">
        <f>IF(ISERROR(A660),NA(),SUM(B$22:B660))</f>
        <v>#N/A</v>
      </c>
    </row>
    <row r="661" spans="1:5" x14ac:dyDescent="0.2">
      <c r="A661" s="33" t="e">
        <f t="shared" si="43"/>
        <v>#N/A</v>
      </c>
      <c r="B661" s="32" t="e">
        <f t="shared" si="44"/>
        <v>#N/A</v>
      </c>
      <c r="C661" s="32" t="e">
        <f t="shared" si="45"/>
        <v>#N/A</v>
      </c>
      <c r="D661" s="32" t="e">
        <f t="shared" si="46"/>
        <v>#N/A</v>
      </c>
      <c r="E661" s="32" t="e">
        <f>IF(ISERROR(A661),NA(),SUM(B$22:B661))</f>
        <v>#N/A</v>
      </c>
    </row>
    <row r="662" spans="1:5" x14ac:dyDescent="0.2">
      <c r="A662" s="33" t="e">
        <f t="shared" si="43"/>
        <v>#N/A</v>
      </c>
      <c r="B662" s="32" t="e">
        <f t="shared" si="44"/>
        <v>#N/A</v>
      </c>
      <c r="C662" s="32" t="e">
        <f t="shared" si="45"/>
        <v>#N/A</v>
      </c>
      <c r="D662" s="32" t="e">
        <f t="shared" si="46"/>
        <v>#N/A</v>
      </c>
      <c r="E662" s="32" t="e">
        <f>IF(ISERROR(A662),NA(),SUM(B$22:B662))</f>
        <v>#N/A</v>
      </c>
    </row>
    <row r="663" spans="1:5" x14ac:dyDescent="0.2">
      <c r="A663" s="33" t="e">
        <f t="shared" si="43"/>
        <v>#N/A</v>
      </c>
      <c r="B663" s="32" t="e">
        <f t="shared" si="44"/>
        <v>#N/A</v>
      </c>
      <c r="C663" s="32" t="e">
        <f t="shared" si="45"/>
        <v>#N/A</v>
      </c>
      <c r="D663" s="32" t="e">
        <f t="shared" si="46"/>
        <v>#N/A</v>
      </c>
      <c r="E663" s="32" t="e">
        <f>IF(ISERROR(A663),NA(),SUM(B$22:B663))</f>
        <v>#N/A</v>
      </c>
    </row>
    <row r="664" spans="1:5" x14ac:dyDescent="0.2">
      <c r="A664" s="33" t="e">
        <f t="shared" si="43"/>
        <v>#N/A</v>
      </c>
      <c r="B664" s="32" t="e">
        <f t="shared" si="44"/>
        <v>#N/A</v>
      </c>
      <c r="C664" s="32" t="e">
        <f t="shared" si="45"/>
        <v>#N/A</v>
      </c>
      <c r="D664" s="32" t="e">
        <f t="shared" si="46"/>
        <v>#N/A</v>
      </c>
      <c r="E664" s="32" t="e">
        <f>IF(ISERROR(A664),NA(),SUM(B$22:B664))</f>
        <v>#N/A</v>
      </c>
    </row>
    <row r="665" spans="1:5" x14ac:dyDescent="0.2">
      <c r="A665" s="33" t="e">
        <f t="shared" si="43"/>
        <v>#N/A</v>
      </c>
      <c r="B665" s="32" t="e">
        <f t="shared" si="44"/>
        <v>#N/A</v>
      </c>
      <c r="C665" s="32" t="e">
        <f t="shared" si="45"/>
        <v>#N/A</v>
      </c>
      <c r="D665" s="32" t="e">
        <f t="shared" si="46"/>
        <v>#N/A</v>
      </c>
      <c r="E665" s="32" t="e">
        <f>IF(ISERROR(A665),NA(),SUM(B$22:B665))</f>
        <v>#N/A</v>
      </c>
    </row>
    <row r="666" spans="1:5" x14ac:dyDescent="0.2">
      <c r="A666" s="33" t="e">
        <f t="shared" si="43"/>
        <v>#N/A</v>
      </c>
      <c r="B666" s="32" t="e">
        <f t="shared" si="44"/>
        <v>#N/A</v>
      </c>
      <c r="C666" s="32" t="e">
        <f t="shared" si="45"/>
        <v>#N/A</v>
      </c>
      <c r="D666" s="32" t="e">
        <f t="shared" si="46"/>
        <v>#N/A</v>
      </c>
      <c r="E666" s="32" t="e">
        <f>IF(ISERROR(A666),NA(),SUM(B$22:B666))</f>
        <v>#N/A</v>
      </c>
    </row>
    <row r="667" spans="1:5" x14ac:dyDescent="0.2">
      <c r="A667" s="33" t="e">
        <f t="shared" si="43"/>
        <v>#N/A</v>
      </c>
      <c r="B667" s="32" t="e">
        <f t="shared" si="44"/>
        <v>#N/A</v>
      </c>
      <c r="C667" s="32" t="e">
        <f t="shared" si="45"/>
        <v>#N/A</v>
      </c>
      <c r="D667" s="32" t="e">
        <f t="shared" si="46"/>
        <v>#N/A</v>
      </c>
      <c r="E667" s="32" t="e">
        <f>IF(ISERROR(A667),NA(),SUM(B$22:B667))</f>
        <v>#N/A</v>
      </c>
    </row>
    <row r="668" spans="1:5" x14ac:dyDescent="0.2">
      <c r="A668" s="33" t="e">
        <f t="shared" si="43"/>
        <v>#N/A</v>
      </c>
      <c r="B668" s="32" t="e">
        <f t="shared" si="44"/>
        <v>#N/A</v>
      </c>
      <c r="C668" s="32" t="e">
        <f t="shared" si="45"/>
        <v>#N/A</v>
      </c>
      <c r="D668" s="32" t="e">
        <f t="shared" si="46"/>
        <v>#N/A</v>
      </c>
      <c r="E668" s="32" t="e">
        <f>IF(ISERROR(A668),NA(),SUM(B$22:B668))</f>
        <v>#N/A</v>
      </c>
    </row>
    <row r="669" spans="1:5" x14ac:dyDescent="0.2">
      <c r="A669" s="33" t="e">
        <f t="shared" ref="A669:A682" si="47">IF(type=1,IF(A668&gt;=nper-1,NA(),A668+1),IF(A668&gt;=nper,NA(),A668+1))</f>
        <v>#N/A</v>
      </c>
      <c r="B669" s="32" t="e">
        <f t="shared" ref="B669:B682" si="48">IF(ISERROR(A669),NA(),D668*rper)</f>
        <v>#N/A</v>
      </c>
      <c r="C669" s="32" t="e">
        <f t="shared" ref="C669:C682" si="49">IF(A669&lt;=IF(type=1,nper-1,nper),FV(gper,A669,,-w),NA())</f>
        <v>#N/A</v>
      </c>
      <c r="D669" s="32" t="e">
        <f t="shared" ref="D669:D682" si="50">IF(ISERROR(A669),NA(),D668-C669+B669)</f>
        <v>#N/A</v>
      </c>
      <c r="E669" s="32" t="e">
        <f>IF(ISERROR(A669),NA(),SUM(B$22:B669))</f>
        <v>#N/A</v>
      </c>
    </row>
    <row r="670" spans="1:5" x14ac:dyDescent="0.2">
      <c r="A670" s="33" t="e">
        <f t="shared" si="47"/>
        <v>#N/A</v>
      </c>
      <c r="B670" s="32" t="e">
        <f t="shared" si="48"/>
        <v>#N/A</v>
      </c>
      <c r="C670" s="32" t="e">
        <f t="shared" si="49"/>
        <v>#N/A</v>
      </c>
      <c r="D670" s="32" t="e">
        <f t="shared" si="50"/>
        <v>#N/A</v>
      </c>
      <c r="E670" s="32" t="e">
        <f>IF(ISERROR(A670),NA(),SUM(B$22:B670))</f>
        <v>#N/A</v>
      </c>
    </row>
    <row r="671" spans="1:5" x14ac:dyDescent="0.2">
      <c r="A671" s="33" t="e">
        <f t="shared" si="47"/>
        <v>#N/A</v>
      </c>
      <c r="B671" s="32" t="e">
        <f t="shared" si="48"/>
        <v>#N/A</v>
      </c>
      <c r="C671" s="32" t="e">
        <f t="shared" si="49"/>
        <v>#N/A</v>
      </c>
      <c r="D671" s="32" t="e">
        <f t="shared" si="50"/>
        <v>#N/A</v>
      </c>
      <c r="E671" s="32" t="e">
        <f>IF(ISERROR(A671),NA(),SUM(B$22:B671))</f>
        <v>#N/A</v>
      </c>
    </row>
    <row r="672" spans="1:5" x14ac:dyDescent="0.2">
      <c r="A672" s="33" t="e">
        <f t="shared" si="47"/>
        <v>#N/A</v>
      </c>
      <c r="B672" s="32" t="e">
        <f t="shared" si="48"/>
        <v>#N/A</v>
      </c>
      <c r="C672" s="32" t="e">
        <f t="shared" si="49"/>
        <v>#N/A</v>
      </c>
      <c r="D672" s="32" t="e">
        <f t="shared" si="50"/>
        <v>#N/A</v>
      </c>
      <c r="E672" s="32" t="e">
        <f>IF(ISERROR(A672),NA(),SUM(B$22:B672))</f>
        <v>#N/A</v>
      </c>
    </row>
    <row r="673" spans="1:5" x14ac:dyDescent="0.2">
      <c r="A673" s="33" t="e">
        <f t="shared" si="47"/>
        <v>#N/A</v>
      </c>
      <c r="B673" s="32" t="e">
        <f t="shared" si="48"/>
        <v>#N/A</v>
      </c>
      <c r="C673" s="32" t="e">
        <f t="shared" si="49"/>
        <v>#N/A</v>
      </c>
      <c r="D673" s="32" t="e">
        <f t="shared" si="50"/>
        <v>#N/A</v>
      </c>
      <c r="E673" s="32" t="e">
        <f>IF(ISERROR(A673),NA(),SUM(B$22:B673))</f>
        <v>#N/A</v>
      </c>
    </row>
    <row r="674" spans="1:5" x14ac:dyDescent="0.2">
      <c r="A674" s="33" t="e">
        <f t="shared" si="47"/>
        <v>#N/A</v>
      </c>
      <c r="B674" s="32" t="e">
        <f t="shared" si="48"/>
        <v>#N/A</v>
      </c>
      <c r="C674" s="32" t="e">
        <f t="shared" si="49"/>
        <v>#N/A</v>
      </c>
      <c r="D674" s="32" t="e">
        <f t="shared" si="50"/>
        <v>#N/A</v>
      </c>
      <c r="E674" s="32" t="e">
        <f>IF(ISERROR(A674),NA(),SUM(B$22:B674))</f>
        <v>#N/A</v>
      </c>
    </row>
    <row r="675" spans="1:5" x14ac:dyDescent="0.2">
      <c r="A675" s="33" t="e">
        <f t="shared" si="47"/>
        <v>#N/A</v>
      </c>
      <c r="B675" s="32" t="e">
        <f t="shared" si="48"/>
        <v>#N/A</v>
      </c>
      <c r="C675" s="32" t="e">
        <f t="shared" si="49"/>
        <v>#N/A</v>
      </c>
      <c r="D675" s="32" t="e">
        <f t="shared" si="50"/>
        <v>#N/A</v>
      </c>
      <c r="E675" s="32" t="e">
        <f>IF(ISERROR(A675),NA(),SUM(B$22:B675))</f>
        <v>#N/A</v>
      </c>
    </row>
    <row r="676" spans="1:5" x14ac:dyDescent="0.2">
      <c r="A676" s="33" t="e">
        <f t="shared" si="47"/>
        <v>#N/A</v>
      </c>
      <c r="B676" s="32" t="e">
        <f t="shared" si="48"/>
        <v>#N/A</v>
      </c>
      <c r="C676" s="32" t="e">
        <f t="shared" si="49"/>
        <v>#N/A</v>
      </c>
      <c r="D676" s="32" t="e">
        <f t="shared" si="50"/>
        <v>#N/A</v>
      </c>
      <c r="E676" s="32" t="e">
        <f>IF(ISERROR(A676),NA(),SUM(B$22:B676))</f>
        <v>#N/A</v>
      </c>
    </row>
    <row r="677" spans="1:5" x14ac:dyDescent="0.2">
      <c r="A677" s="33" t="e">
        <f t="shared" si="47"/>
        <v>#N/A</v>
      </c>
      <c r="B677" s="32" t="e">
        <f t="shared" si="48"/>
        <v>#N/A</v>
      </c>
      <c r="C677" s="32" t="e">
        <f t="shared" si="49"/>
        <v>#N/A</v>
      </c>
      <c r="D677" s="32" t="e">
        <f t="shared" si="50"/>
        <v>#N/A</v>
      </c>
      <c r="E677" s="32" t="e">
        <f>IF(ISERROR(A677),NA(),SUM(B$22:B677))</f>
        <v>#N/A</v>
      </c>
    </row>
    <row r="678" spans="1:5" x14ac:dyDescent="0.2">
      <c r="A678" s="33" t="e">
        <f t="shared" si="47"/>
        <v>#N/A</v>
      </c>
      <c r="B678" s="32" t="e">
        <f t="shared" si="48"/>
        <v>#N/A</v>
      </c>
      <c r="C678" s="32" t="e">
        <f t="shared" si="49"/>
        <v>#N/A</v>
      </c>
      <c r="D678" s="32" t="e">
        <f t="shared" si="50"/>
        <v>#N/A</v>
      </c>
      <c r="E678" s="32" t="e">
        <f>IF(ISERROR(A678),NA(),SUM(B$22:B678))</f>
        <v>#N/A</v>
      </c>
    </row>
    <row r="679" spans="1:5" x14ac:dyDescent="0.2">
      <c r="A679" s="33" t="e">
        <f t="shared" si="47"/>
        <v>#N/A</v>
      </c>
      <c r="B679" s="32" t="e">
        <f t="shared" si="48"/>
        <v>#N/A</v>
      </c>
      <c r="C679" s="32" t="e">
        <f t="shared" si="49"/>
        <v>#N/A</v>
      </c>
      <c r="D679" s="32" t="e">
        <f t="shared" si="50"/>
        <v>#N/A</v>
      </c>
      <c r="E679" s="32" t="e">
        <f>IF(ISERROR(A679),NA(),SUM(B$22:B679))</f>
        <v>#N/A</v>
      </c>
    </row>
    <row r="680" spans="1:5" x14ac:dyDescent="0.2">
      <c r="A680" s="33" t="e">
        <f t="shared" si="47"/>
        <v>#N/A</v>
      </c>
      <c r="B680" s="32" t="e">
        <f t="shared" si="48"/>
        <v>#N/A</v>
      </c>
      <c r="C680" s="32" t="e">
        <f t="shared" si="49"/>
        <v>#N/A</v>
      </c>
      <c r="D680" s="32" t="e">
        <f t="shared" si="50"/>
        <v>#N/A</v>
      </c>
      <c r="E680" s="32" t="e">
        <f>IF(ISERROR(A680),NA(),SUM(B$22:B680))</f>
        <v>#N/A</v>
      </c>
    </row>
    <row r="681" spans="1:5" x14ac:dyDescent="0.2">
      <c r="A681" s="33" t="e">
        <f t="shared" si="47"/>
        <v>#N/A</v>
      </c>
      <c r="B681" s="32" t="e">
        <f t="shared" si="48"/>
        <v>#N/A</v>
      </c>
      <c r="C681" s="32" t="e">
        <f t="shared" si="49"/>
        <v>#N/A</v>
      </c>
      <c r="D681" s="32" t="e">
        <f t="shared" si="50"/>
        <v>#N/A</v>
      </c>
      <c r="E681" s="32" t="e">
        <f>IF(ISERROR(A681),NA(),SUM(B$22:B681))</f>
        <v>#N/A</v>
      </c>
    </row>
    <row r="682" spans="1:5" x14ac:dyDescent="0.2">
      <c r="A682" s="33" t="e">
        <f t="shared" si="47"/>
        <v>#N/A</v>
      </c>
      <c r="B682" s="32" t="e">
        <f t="shared" si="48"/>
        <v>#N/A</v>
      </c>
      <c r="C682" s="32" t="e">
        <f t="shared" si="49"/>
        <v>#N/A</v>
      </c>
      <c r="D682" s="32" t="e">
        <f t="shared" si="50"/>
        <v>#N/A</v>
      </c>
      <c r="E682" s="32" t="e">
        <f>IF(ISERROR(A682),NA(),SUM(B$22:B682))</f>
        <v>#N/A</v>
      </c>
    </row>
    <row r="683" spans="1:5" x14ac:dyDescent="0.2">
      <c r="A683" s="33" t="e">
        <f t="shared" ref="A683:A689" si="51">IF(type=1,IF(A682&gt;=nper-1,NA(),A682+1),IF(A682&gt;=nper,NA(),A682+1))</f>
        <v>#N/A</v>
      </c>
      <c r="B683" s="32" t="e">
        <f t="shared" ref="B683:B689" si="52">IF(ISERROR(A683),NA(),D682*rper)</f>
        <v>#N/A</v>
      </c>
      <c r="C683" s="32" t="e">
        <f t="shared" ref="C683:C689" si="53">IF(A683&lt;=IF(type=1,nper-1,nper),FV(gper,A683,,-w),NA())</f>
        <v>#N/A</v>
      </c>
      <c r="D683" s="32" t="e">
        <f t="shared" ref="D683:D695" si="54">IF(ISERROR(A683),NA(),D682-C683+B683)</f>
        <v>#N/A</v>
      </c>
      <c r="E683" s="32" t="e">
        <f>IF(ISERROR(A683),NA(),SUM(B$22:B683))</f>
        <v>#N/A</v>
      </c>
    </row>
    <row r="684" spans="1:5" x14ac:dyDescent="0.2">
      <c r="A684" s="33" t="e">
        <f t="shared" si="51"/>
        <v>#N/A</v>
      </c>
      <c r="B684" s="32" t="e">
        <f t="shared" si="52"/>
        <v>#N/A</v>
      </c>
      <c r="C684" s="32" t="e">
        <f t="shared" si="53"/>
        <v>#N/A</v>
      </c>
      <c r="D684" s="32" t="e">
        <f t="shared" si="54"/>
        <v>#N/A</v>
      </c>
      <c r="E684" s="32" t="e">
        <f>IF(ISERROR(A684),NA(),SUM(B$22:B684))</f>
        <v>#N/A</v>
      </c>
    </row>
    <row r="685" spans="1:5" x14ac:dyDescent="0.2">
      <c r="A685" s="33" t="e">
        <f t="shared" si="51"/>
        <v>#N/A</v>
      </c>
      <c r="B685" s="32" t="e">
        <f t="shared" si="52"/>
        <v>#N/A</v>
      </c>
      <c r="C685" s="32" t="e">
        <f t="shared" si="53"/>
        <v>#N/A</v>
      </c>
      <c r="D685" s="32" t="e">
        <f t="shared" si="54"/>
        <v>#N/A</v>
      </c>
      <c r="E685" s="32" t="e">
        <f>IF(ISERROR(A685),NA(),SUM(B$22:B685))</f>
        <v>#N/A</v>
      </c>
    </row>
    <row r="686" spans="1:5" x14ac:dyDescent="0.2">
      <c r="A686" s="33" t="e">
        <f t="shared" si="51"/>
        <v>#N/A</v>
      </c>
      <c r="B686" s="32" t="e">
        <f t="shared" si="52"/>
        <v>#N/A</v>
      </c>
      <c r="C686" s="32" t="e">
        <f t="shared" si="53"/>
        <v>#N/A</v>
      </c>
      <c r="D686" s="32" t="e">
        <f t="shared" si="54"/>
        <v>#N/A</v>
      </c>
      <c r="E686" s="32" t="e">
        <f>IF(ISERROR(A686),NA(),SUM(B$22:B686))</f>
        <v>#N/A</v>
      </c>
    </row>
    <row r="687" spans="1:5" x14ac:dyDescent="0.2">
      <c r="A687" s="33" t="e">
        <f t="shared" si="51"/>
        <v>#N/A</v>
      </c>
      <c r="B687" s="32" t="e">
        <f t="shared" si="52"/>
        <v>#N/A</v>
      </c>
      <c r="C687" s="32" t="e">
        <f t="shared" si="53"/>
        <v>#N/A</v>
      </c>
      <c r="D687" s="32" t="e">
        <f t="shared" si="54"/>
        <v>#N/A</v>
      </c>
      <c r="E687" s="32" t="e">
        <f>IF(ISERROR(A687),NA(),SUM(B$22:B687))</f>
        <v>#N/A</v>
      </c>
    </row>
    <row r="688" spans="1:5" x14ac:dyDescent="0.2">
      <c r="A688" s="33" t="e">
        <f t="shared" si="51"/>
        <v>#N/A</v>
      </c>
      <c r="B688" s="32" t="e">
        <f t="shared" si="52"/>
        <v>#N/A</v>
      </c>
      <c r="C688" s="32" t="e">
        <f t="shared" si="53"/>
        <v>#N/A</v>
      </c>
      <c r="D688" s="32" t="e">
        <f t="shared" si="54"/>
        <v>#N/A</v>
      </c>
      <c r="E688" s="32" t="e">
        <f>IF(ISERROR(A688),NA(),SUM(B$22:B688))</f>
        <v>#N/A</v>
      </c>
    </row>
    <row r="689" spans="1:5" x14ac:dyDescent="0.2">
      <c r="A689" s="33" t="e">
        <f t="shared" si="51"/>
        <v>#N/A</v>
      </c>
      <c r="B689" s="32" t="e">
        <f t="shared" si="52"/>
        <v>#N/A</v>
      </c>
      <c r="C689" s="32" t="e">
        <f t="shared" si="53"/>
        <v>#N/A</v>
      </c>
      <c r="D689" s="32" t="e">
        <f t="shared" si="54"/>
        <v>#N/A</v>
      </c>
      <c r="E689" s="32" t="e">
        <f>IF(ISERROR(A689),NA(),SUM(B$22:B689))</f>
        <v>#N/A</v>
      </c>
    </row>
    <row r="690" spans="1:5" x14ac:dyDescent="0.2">
      <c r="A690" s="33" t="e">
        <f t="shared" ref="A690:A742" si="55">IF(type=1,IF(A689&gt;=nper-1,NA(),A689+1),IF(A689&gt;=nper,NA(),A689+1))</f>
        <v>#N/A</v>
      </c>
      <c r="B690" s="32" t="e">
        <f t="shared" ref="B690:B742" si="56">IF(ISERROR(A690),NA(),D689*rper)</f>
        <v>#N/A</v>
      </c>
      <c r="C690" s="32" t="e">
        <f t="shared" ref="C690:C742" si="57">IF(A690&lt;=IF(type=1,nper-1,nper),FV(gper,A690,,-w),NA())</f>
        <v>#N/A</v>
      </c>
      <c r="D690" s="32" t="e">
        <f t="shared" si="54"/>
        <v>#N/A</v>
      </c>
      <c r="E690" s="32" t="e">
        <f>IF(ISERROR(A690),NA(),SUM(B$22:B690))</f>
        <v>#N/A</v>
      </c>
    </row>
    <row r="691" spans="1:5" x14ac:dyDescent="0.2">
      <c r="A691" s="33" t="e">
        <f t="shared" si="55"/>
        <v>#N/A</v>
      </c>
      <c r="B691" s="32" t="e">
        <f t="shared" si="56"/>
        <v>#N/A</v>
      </c>
      <c r="C691" s="32" t="e">
        <f t="shared" si="57"/>
        <v>#N/A</v>
      </c>
      <c r="D691" s="32" t="e">
        <f t="shared" si="54"/>
        <v>#N/A</v>
      </c>
      <c r="E691" s="32" t="e">
        <f>IF(ISERROR(A691),NA(),SUM(B$22:B691))</f>
        <v>#N/A</v>
      </c>
    </row>
    <row r="692" spans="1:5" x14ac:dyDescent="0.2">
      <c r="A692" s="33" t="e">
        <f t="shared" si="55"/>
        <v>#N/A</v>
      </c>
      <c r="B692" s="32" t="e">
        <f t="shared" si="56"/>
        <v>#N/A</v>
      </c>
      <c r="C692" s="32" t="e">
        <f t="shared" si="57"/>
        <v>#N/A</v>
      </c>
      <c r="D692" s="32" t="e">
        <f t="shared" si="54"/>
        <v>#N/A</v>
      </c>
      <c r="E692" s="32" t="e">
        <f>IF(ISERROR(A692),NA(),SUM(B$22:B692))</f>
        <v>#N/A</v>
      </c>
    </row>
    <row r="693" spans="1:5" x14ac:dyDescent="0.2">
      <c r="A693" s="33" t="e">
        <f t="shared" si="55"/>
        <v>#N/A</v>
      </c>
      <c r="B693" s="32" t="e">
        <f t="shared" si="56"/>
        <v>#N/A</v>
      </c>
      <c r="C693" s="32" t="e">
        <f t="shared" si="57"/>
        <v>#N/A</v>
      </c>
      <c r="D693" s="32" t="e">
        <f t="shared" si="54"/>
        <v>#N/A</v>
      </c>
      <c r="E693" s="32" t="e">
        <f>IF(ISERROR(A693),NA(),SUM(B$22:B693))</f>
        <v>#N/A</v>
      </c>
    </row>
    <row r="694" spans="1:5" x14ac:dyDescent="0.2">
      <c r="A694" s="33" t="e">
        <f t="shared" si="55"/>
        <v>#N/A</v>
      </c>
      <c r="B694" s="32" t="e">
        <f t="shared" si="56"/>
        <v>#N/A</v>
      </c>
      <c r="C694" s="32" t="e">
        <f t="shared" si="57"/>
        <v>#N/A</v>
      </c>
      <c r="D694" s="32" t="e">
        <f t="shared" si="54"/>
        <v>#N/A</v>
      </c>
      <c r="E694" s="32" t="e">
        <f>IF(ISERROR(A694),NA(),SUM(B$22:B694))</f>
        <v>#N/A</v>
      </c>
    </row>
    <row r="695" spans="1:5" x14ac:dyDescent="0.2">
      <c r="A695" s="33" t="e">
        <f t="shared" si="55"/>
        <v>#N/A</v>
      </c>
      <c r="B695" s="32" t="e">
        <f t="shared" si="56"/>
        <v>#N/A</v>
      </c>
      <c r="C695" s="32" t="e">
        <f t="shared" si="57"/>
        <v>#N/A</v>
      </c>
      <c r="D695" s="32" t="e">
        <f t="shared" si="54"/>
        <v>#N/A</v>
      </c>
      <c r="E695" s="32" t="e">
        <f>IF(ISERROR(A695),NA(),SUM(B$22:B695))</f>
        <v>#N/A</v>
      </c>
    </row>
    <row r="696" spans="1:5" x14ac:dyDescent="0.2">
      <c r="A696" s="33" t="e">
        <f t="shared" si="55"/>
        <v>#N/A</v>
      </c>
      <c r="B696" s="32" t="e">
        <f t="shared" si="56"/>
        <v>#N/A</v>
      </c>
      <c r="C696" s="32" t="e">
        <f t="shared" si="57"/>
        <v>#N/A</v>
      </c>
      <c r="D696" s="32" t="e">
        <f t="shared" ref="D696:D742" si="58">IF(ISERROR(A696),NA(),D695-C696+B696)</f>
        <v>#N/A</v>
      </c>
      <c r="E696" s="32" t="e">
        <f>IF(ISERROR(A696),NA(),SUM(B$22:B696))</f>
        <v>#N/A</v>
      </c>
    </row>
    <row r="697" spans="1:5" x14ac:dyDescent="0.2">
      <c r="A697" s="33" t="e">
        <f t="shared" si="55"/>
        <v>#N/A</v>
      </c>
      <c r="B697" s="32" t="e">
        <f t="shared" si="56"/>
        <v>#N/A</v>
      </c>
      <c r="C697" s="32" t="e">
        <f t="shared" si="57"/>
        <v>#N/A</v>
      </c>
      <c r="D697" s="32" t="e">
        <f t="shared" si="58"/>
        <v>#N/A</v>
      </c>
      <c r="E697" s="32" t="e">
        <f>IF(ISERROR(A697),NA(),SUM(B$22:B697))</f>
        <v>#N/A</v>
      </c>
    </row>
    <row r="698" spans="1:5" x14ac:dyDescent="0.2">
      <c r="A698" s="33" t="e">
        <f t="shared" si="55"/>
        <v>#N/A</v>
      </c>
      <c r="B698" s="32" t="e">
        <f t="shared" si="56"/>
        <v>#N/A</v>
      </c>
      <c r="C698" s="32" t="e">
        <f t="shared" si="57"/>
        <v>#N/A</v>
      </c>
      <c r="D698" s="32" t="e">
        <f t="shared" si="58"/>
        <v>#N/A</v>
      </c>
      <c r="E698" s="32" t="e">
        <f>IF(ISERROR(A698),NA(),SUM(B$22:B698))</f>
        <v>#N/A</v>
      </c>
    </row>
    <row r="699" spans="1:5" x14ac:dyDescent="0.2">
      <c r="A699" s="33" t="e">
        <f t="shared" si="55"/>
        <v>#N/A</v>
      </c>
      <c r="B699" s="32" t="e">
        <f t="shared" si="56"/>
        <v>#N/A</v>
      </c>
      <c r="C699" s="32" t="e">
        <f t="shared" si="57"/>
        <v>#N/A</v>
      </c>
      <c r="D699" s="32" t="e">
        <f t="shared" si="58"/>
        <v>#N/A</v>
      </c>
      <c r="E699" s="32" t="e">
        <f>IF(ISERROR(A699),NA(),SUM(B$22:B699))</f>
        <v>#N/A</v>
      </c>
    </row>
    <row r="700" spans="1:5" x14ac:dyDescent="0.2">
      <c r="A700" s="33" t="e">
        <f t="shared" si="55"/>
        <v>#N/A</v>
      </c>
      <c r="B700" s="32" t="e">
        <f t="shared" si="56"/>
        <v>#N/A</v>
      </c>
      <c r="C700" s="32" t="e">
        <f t="shared" si="57"/>
        <v>#N/A</v>
      </c>
      <c r="D700" s="32" t="e">
        <f t="shared" si="58"/>
        <v>#N/A</v>
      </c>
      <c r="E700" s="32" t="e">
        <f>IF(ISERROR(A700),NA(),SUM(B$22:B700))</f>
        <v>#N/A</v>
      </c>
    </row>
    <row r="701" spans="1:5" x14ac:dyDescent="0.2">
      <c r="A701" s="33" t="e">
        <f t="shared" si="55"/>
        <v>#N/A</v>
      </c>
      <c r="B701" s="32" t="e">
        <f t="shared" si="56"/>
        <v>#N/A</v>
      </c>
      <c r="C701" s="32" t="e">
        <f t="shared" si="57"/>
        <v>#N/A</v>
      </c>
      <c r="D701" s="32" t="e">
        <f t="shared" si="58"/>
        <v>#N/A</v>
      </c>
      <c r="E701" s="32" t="e">
        <f>IF(ISERROR(A701),NA(),SUM(B$22:B701))</f>
        <v>#N/A</v>
      </c>
    </row>
    <row r="702" spans="1:5" x14ac:dyDescent="0.2">
      <c r="A702" s="33" t="e">
        <f t="shared" si="55"/>
        <v>#N/A</v>
      </c>
      <c r="B702" s="32" t="e">
        <f t="shared" si="56"/>
        <v>#N/A</v>
      </c>
      <c r="C702" s="32" t="e">
        <f t="shared" si="57"/>
        <v>#N/A</v>
      </c>
      <c r="D702" s="32" t="e">
        <f t="shared" si="58"/>
        <v>#N/A</v>
      </c>
      <c r="E702" s="32" t="e">
        <f>IF(ISERROR(A702),NA(),SUM(B$22:B702))</f>
        <v>#N/A</v>
      </c>
    </row>
    <row r="703" spans="1:5" x14ac:dyDescent="0.2">
      <c r="A703" s="33" t="e">
        <f t="shared" si="55"/>
        <v>#N/A</v>
      </c>
      <c r="B703" s="32" t="e">
        <f t="shared" si="56"/>
        <v>#N/A</v>
      </c>
      <c r="C703" s="32" t="e">
        <f t="shared" si="57"/>
        <v>#N/A</v>
      </c>
      <c r="D703" s="32" t="e">
        <f t="shared" si="58"/>
        <v>#N/A</v>
      </c>
      <c r="E703" s="32" t="e">
        <f>IF(ISERROR(A703),NA(),SUM(B$22:B703))</f>
        <v>#N/A</v>
      </c>
    </row>
    <row r="704" spans="1:5" x14ac:dyDescent="0.2">
      <c r="A704" s="33" t="e">
        <f t="shared" si="55"/>
        <v>#N/A</v>
      </c>
      <c r="B704" s="32" t="e">
        <f t="shared" si="56"/>
        <v>#N/A</v>
      </c>
      <c r="C704" s="32" t="e">
        <f t="shared" si="57"/>
        <v>#N/A</v>
      </c>
      <c r="D704" s="32" t="e">
        <f t="shared" si="58"/>
        <v>#N/A</v>
      </c>
      <c r="E704" s="32" t="e">
        <f>IF(ISERROR(A704),NA(),SUM(B$22:B704))</f>
        <v>#N/A</v>
      </c>
    </row>
    <row r="705" spans="1:5" x14ac:dyDescent="0.2">
      <c r="A705" s="33" t="e">
        <f t="shared" si="55"/>
        <v>#N/A</v>
      </c>
      <c r="B705" s="32" t="e">
        <f t="shared" si="56"/>
        <v>#N/A</v>
      </c>
      <c r="C705" s="32" t="e">
        <f t="shared" si="57"/>
        <v>#N/A</v>
      </c>
      <c r="D705" s="32" t="e">
        <f t="shared" si="58"/>
        <v>#N/A</v>
      </c>
      <c r="E705" s="32" t="e">
        <f>IF(ISERROR(A705),NA(),SUM(B$22:B705))</f>
        <v>#N/A</v>
      </c>
    </row>
    <row r="706" spans="1:5" x14ac:dyDescent="0.2">
      <c r="A706" s="33" t="e">
        <f t="shared" si="55"/>
        <v>#N/A</v>
      </c>
      <c r="B706" s="32" t="e">
        <f t="shared" si="56"/>
        <v>#N/A</v>
      </c>
      <c r="C706" s="32" t="e">
        <f t="shared" si="57"/>
        <v>#N/A</v>
      </c>
      <c r="D706" s="32" t="e">
        <f t="shared" si="58"/>
        <v>#N/A</v>
      </c>
      <c r="E706" s="32" t="e">
        <f>IF(ISERROR(A706),NA(),SUM(B$22:B706))</f>
        <v>#N/A</v>
      </c>
    </row>
    <row r="707" spans="1:5" x14ac:dyDescent="0.2">
      <c r="A707" s="33" t="e">
        <f t="shared" si="55"/>
        <v>#N/A</v>
      </c>
      <c r="B707" s="32" t="e">
        <f t="shared" si="56"/>
        <v>#N/A</v>
      </c>
      <c r="C707" s="32" t="e">
        <f t="shared" si="57"/>
        <v>#N/A</v>
      </c>
      <c r="D707" s="32" t="e">
        <f t="shared" si="58"/>
        <v>#N/A</v>
      </c>
      <c r="E707" s="32" t="e">
        <f>IF(ISERROR(A707),NA(),SUM(B$22:B707))</f>
        <v>#N/A</v>
      </c>
    </row>
    <row r="708" spans="1:5" x14ac:dyDescent="0.2">
      <c r="A708" s="33" t="e">
        <f t="shared" si="55"/>
        <v>#N/A</v>
      </c>
      <c r="B708" s="32" t="e">
        <f t="shared" si="56"/>
        <v>#N/A</v>
      </c>
      <c r="C708" s="32" t="e">
        <f t="shared" si="57"/>
        <v>#N/A</v>
      </c>
      <c r="D708" s="32" t="e">
        <f t="shared" si="58"/>
        <v>#N/A</v>
      </c>
      <c r="E708" s="32" t="e">
        <f>IF(ISERROR(A708),NA(),SUM(B$22:B708))</f>
        <v>#N/A</v>
      </c>
    </row>
    <row r="709" spans="1:5" x14ac:dyDescent="0.2">
      <c r="A709" s="33" t="e">
        <f t="shared" si="55"/>
        <v>#N/A</v>
      </c>
      <c r="B709" s="32" t="e">
        <f t="shared" si="56"/>
        <v>#N/A</v>
      </c>
      <c r="C709" s="32" t="e">
        <f t="shared" si="57"/>
        <v>#N/A</v>
      </c>
      <c r="D709" s="32" t="e">
        <f t="shared" si="58"/>
        <v>#N/A</v>
      </c>
      <c r="E709" s="32" t="e">
        <f>IF(ISERROR(A709),NA(),SUM(B$22:B709))</f>
        <v>#N/A</v>
      </c>
    </row>
    <row r="710" spans="1:5" x14ac:dyDescent="0.2">
      <c r="A710" s="33" t="e">
        <f t="shared" si="55"/>
        <v>#N/A</v>
      </c>
      <c r="B710" s="32" t="e">
        <f t="shared" si="56"/>
        <v>#N/A</v>
      </c>
      <c r="C710" s="32" t="e">
        <f t="shared" si="57"/>
        <v>#N/A</v>
      </c>
      <c r="D710" s="32" t="e">
        <f t="shared" si="58"/>
        <v>#N/A</v>
      </c>
      <c r="E710" s="32" t="e">
        <f>IF(ISERROR(A710),NA(),SUM(B$22:B710))</f>
        <v>#N/A</v>
      </c>
    </row>
    <row r="711" spans="1:5" x14ac:dyDescent="0.2">
      <c r="A711" s="33" t="e">
        <f t="shared" si="55"/>
        <v>#N/A</v>
      </c>
      <c r="B711" s="32" t="e">
        <f t="shared" si="56"/>
        <v>#N/A</v>
      </c>
      <c r="C711" s="32" t="e">
        <f t="shared" si="57"/>
        <v>#N/A</v>
      </c>
      <c r="D711" s="32" t="e">
        <f t="shared" si="58"/>
        <v>#N/A</v>
      </c>
      <c r="E711" s="32" t="e">
        <f>IF(ISERROR(A711),NA(),SUM(B$22:B711))</f>
        <v>#N/A</v>
      </c>
    </row>
    <row r="712" spans="1:5" x14ac:dyDescent="0.2">
      <c r="A712" s="33" t="e">
        <f t="shared" si="55"/>
        <v>#N/A</v>
      </c>
      <c r="B712" s="32" t="e">
        <f t="shared" si="56"/>
        <v>#N/A</v>
      </c>
      <c r="C712" s="32" t="e">
        <f t="shared" si="57"/>
        <v>#N/A</v>
      </c>
      <c r="D712" s="32" t="e">
        <f t="shared" si="58"/>
        <v>#N/A</v>
      </c>
      <c r="E712" s="32" t="e">
        <f>IF(ISERROR(A712),NA(),SUM(B$22:B712))</f>
        <v>#N/A</v>
      </c>
    </row>
    <row r="713" spans="1:5" x14ac:dyDescent="0.2">
      <c r="A713" s="33" t="e">
        <f t="shared" si="55"/>
        <v>#N/A</v>
      </c>
      <c r="B713" s="32" t="e">
        <f t="shared" si="56"/>
        <v>#N/A</v>
      </c>
      <c r="C713" s="32" t="e">
        <f t="shared" si="57"/>
        <v>#N/A</v>
      </c>
      <c r="D713" s="32" t="e">
        <f t="shared" si="58"/>
        <v>#N/A</v>
      </c>
      <c r="E713" s="32" t="e">
        <f>IF(ISERROR(A713),NA(),SUM(B$22:B713))</f>
        <v>#N/A</v>
      </c>
    </row>
    <row r="714" spans="1:5" x14ac:dyDescent="0.2">
      <c r="A714" s="33" t="e">
        <f t="shared" si="55"/>
        <v>#N/A</v>
      </c>
      <c r="B714" s="32" t="e">
        <f t="shared" si="56"/>
        <v>#N/A</v>
      </c>
      <c r="C714" s="32" t="e">
        <f t="shared" si="57"/>
        <v>#N/A</v>
      </c>
      <c r="D714" s="32" t="e">
        <f t="shared" si="58"/>
        <v>#N/A</v>
      </c>
      <c r="E714" s="32" t="e">
        <f>IF(ISERROR(A714),NA(),SUM(B$22:B714))</f>
        <v>#N/A</v>
      </c>
    </row>
    <row r="715" spans="1:5" x14ac:dyDescent="0.2">
      <c r="A715" s="33" t="e">
        <f t="shared" si="55"/>
        <v>#N/A</v>
      </c>
      <c r="B715" s="32" t="e">
        <f t="shared" si="56"/>
        <v>#N/A</v>
      </c>
      <c r="C715" s="32" t="e">
        <f t="shared" si="57"/>
        <v>#N/A</v>
      </c>
      <c r="D715" s="32" t="e">
        <f t="shared" si="58"/>
        <v>#N/A</v>
      </c>
      <c r="E715" s="32" t="e">
        <f>IF(ISERROR(A715),NA(),SUM(B$22:B715))</f>
        <v>#N/A</v>
      </c>
    </row>
    <row r="716" spans="1:5" x14ac:dyDescent="0.2">
      <c r="A716" s="33" t="e">
        <f t="shared" si="55"/>
        <v>#N/A</v>
      </c>
      <c r="B716" s="32" t="e">
        <f t="shared" si="56"/>
        <v>#N/A</v>
      </c>
      <c r="C716" s="32" t="e">
        <f t="shared" si="57"/>
        <v>#N/A</v>
      </c>
      <c r="D716" s="32" t="e">
        <f t="shared" si="58"/>
        <v>#N/A</v>
      </c>
      <c r="E716" s="32" t="e">
        <f>IF(ISERROR(A716),NA(),SUM(B$22:B716))</f>
        <v>#N/A</v>
      </c>
    </row>
    <row r="717" spans="1:5" x14ac:dyDescent="0.2">
      <c r="A717" s="33" t="e">
        <f t="shared" si="55"/>
        <v>#N/A</v>
      </c>
      <c r="B717" s="32" t="e">
        <f t="shared" si="56"/>
        <v>#N/A</v>
      </c>
      <c r="C717" s="32" t="e">
        <f t="shared" si="57"/>
        <v>#N/A</v>
      </c>
      <c r="D717" s="32" t="e">
        <f t="shared" si="58"/>
        <v>#N/A</v>
      </c>
      <c r="E717" s="32" t="e">
        <f>IF(ISERROR(A717),NA(),SUM(B$22:B717))</f>
        <v>#N/A</v>
      </c>
    </row>
    <row r="718" spans="1:5" x14ac:dyDescent="0.2">
      <c r="A718" s="33" t="e">
        <f t="shared" si="55"/>
        <v>#N/A</v>
      </c>
      <c r="B718" s="32" t="e">
        <f t="shared" si="56"/>
        <v>#N/A</v>
      </c>
      <c r="C718" s="32" t="e">
        <f t="shared" si="57"/>
        <v>#N/A</v>
      </c>
      <c r="D718" s="32" t="e">
        <f t="shared" si="58"/>
        <v>#N/A</v>
      </c>
      <c r="E718" s="32" t="e">
        <f>IF(ISERROR(A718),NA(),SUM(B$22:B718))</f>
        <v>#N/A</v>
      </c>
    </row>
    <row r="719" spans="1:5" x14ac:dyDescent="0.2">
      <c r="A719" s="33" t="e">
        <f t="shared" si="55"/>
        <v>#N/A</v>
      </c>
      <c r="B719" s="32" t="e">
        <f t="shared" si="56"/>
        <v>#N/A</v>
      </c>
      <c r="C719" s="32" t="e">
        <f t="shared" si="57"/>
        <v>#N/A</v>
      </c>
      <c r="D719" s="32" t="e">
        <f t="shared" si="58"/>
        <v>#N/A</v>
      </c>
      <c r="E719" s="32" t="e">
        <f>IF(ISERROR(A719),NA(),SUM(B$22:B719))</f>
        <v>#N/A</v>
      </c>
    </row>
    <row r="720" spans="1:5" x14ac:dyDescent="0.2">
      <c r="A720" s="33" t="e">
        <f t="shared" si="55"/>
        <v>#N/A</v>
      </c>
      <c r="B720" s="32" t="e">
        <f t="shared" si="56"/>
        <v>#N/A</v>
      </c>
      <c r="C720" s="32" t="e">
        <f t="shared" si="57"/>
        <v>#N/A</v>
      </c>
      <c r="D720" s="32" t="e">
        <f t="shared" si="58"/>
        <v>#N/A</v>
      </c>
      <c r="E720" s="32" t="e">
        <f>IF(ISERROR(A720),NA(),SUM(B$22:B720))</f>
        <v>#N/A</v>
      </c>
    </row>
    <row r="721" spans="1:5" x14ac:dyDescent="0.2">
      <c r="A721" s="33" t="e">
        <f t="shared" si="55"/>
        <v>#N/A</v>
      </c>
      <c r="B721" s="32" t="e">
        <f t="shared" si="56"/>
        <v>#N/A</v>
      </c>
      <c r="C721" s="32" t="e">
        <f t="shared" si="57"/>
        <v>#N/A</v>
      </c>
      <c r="D721" s="32" t="e">
        <f t="shared" si="58"/>
        <v>#N/A</v>
      </c>
      <c r="E721" s="32" t="e">
        <f>IF(ISERROR(A721),NA(),SUM(B$22:B721))</f>
        <v>#N/A</v>
      </c>
    </row>
    <row r="722" spans="1:5" x14ac:dyDescent="0.2">
      <c r="A722" s="33" t="e">
        <f t="shared" si="55"/>
        <v>#N/A</v>
      </c>
      <c r="B722" s="32" t="e">
        <f t="shared" si="56"/>
        <v>#N/A</v>
      </c>
      <c r="C722" s="32" t="e">
        <f t="shared" si="57"/>
        <v>#N/A</v>
      </c>
      <c r="D722" s="32" t="e">
        <f t="shared" si="58"/>
        <v>#N/A</v>
      </c>
      <c r="E722" s="32" t="e">
        <f>IF(ISERROR(A722),NA(),SUM(B$22:B722))</f>
        <v>#N/A</v>
      </c>
    </row>
    <row r="723" spans="1:5" x14ac:dyDescent="0.2">
      <c r="A723" s="33" t="e">
        <f t="shared" si="55"/>
        <v>#N/A</v>
      </c>
      <c r="B723" s="32" t="e">
        <f t="shared" si="56"/>
        <v>#N/A</v>
      </c>
      <c r="C723" s="32" t="e">
        <f t="shared" si="57"/>
        <v>#N/A</v>
      </c>
      <c r="D723" s="32" t="e">
        <f t="shared" si="58"/>
        <v>#N/A</v>
      </c>
      <c r="E723" s="32" t="e">
        <f>IF(ISERROR(A723),NA(),SUM(B$22:B723))</f>
        <v>#N/A</v>
      </c>
    </row>
    <row r="724" spans="1:5" x14ac:dyDescent="0.2">
      <c r="A724" s="33" t="e">
        <f t="shared" si="55"/>
        <v>#N/A</v>
      </c>
      <c r="B724" s="32" t="e">
        <f t="shared" si="56"/>
        <v>#N/A</v>
      </c>
      <c r="C724" s="32" t="e">
        <f t="shared" si="57"/>
        <v>#N/A</v>
      </c>
      <c r="D724" s="32" t="e">
        <f t="shared" si="58"/>
        <v>#N/A</v>
      </c>
      <c r="E724" s="32" t="e">
        <f>IF(ISERROR(A724),NA(),SUM(B$22:B724))</f>
        <v>#N/A</v>
      </c>
    </row>
    <row r="725" spans="1:5" x14ac:dyDescent="0.2">
      <c r="A725" s="33" t="e">
        <f t="shared" si="55"/>
        <v>#N/A</v>
      </c>
      <c r="B725" s="32" t="e">
        <f t="shared" si="56"/>
        <v>#N/A</v>
      </c>
      <c r="C725" s="32" t="e">
        <f t="shared" si="57"/>
        <v>#N/A</v>
      </c>
      <c r="D725" s="32" t="e">
        <f t="shared" si="58"/>
        <v>#N/A</v>
      </c>
      <c r="E725" s="32" t="e">
        <f>IF(ISERROR(A725),NA(),SUM(B$22:B725))</f>
        <v>#N/A</v>
      </c>
    </row>
    <row r="726" spans="1:5" x14ac:dyDescent="0.2">
      <c r="A726" s="33" t="e">
        <f t="shared" si="55"/>
        <v>#N/A</v>
      </c>
      <c r="B726" s="32" t="e">
        <f t="shared" si="56"/>
        <v>#N/A</v>
      </c>
      <c r="C726" s="32" t="e">
        <f t="shared" si="57"/>
        <v>#N/A</v>
      </c>
      <c r="D726" s="32" t="e">
        <f t="shared" si="58"/>
        <v>#N/A</v>
      </c>
      <c r="E726" s="32" t="e">
        <f>IF(ISERROR(A726),NA(),SUM(B$22:B726))</f>
        <v>#N/A</v>
      </c>
    </row>
    <row r="727" spans="1:5" x14ac:dyDescent="0.2">
      <c r="A727" s="33" t="e">
        <f t="shared" si="55"/>
        <v>#N/A</v>
      </c>
      <c r="B727" s="32" t="e">
        <f t="shared" si="56"/>
        <v>#N/A</v>
      </c>
      <c r="C727" s="32" t="e">
        <f t="shared" si="57"/>
        <v>#N/A</v>
      </c>
      <c r="D727" s="32" t="e">
        <f t="shared" si="58"/>
        <v>#N/A</v>
      </c>
      <c r="E727" s="32" t="e">
        <f>IF(ISERROR(A727),NA(),SUM(B$22:B727))</f>
        <v>#N/A</v>
      </c>
    </row>
    <row r="728" spans="1:5" x14ac:dyDescent="0.2">
      <c r="A728" s="33" t="e">
        <f t="shared" si="55"/>
        <v>#N/A</v>
      </c>
      <c r="B728" s="32" t="e">
        <f t="shared" si="56"/>
        <v>#N/A</v>
      </c>
      <c r="C728" s="32" t="e">
        <f t="shared" si="57"/>
        <v>#N/A</v>
      </c>
      <c r="D728" s="32" t="e">
        <f t="shared" si="58"/>
        <v>#N/A</v>
      </c>
      <c r="E728" s="32" t="e">
        <f>IF(ISERROR(A728),NA(),SUM(B$22:B728))</f>
        <v>#N/A</v>
      </c>
    </row>
    <row r="729" spans="1:5" x14ac:dyDescent="0.2">
      <c r="A729" s="33" t="e">
        <f t="shared" si="55"/>
        <v>#N/A</v>
      </c>
      <c r="B729" s="32" t="e">
        <f t="shared" si="56"/>
        <v>#N/A</v>
      </c>
      <c r="C729" s="32" t="e">
        <f t="shared" si="57"/>
        <v>#N/A</v>
      </c>
      <c r="D729" s="32" t="e">
        <f t="shared" si="58"/>
        <v>#N/A</v>
      </c>
      <c r="E729" s="32" t="e">
        <f>IF(ISERROR(A729),NA(),SUM(B$22:B729))</f>
        <v>#N/A</v>
      </c>
    </row>
    <row r="730" spans="1:5" x14ac:dyDescent="0.2">
      <c r="A730" s="33" t="e">
        <f t="shared" si="55"/>
        <v>#N/A</v>
      </c>
      <c r="B730" s="32" t="e">
        <f t="shared" si="56"/>
        <v>#N/A</v>
      </c>
      <c r="C730" s="32" t="e">
        <f t="shared" si="57"/>
        <v>#N/A</v>
      </c>
      <c r="D730" s="32" t="e">
        <f t="shared" si="58"/>
        <v>#N/A</v>
      </c>
      <c r="E730" s="32" t="e">
        <f>IF(ISERROR(A730),NA(),SUM(B$22:B730))</f>
        <v>#N/A</v>
      </c>
    </row>
    <row r="731" spans="1:5" x14ac:dyDescent="0.2">
      <c r="A731" s="33" t="e">
        <f t="shared" si="55"/>
        <v>#N/A</v>
      </c>
      <c r="B731" s="32" t="e">
        <f t="shared" si="56"/>
        <v>#N/A</v>
      </c>
      <c r="C731" s="32" t="e">
        <f t="shared" si="57"/>
        <v>#N/A</v>
      </c>
      <c r="D731" s="32" t="e">
        <f t="shared" si="58"/>
        <v>#N/A</v>
      </c>
      <c r="E731" s="32" t="e">
        <f>IF(ISERROR(A731),NA(),SUM(B$22:B731))</f>
        <v>#N/A</v>
      </c>
    </row>
    <row r="732" spans="1:5" x14ac:dyDescent="0.2">
      <c r="A732" s="33" t="e">
        <f t="shared" si="55"/>
        <v>#N/A</v>
      </c>
      <c r="B732" s="32" t="e">
        <f t="shared" si="56"/>
        <v>#N/A</v>
      </c>
      <c r="C732" s="32" t="e">
        <f t="shared" si="57"/>
        <v>#N/A</v>
      </c>
      <c r="D732" s="32" t="e">
        <f t="shared" si="58"/>
        <v>#N/A</v>
      </c>
      <c r="E732" s="32" t="e">
        <f>IF(ISERROR(A732),NA(),SUM(B$22:B732))</f>
        <v>#N/A</v>
      </c>
    </row>
    <row r="733" spans="1:5" x14ac:dyDescent="0.2">
      <c r="A733" s="33" t="e">
        <f t="shared" si="55"/>
        <v>#N/A</v>
      </c>
      <c r="B733" s="32" t="e">
        <f t="shared" si="56"/>
        <v>#N/A</v>
      </c>
      <c r="C733" s="32" t="e">
        <f t="shared" si="57"/>
        <v>#N/A</v>
      </c>
      <c r="D733" s="32" t="e">
        <f t="shared" si="58"/>
        <v>#N/A</v>
      </c>
      <c r="E733" s="32" t="e">
        <f>IF(ISERROR(A733),NA(),SUM(B$22:B733))</f>
        <v>#N/A</v>
      </c>
    </row>
    <row r="734" spans="1:5" x14ac:dyDescent="0.2">
      <c r="A734" s="33" t="e">
        <f t="shared" si="55"/>
        <v>#N/A</v>
      </c>
      <c r="B734" s="32" t="e">
        <f t="shared" si="56"/>
        <v>#N/A</v>
      </c>
      <c r="C734" s="32" t="e">
        <f t="shared" si="57"/>
        <v>#N/A</v>
      </c>
      <c r="D734" s="32" t="e">
        <f t="shared" si="58"/>
        <v>#N/A</v>
      </c>
      <c r="E734" s="32" t="e">
        <f>IF(ISERROR(A734),NA(),SUM(B$22:B734))</f>
        <v>#N/A</v>
      </c>
    </row>
    <row r="735" spans="1:5" x14ac:dyDescent="0.2">
      <c r="A735" s="33" t="e">
        <f t="shared" si="55"/>
        <v>#N/A</v>
      </c>
      <c r="B735" s="32" t="e">
        <f t="shared" si="56"/>
        <v>#N/A</v>
      </c>
      <c r="C735" s="32" t="e">
        <f t="shared" si="57"/>
        <v>#N/A</v>
      </c>
      <c r="D735" s="32" t="e">
        <f t="shared" si="58"/>
        <v>#N/A</v>
      </c>
      <c r="E735" s="32" t="e">
        <f>IF(ISERROR(A735),NA(),SUM(B$22:B735))</f>
        <v>#N/A</v>
      </c>
    </row>
    <row r="736" spans="1:5" x14ac:dyDescent="0.2">
      <c r="A736" s="33" t="e">
        <f t="shared" si="55"/>
        <v>#N/A</v>
      </c>
      <c r="B736" s="32" t="e">
        <f t="shared" si="56"/>
        <v>#N/A</v>
      </c>
      <c r="C736" s="32" t="e">
        <f t="shared" si="57"/>
        <v>#N/A</v>
      </c>
      <c r="D736" s="32" t="e">
        <f t="shared" si="58"/>
        <v>#N/A</v>
      </c>
      <c r="E736" s="32" t="e">
        <f>IF(ISERROR(A736),NA(),SUM(B$22:B736))</f>
        <v>#N/A</v>
      </c>
    </row>
    <row r="737" spans="1:5" x14ac:dyDescent="0.2">
      <c r="A737" s="33" t="e">
        <f t="shared" si="55"/>
        <v>#N/A</v>
      </c>
      <c r="B737" s="32" t="e">
        <f t="shared" si="56"/>
        <v>#N/A</v>
      </c>
      <c r="C737" s="32" t="e">
        <f t="shared" si="57"/>
        <v>#N/A</v>
      </c>
      <c r="D737" s="32" t="e">
        <f t="shared" si="58"/>
        <v>#N/A</v>
      </c>
      <c r="E737" s="32" t="e">
        <f>IF(ISERROR(A737),NA(),SUM(B$22:B737))</f>
        <v>#N/A</v>
      </c>
    </row>
    <row r="738" spans="1:5" x14ac:dyDescent="0.2">
      <c r="A738" s="33" t="e">
        <f t="shared" si="55"/>
        <v>#N/A</v>
      </c>
      <c r="B738" s="32" t="e">
        <f t="shared" si="56"/>
        <v>#N/A</v>
      </c>
      <c r="C738" s="32" t="e">
        <f t="shared" si="57"/>
        <v>#N/A</v>
      </c>
      <c r="D738" s="32" t="e">
        <f t="shared" si="58"/>
        <v>#N/A</v>
      </c>
      <c r="E738" s="32" t="e">
        <f>IF(ISERROR(A738),NA(),SUM(B$22:B738))</f>
        <v>#N/A</v>
      </c>
    </row>
    <row r="739" spans="1:5" x14ac:dyDescent="0.2">
      <c r="A739" s="33" t="e">
        <f t="shared" si="55"/>
        <v>#N/A</v>
      </c>
      <c r="B739" s="32" t="e">
        <f t="shared" si="56"/>
        <v>#N/A</v>
      </c>
      <c r="C739" s="32" t="e">
        <f t="shared" si="57"/>
        <v>#N/A</v>
      </c>
      <c r="D739" s="32" t="e">
        <f t="shared" si="58"/>
        <v>#N/A</v>
      </c>
      <c r="E739" s="32" t="e">
        <f>IF(ISERROR(A739),NA(),SUM(B$22:B739))</f>
        <v>#N/A</v>
      </c>
    </row>
    <row r="740" spans="1:5" x14ac:dyDescent="0.2">
      <c r="A740" s="33" t="e">
        <f t="shared" si="55"/>
        <v>#N/A</v>
      </c>
      <c r="B740" s="32" t="e">
        <f t="shared" si="56"/>
        <v>#N/A</v>
      </c>
      <c r="C740" s="32" t="e">
        <f t="shared" si="57"/>
        <v>#N/A</v>
      </c>
      <c r="D740" s="32" t="e">
        <f t="shared" si="58"/>
        <v>#N/A</v>
      </c>
      <c r="E740" s="32" t="e">
        <f>IF(ISERROR(A740),NA(),SUM(B$22:B740))</f>
        <v>#N/A</v>
      </c>
    </row>
    <row r="741" spans="1:5" x14ac:dyDescent="0.2">
      <c r="A741" s="33" t="e">
        <f t="shared" si="55"/>
        <v>#N/A</v>
      </c>
      <c r="B741" s="32" t="e">
        <f t="shared" si="56"/>
        <v>#N/A</v>
      </c>
      <c r="C741" s="32" t="e">
        <f t="shared" si="57"/>
        <v>#N/A</v>
      </c>
      <c r="D741" s="32" t="e">
        <f t="shared" si="58"/>
        <v>#N/A</v>
      </c>
      <c r="E741" s="32" t="e">
        <f>IF(ISERROR(A741),NA(),SUM(B$22:B741))</f>
        <v>#N/A</v>
      </c>
    </row>
    <row r="742" spans="1:5" x14ac:dyDescent="0.2">
      <c r="A742" s="33" t="e">
        <f t="shared" si="55"/>
        <v>#N/A</v>
      </c>
      <c r="B742" s="32" t="e">
        <f t="shared" si="56"/>
        <v>#N/A</v>
      </c>
      <c r="C742" s="32" t="e">
        <f t="shared" si="57"/>
        <v>#N/A</v>
      </c>
      <c r="D742" s="32" t="e">
        <f t="shared" si="58"/>
        <v>#N/A</v>
      </c>
      <c r="E742" s="32" t="e">
        <f>IF(ISERROR(A742),NA(),SUM(B$22:B742))</f>
        <v>#N/A</v>
      </c>
    </row>
    <row r="743" spans="1:5" x14ac:dyDescent="0.2">
      <c r="A743" s="34"/>
      <c r="B743" s="34"/>
      <c r="C743" s="34"/>
      <c r="D743" s="34"/>
      <c r="E743" s="34"/>
    </row>
  </sheetData>
  <phoneticPr fontId="2" type="noConversion"/>
  <conditionalFormatting sqref="A23:E742">
    <cfRule type="expression" dxfId="1" priority="1" stopIfTrue="1">
      <formula>ISERROR(A23)</formula>
    </cfRule>
    <cfRule type="expression" dxfId="0" priority="2" stopIfTrue="1">
      <formula>MOD(ROW(),2)=1</formula>
    </cfRule>
  </conditionalFormatting>
  <dataValidations count="3">
    <dataValidation type="decimal" errorStyle="warning" allowBlank="1" showInputMessage="1" showErrorMessage="1" errorTitle="Invalid Value" error="The Payout Schedule table has only 720 rows._x000a_If you choose a monthly payment frequency, the maximum years to pay out is 60." sqref="D8">
      <formula1>1</formula1>
      <formula2>720/G9</formula2>
    </dataValidation>
    <dataValidation type="list" allowBlank="1" showInputMessage="1" showErrorMessage="1" sqref="D9">
      <formula1>"Bi-Weekly, Semi-Monthly, Monthly, Bi-Monthly, Quarterly, Semi-Annually, Annually"</formula1>
    </dataValidation>
    <dataValidation type="list" allowBlank="1" showInputMessage="1" showErrorMessage="1" sqref="D10">
      <formula1>"Beginning of Period, End of Period"</formula1>
    </dataValidation>
  </dataValidations>
  <printOptions horizontalCentered="1"/>
  <pageMargins left="0.5" right="0.5" top="0.5" bottom="0.5" header="0.25" footer="0.25"/>
  <pageSetup scale="96" fitToHeight="0" orientation="portrait" r:id="rId1"/>
  <headerFooter differentFirst="1" scaleWithDoc="0">
    <firstFooter>&amp;R&amp;"Arial,Regular"&amp;8&amp;P of &amp;N</first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34"/>
  <sheetViews>
    <sheetView showGridLines="0" topLeftCell="A13" workbookViewId="0">
      <selection activeCell="H12" sqref="H12"/>
    </sheetView>
  </sheetViews>
  <sheetFormatPr defaultColWidth="9.140625" defaultRowHeight="12.75" x14ac:dyDescent="0.2"/>
  <cols>
    <col min="1" max="1" width="5.28515625" style="40" customWidth="1"/>
    <col min="2" max="2" width="34" style="40" customWidth="1"/>
    <col min="3" max="4" width="18.28515625" style="40" customWidth="1"/>
    <col min="5" max="5" width="5.28515625" style="40" customWidth="1"/>
    <col min="6" max="6" width="14" style="40" customWidth="1"/>
    <col min="7" max="7" width="10" style="40" customWidth="1"/>
    <col min="8" max="16384" width="9.140625" style="40"/>
  </cols>
  <sheetData>
    <row r="1" spans="1:9" s="35" customFormat="1" ht="30" customHeight="1" x14ac:dyDescent="0.3">
      <c r="A1" s="106" t="s">
        <v>25</v>
      </c>
      <c r="B1" s="106"/>
      <c r="C1" s="106"/>
      <c r="D1" s="106"/>
      <c r="E1" s="106"/>
    </row>
    <row r="2" spans="1:9" s="38" customFormat="1" x14ac:dyDescent="0.2">
      <c r="A2" s="36"/>
      <c r="B2" s="36"/>
      <c r="C2" s="37"/>
      <c r="D2" s="68"/>
      <c r="E2" s="69"/>
    </row>
    <row r="3" spans="1:9" x14ac:dyDescent="0.2">
      <c r="A3" s="39"/>
      <c r="B3" s="39"/>
      <c r="C3" s="39"/>
      <c r="D3" s="39"/>
      <c r="E3" s="39"/>
    </row>
    <row r="4" spans="1:9" s="75" customFormat="1" ht="18" customHeight="1" x14ac:dyDescent="0.2">
      <c r="A4" s="72"/>
      <c r="B4" s="73" t="s">
        <v>11</v>
      </c>
      <c r="C4" s="97" t="s">
        <v>21</v>
      </c>
      <c r="D4" s="74"/>
      <c r="E4" s="72"/>
    </row>
    <row r="5" spans="1:9" s="75" customFormat="1" ht="18" customHeight="1" x14ac:dyDescent="0.2">
      <c r="A5" s="72"/>
      <c r="B5" s="73" t="s">
        <v>12</v>
      </c>
      <c r="C5" s="76">
        <v>0.02</v>
      </c>
      <c r="D5" s="74"/>
      <c r="E5" s="72"/>
    </row>
    <row r="6" spans="1:9" s="75" customFormat="1" ht="18" customHeight="1" x14ac:dyDescent="0.2">
      <c r="A6" s="72"/>
      <c r="B6" s="77" t="s">
        <v>20</v>
      </c>
      <c r="C6" s="72">
        <f>IF(Calculator!$C$4="Beginning of Period",1,0)</f>
        <v>1</v>
      </c>
      <c r="D6" s="72"/>
      <c r="E6" s="72"/>
    </row>
    <row r="7" spans="1:9" s="75" customFormat="1" ht="18" customHeight="1" x14ac:dyDescent="0.2">
      <c r="A7" s="72"/>
      <c r="B7" s="72"/>
      <c r="C7" s="72"/>
      <c r="D7" s="72"/>
      <c r="E7" s="72"/>
    </row>
    <row r="8" spans="1:9" s="79" customFormat="1" ht="18" customHeight="1" x14ac:dyDescent="0.2">
      <c r="A8" s="78"/>
      <c r="B8" s="101" t="s">
        <v>26</v>
      </c>
      <c r="C8" s="102" t="s">
        <v>16</v>
      </c>
      <c r="D8" s="103" t="s">
        <v>8</v>
      </c>
      <c r="E8" s="78"/>
    </row>
    <row r="9" spans="1:9" s="75" customFormat="1" ht="18" customHeight="1" x14ac:dyDescent="0.2">
      <c r="A9" s="72"/>
      <c r="B9" s="80" t="s">
        <v>13</v>
      </c>
      <c r="C9" s="81">
        <v>250000</v>
      </c>
      <c r="D9" s="82"/>
      <c r="E9" s="72"/>
    </row>
    <row r="10" spans="1:9" s="75" customFormat="1" ht="18" customHeight="1" x14ac:dyDescent="0.2">
      <c r="A10" s="72"/>
      <c r="B10" s="80" t="s">
        <v>14</v>
      </c>
      <c r="C10" s="83">
        <v>0.06</v>
      </c>
      <c r="D10" s="84"/>
      <c r="E10" s="72"/>
      <c r="I10" s="85"/>
    </row>
    <row r="11" spans="1:9" s="75" customFormat="1" ht="18" customHeight="1" x14ac:dyDescent="0.2">
      <c r="A11" s="72"/>
      <c r="B11" s="80" t="s">
        <v>15</v>
      </c>
      <c r="C11" s="86">
        <v>20</v>
      </c>
      <c r="D11" s="87"/>
      <c r="E11" s="72"/>
    </row>
    <row r="12" spans="1:9" s="75" customFormat="1" ht="18" customHeight="1" x14ac:dyDescent="0.2">
      <c r="A12" s="72"/>
      <c r="B12" s="88" t="s">
        <v>17</v>
      </c>
      <c r="C12" s="89">
        <f>IF(C11=0," - ",PMT(C10,C11,-C9,,C6))</f>
        <v>20562.395513408359</v>
      </c>
      <c r="D12" s="89">
        <f>IF($C$11=0," - ",PMT((1+$C$10)/(1+g)-1,$C$11,-$C$9,,$C$6)*(1+g)^IF($C$6=0,1,0))</f>
        <v>17578.552535100127</v>
      </c>
      <c r="E12" s="72"/>
      <c r="I12" s="85"/>
    </row>
    <row r="13" spans="1:9" s="75" customFormat="1" ht="18" customHeight="1" x14ac:dyDescent="0.2">
      <c r="A13" s="72"/>
      <c r="B13" s="87" t="s">
        <v>18</v>
      </c>
      <c r="C13" s="90">
        <f>C12</f>
        <v>20562.395513408359</v>
      </c>
      <c r="D13" s="90">
        <f>IF($C$11=0," - ",PMT((1+$C$10)/(1+g)-1,$C$11,-$C$9,,$C$6)*(1+g)^IF($C$6=0,C11,C11-1))</f>
        <v>25608.631730000714</v>
      </c>
      <c r="E13" s="72"/>
    </row>
    <row r="14" spans="1:9" s="75" customFormat="1" ht="18" customHeight="1" x14ac:dyDescent="0.2">
      <c r="A14" s="72"/>
      <c r="B14" s="73" t="s">
        <v>19</v>
      </c>
      <c r="C14" s="91">
        <f>IF(C11=0," - ",PMT(C10/12,C11*12,-C9,,C6))</f>
        <v>1782.1668121347384</v>
      </c>
      <c r="D14" s="91">
        <f>IF($C$11=0," - ",PMT(((1+$C$10)/(1+g)-1)/12,$C$11*12,-$C$9,,$C$6)*(1+g/12)^IF($C$6=0,1,0))</f>
        <v>1499.7376851584404</v>
      </c>
      <c r="E14" s="72"/>
      <c r="I14" s="85"/>
    </row>
    <row r="15" spans="1:9" s="75" customFormat="1" ht="18" customHeight="1" x14ac:dyDescent="0.2">
      <c r="A15" s="72"/>
      <c r="B15" s="73" t="s">
        <v>27</v>
      </c>
      <c r="C15" s="91">
        <f>C14</f>
        <v>1782.1668121347384</v>
      </c>
      <c r="D15" s="91">
        <f>IF($C$11=0," - ",PMT(((1+$C$10)/(1+g)-1)/12,$C$11*12,-$C$9,,$C$6)*(1+g/12)^IF($C$6=0,C11*12,C11*12-1))</f>
        <v>2232.8794227116286</v>
      </c>
      <c r="E15" s="72"/>
      <c r="I15" s="85"/>
    </row>
    <row r="16" spans="1:9" s="75" customFormat="1" ht="18" customHeight="1" x14ac:dyDescent="0.2">
      <c r="A16" s="72"/>
      <c r="B16" s="92"/>
      <c r="C16" s="93"/>
      <c r="D16" s="93"/>
      <c r="E16" s="72"/>
    </row>
    <row r="17" spans="1:9" s="79" customFormat="1" ht="18" customHeight="1" x14ac:dyDescent="0.2">
      <c r="A17" s="78"/>
      <c r="B17" s="101" t="s">
        <v>9</v>
      </c>
      <c r="C17" s="102" t="s">
        <v>16</v>
      </c>
      <c r="D17" s="103" t="s">
        <v>8</v>
      </c>
      <c r="E17" s="72"/>
      <c r="F17" s="75"/>
    </row>
    <row r="18" spans="1:9" s="75" customFormat="1" ht="18" customHeight="1" x14ac:dyDescent="0.2">
      <c r="A18" s="72"/>
      <c r="B18" s="80" t="s">
        <v>17</v>
      </c>
      <c r="C18" s="81">
        <v>20562.395513408348</v>
      </c>
      <c r="D18" s="82"/>
      <c r="E18" s="72"/>
      <c r="I18" s="85"/>
    </row>
    <row r="19" spans="1:9" s="75" customFormat="1" ht="18" customHeight="1" x14ac:dyDescent="0.2">
      <c r="A19" s="72"/>
      <c r="B19" s="80" t="s">
        <v>14</v>
      </c>
      <c r="C19" s="83">
        <v>0.06</v>
      </c>
      <c r="D19" s="84"/>
      <c r="E19" s="72"/>
      <c r="I19" s="85"/>
    </row>
    <row r="20" spans="1:9" s="75" customFormat="1" ht="18" customHeight="1" x14ac:dyDescent="0.2">
      <c r="A20" s="72"/>
      <c r="B20" s="80" t="s">
        <v>15</v>
      </c>
      <c r="C20" s="86">
        <v>20</v>
      </c>
      <c r="D20" s="87"/>
      <c r="E20" s="72"/>
    </row>
    <row r="21" spans="1:9" s="75" customFormat="1" ht="18" customHeight="1" x14ac:dyDescent="0.2">
      <c r="A21" s="72"/>
      <c r="B21" s="88" t="s">
        <v>4</v>
      </c>
      <c r="C21" s="89">
        <f>PV(C19,C20,-C18,,C6)</f>
        <v>249999.99999999997</v>
      </c>
      <c r="D21" s="89">
        <f>PV((1+C19)/(1+g)-1,C20,-IF(C6=1,C18,C18/(1+g)),,C6)</f>
        <v>292435.84578921116</v>
      </c>
      <c r="E21" s="94"/>
    </row>
    <row r="22" spans="1:9" s="75" customFormat="1" ht="18" customHeight="1" x14ac:dyDescent="0.2">
      <c r="A22" s="72"/>
      <c r="B22" s="72"/>
      <c r="C22" s="95"/>
      <c r="D22" s="95"/>
      <c r="E22" s="72"/>
    </row>
    <row r="23" spans="1:9" s="79" customFormat="1" ht="18" customHeight="1" x14ac:dyDescent="0.2">
      <c r="A23" s="78"/>
      <c r="B23" s="101" t="s">
        <v>10</v>
      </c>
      <c r="C23" s="102" t="s">
        <v>16</v>
      </c>
      <c r="D23" s="103" t="s">
        <v>8</v>
      </c>
      <c r="E23" s="78"/>
    </row>
    <row r="24" spans="1:9" s="75" customFormat="1" ht="18" customHeight="1" x14ac:dyDescent="0.2">
      <c r="A24" s="72"/>
      <c r="B24" s="80" t="s">
        <v>13</v>
      </c>
      <c r="C24" s="81">
        <v>250000</v>
      </c>
      <c r="D24" s="82"/>
      <c r="E24" s="94"/>
    </row>
    <row r="25" spans="1:9" s="75" customFormat="1" ht="18" customHeight="1" x14ac:dyDescent="0.2">
      <c r="A25" s="72"/>
      <c r="B25" s="80" t="s">
        <v>14</v>
      </c>
      <c r="C25" s="83">
        <v>0.06</v>
      </c>
      <c r="D25" s="84"/>
      <c r="E25" s="72"/>
      <c r="I25" s="85"/>
    </row>
    <row r="26" spans="1:9" s="75" customFormat="1" ht="18" customHeight="1" x14ac:dyDescent="0.2">
      <c r="A26" s="72"/>
      <c r="B26" s="80" t="s">
        <v>17</v>
      </c>
      <c r="C26" s="81">
        <v>20562.395513408348</v>
      </c>
      <c r="D26" s="87"/>
      <c r="E26" s="72"/>
      <c r="I26" s="85"/>
    </row>
    <row r="27" spans="1:9" s="75" customFormat="1" ht="18" customHeight="1" x14ac:dyDescent="0.2">
      <c r="A27" s="72"/>
      <c r="B27" s="88" t="s">
        <v>5</v>
      </c>
      <c r="C27" s="96">
        <f>IF(C26=0," - ",NPER(C25,-C26,C24,,C6))</f>
        <v>20.000000000000004</v>
      </c>
      <c r="D27" s="96">
        <f>IF(C26=0," - ",NPER((1+C25)/(1+g)-1,-IF(C6=1,C26,C26/(1+g)),C24,,C6))</f>
        <v>15.961006543069644</v>
      </c>
      <c r="E27" s="72"/>
    </row>
    <row r="28" spans="1:9" x14ac:dyDescent="0.2">
      <c r="A28" s="39"/>
      <c r="C28" s="41"/>
      <c r="E28" s="39"/>
    </row>
    <row r="30" spans="1:9" ht="15" customHeight="1" x14ac:dyDescent="0.2">
      <c r="A30" s="104" t="s">
        <v>48</v>
      </c>
      <c r="B30" s="105"/>
      <c r="C30" s="105"/>
      <c r="D30" s="105"/>
      <c r="E30" s="105"/>
    </row>
    <row r="31" spans="1:9" x14ac:dyDescent="0.2">
      <c r="A31" s="42" t="s">
        <v>3</v>
      </c>
    </row>
    <row r="32" spans="1:9" x14ac:dyDescent="0.2">
      <c r="A32" s="43" t="s">
        <v>24</v>
      </c>
      <c r="B32" s="44"/>
    </row>
    <row r="33" spans="1:2" x14ac:dyDescent="0.2">
      <c r="A33" s="44"/>
      <c r="B33" s="45" t="s">
        <v>22</v>
      </c>
    </row>
    <row r="34" spans="1:2" x14ac:dyDescent="0.2">
      <c r="A34" s="44"/>
      <c r="B34" s="46" t="s">
        <v>23</v>
      </c>
    </row>
  </sheetData>
  <mergeCells count="2">
    <mergeCell ref="A30:E30"/>
    <mergeCell ref="A1:E1"/>
  </mergeCells>
  <phoneticPr fontId="3" type="noConversion"/>
  <dataValidations count="1">
    <dataValidation type="list" allowBlank="1" showInputMessage="1" showErrorMessage="1" sqref="C4">
      <formula1>"Beginning of Period, End of Period"</formula1>
    </dataValidation>
  </dataValidations>
  <printOptions horizontalCentered="1"/>
  <pageMargins left="0.5" right="0.5" top="0.75" bottom="0.5" header="0.5" footer="0.25"/>
  <pageSetup orientation="portrait" r:id="rId1"/>
  <headerFooter scaleWithDoc="0"/>
  <ignoredErrors>
    <ignoredError sqref="C1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23"/>
  <sheetViews>
    <sheetView showGridLines="0" workbookViewId="0">
      <selection activeCell="A21" sqref="A21"/>
    </sheetView>
  </sheetViews>
  <sheetFormatPr defaultColWidth="9.140625" defaultRowHeight="12.75" x14ac:dyDescent="0.2"/>
  <cols>
    <col min="1" max="1" width="10.28515625" style="5" customWidth="1"/>
    <col min="2" max="2" width="78.5703125" style="5" customWidth="1"/>
    <col min="3" max="3" width="5.28515625" style="5" customWidth="1"/>
    <col min="4" max="4" width="10.28515625" style="5" customWidth="1"/>
    <col min="5" max="16384" width="9.140625" style="5"/>
  </cols>
  <sheetData>
    <row r="1" spans="1:5" ht="31.5" customHeight="1" x14ac:dyDescent="0.2">
      <c r="A1" s="1" t="s">
        <v>7</v>
      </c>
      <c r="B1" s="2"/>
      <c r="C1" s="3"/>
      <c r="D1" s="4"/>
    </row>
    <row r="2" spans="1:5" s="9" customFormat="1" x14ac:dyDescent="0.2">
      <c r="A2" s="6"/>
      <c r="B2" s="7"/>
      <c r="C2" s="8"/>
    </row>
    <row r="3" spans="1:5" x14ac:dyDescent="0.2">
      <c r="B3" s="10"/>
    </row>
    <row r="4" spans="1:5" ht="15" x14ac:dyDescent="0.25">
      <c r="A4" s="11" t="s">
        <v>43</v>
      </c>
      <c r="B4" s="12"/>
      <c r="C4" s="13"/>
    </row>
    <row r="5" spans="1:5" ht="71.25" x14ac:dyDescent="0.2">
      <c r="B5" s="21" t="s">
        <v>42</v>
      </c>
    </row>
    <row r="6" spans="1:5" ht="15.75" x14ac:dyDescent="0.25">
      <c r="B6" s="14"/>
      <c r="E6" s="15"/>
    </row>
    <row r="7" spans="1:5" ht="86.25" x14ac:dyDescent="0.25">
      <c r="B7" s="23" t="s">
        <v>44</v>
      </c>
      <c r="E7" s="15"/>
    </row>
    <row r="8" spans="1:5" ht="15.75" x14ac:dyDescent="0.25">
      <c r="B8" s="23"/>
      <c r="E8" s="15"/>
    </row>
    <row r="9" spans="1:5" ht="29.25" x14ac:dyDescent="0.25">
      <c r="B9" s="21" t="s">
        <v>49</v>
      </c>
      <c r="E9" s="15"/>
    </row>
    <row r="10" spans="1:5" ht="15.75" x14ac:dyDescent="0.25">
      <c r="B10" s="20"/>
      <c r="E10" s="15"/>
    </row>
    <row r="11" spans="1:5" ht="15.75" x14ac:dyDescent="0.25">
      <c r="B11" s="22" t="s">
        <v>45</v>
      </c>
      <c r="E11" s="15"/>
    </row>
    <row r="12" spans="1:5" ht="15.75" x14ac:dyDescent="0.25">
      <c r="B12" s="20"/>
      <c r="E12" s="15"/>
    </row>
    <row r="13" spans="1:5" ht="15.75" x14ac:dyDescent="0.25">
      <c r="B13" s="20"/>
      <c r="E13" s="15"/>
    </row>
    <row r="14" spans="1:5" ht="15.75" x14ac:dyDescent="0.25">
      <c r="B14" s="20"/>
      <c r="E14" s="15"/>
    </row>
    <row r="15" spans="1:5" ht="15.75" x14ac:dyDescent="0.25">
      <c r="B15" s="20"/>
      <c r="E15" s="15"/>
    </row>
    <row r="16" spans="1:5" ht="15.75" x14ac:dyDescent="0.25">
      <c r="B16" s="20"/>
      <c r="E16" s="15"/>
    </row>
    <row r="17" spans="2:5" ht="15.75" x14ac:dyDescent="0.25">
      <c r="B17" s="20"/>
      <c r="E17" s="15"/>
    </row>
    <row r="18" spans="2:5" ht="15.75" x14ac:dyDescent="0.25">
      <c r="B18" s="20"/>
      <c r="E18" s="15"/>
    </row>
    <row r="19" spans="2:5" ht="15.75" x14ac:dyDescent="0.25">
      <c r="B19" s="20"/>
      <c r="E19" s="15"/>
    </row>
    <row r="20" spans="2:5" ht="15.75" x14ac:dyDescent="0.25">
      <c r="B20" s="20"/>
      <c r="E20" s="15"/>
    </row>
    <row r="21" spans="2:5" ht="14.25" x14ac:dyDescent="0.2">
      <c r="B21" s="17"/>
      <c r="E21" s="16"/>
    </row>
    <row r="22" spans="2:5" x14ac:dyDescent="0.2">
      <c r="E22" s="18"/>
    </row>
    <row r="23" spans="2:5" x14ac:dyDescent="0.2">
      <c r="E23" s="16"/>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Annuity</vt:lpstr>
      <vt:lpstr>Calculator</vt:lpstr>
      <vt:lpstr>Help</vt:lpstr>
      <vt:lpstr>g</vt:lpstr>
      <vt:lpstr>gper</vt:lpstr>
      <vt:lpstr>inflation</vt:lpstr>
      <vt:lpstr>n</vt:lpstr>
      <vt:lpstr>P</vt:lpstr>
      <vt:lpstr>ppy</vt:lpstr>
      <vt:lpstr>Calculator!Print_Area</vt:lpstr>
      <vt:lpstr>Annuity!Print_Titles</vt:lpstr>
      <vt:lpstr>rate</vt:lpstr>
      <vt:lpstr>rper</vt:lpstr>
      <vt:lpstr>type</vt:lpstr>
      <vt:lpstr>w</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Annuity Calculator</dc:title>
  <dc:creator>Vertex42.com</dc:creator>
  <dc:description>(c) 2009-2015 Vertex42 LLC. All Rights Reserved.</dc:description>
  <cp:lastModifiedBy>Ghasli @ Ghazali, Mohamad Amir</cp:lastModifiedBy>
  <cp:lastPrinted>2015-02-24T19:52:40Z</cp:lastPrinted>
  <dcterms:created xsi:type="dcterms:W3CDTF">2005-04-02T20:59:36Z</dcterms:created>
  <dcterms:modified xsi:type="dcterms:W3CDTF">2022-11-14T16:46:35Z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2009-2015 Vertex42 LLC</vt:lpwstr>
  </property>
  <property fmtid="{D5CDD505-2E9C-101B-9397-08002B2CF9AE}" pid="3" name="Version">
    <vt:lpwstr>1.2.2</vt:lpwstr>
  </property>
</Properties>
</file>