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Sheet1!$A$1:$D$74</definedName>
  </definedNames>
  <calcPr calcId="152511"/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18" i="1"/>
  <c r="D30" i="1"/>
  <c r="D31" i="1"/>
  <c r="D32" i="1"/>
  <c r="D33" i="1"/>
  <c r="D35" i="1"/>
  <c r="D36" i="1"/>
  <c r="D37" i="1"/>
  <c r="D38" i="1"/>
  <c r="D39" i="1"/>
  <c r="D40" i="1"/>
  <c r="D41" i="1"/>
  <c r="D42" i="1"/>
  <c r="D19" i="1"/>
  <c r="D13" i="1"/>
  <c r="D17" i="1"/>
  <c r="C43" i="1"/>
  <c r="B49" i="1" s="1"/>
  <c r="B43" i="1"/>
  <c r="C14" i="1"/>
  <c r="B14" i="1"/>
  <c r="D9" i="1"/>
  <c r="D10" i="1"/>
  <c r="D11" i="1"/>
  <c r="D12" i="1"/>
  <c r="D8" i="1"/>
  <c r="B48" i="1" l="1"/>
  <c r="B47" i="1"/>
  <c r="B46" i="1"/>
  <c r="B50" i="1"/>
  <c r="B51" i="1"/>
  <c r="D14" i="1"/>
  <c r="D43" i="1"/>
  <c r="B52" i="1" l="1"/>
</calcChain>
</file>

<file path=xl/sharedStrings.xml><?xml version="1.0" encoding="utf-8"?>
<sst xmlns="http://schemas.openxmlformats.org/spreadsheetml/2006/main" count="55" uniqueCount="43">
  <si>
    <t>Nonprofit Marketing Budget</t>
  </si>
  <si>
    <t>Organization Name:</t>
  </si>
  <si>
    <t>Chairman:</t>
  </si>
  <si>
    <t>Address:</t>
  </si>
  <si>
    <t>Budget</t>
  </si>
  <si>
    <t>Spent</t>
  </si>
  <si>
    <t>Variance</t>
  </si>
  <si>
    <t>Revenue</t>
  </si>
  <si>
    <t>Government Grants and Contracts</t>
  </si>
  <si>
    <t>Fees for Service</t>
  </si>
  <si>
    <t>Sales</t>
  </si>
  <si>
    <t>Donations</t>
  </si>
  <si>
    <t>Membership</t>
  </si>
  <si>
    <t>Other</t>
  </si>
  <si>
    <t>Total</t>
  </si>
  <si>
    <t>Expenses</t>
  </si>
  <si>
    <t>Staff salary</t>
  </si>
  <si>
    <t>Fees</t>
  </si>
  <si>
    <t>Web Developer</t>
  </si>
  <si>
    <t>Graphic Designer</t>
  </si>
  <si>
    <t>Blog Writers</t>
  </si>
  <si>
    <t>SEO Professional</t>
  </si>
  <si>
    <t>Social Media Marketers</t>
  </si>
  <si>
    <t>Photographers</t>
  </si>
  <si>
    <t>Videographers</t>
  </si>
  <si>
    <t>Web Content Manager</t>
  </si>
  <si>
    <t>Partnerships</t>
  </si>
  <si>
    <t>Events</t>
  </si>
  <si>
    <t>Open House</t>
  </si>
  <si>
    <t>Public Events</t>
  </si>
  <si>
    <t>Conference</t>
  </si>
  <si>
    <t>Webinar</t>
  </si>
  <si>
    <t>Content Marketing</t>
  </si>
  <si>
    <t>Banner Ads</t>
  </si>
  <si>
    <t>Newspapers Space</t>
  </si>
  <si>
    <t>Instore Marketing</t>
  </si>
  <si>
    <t>Sponsored Content</t>
  </si>
  <si>
    <t>White Papers and Ebooks</t>
  </si>
  <si>
    <t>Pamphlet Distribution</t>
  </si>
  <si>
    <t>Radio</t>
  </si>
  <si>
    <t>Television Ads</t>
  </si>
  <si>
    <t>Travel</t>
  </si>
  <si>
    <t>%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</si>
</sst>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4"/>
      <name val="Montserrat"/>
    </font>
    <font>
      <b/>
      <sz val="11"/>
      <color theme="4"/>
      <name val="Montserrat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3F7FB"/>
        <bgColor indexed="64"/>
      </patternFill>
    </fill>
    <fill>
      <patternFill patternType="solid">
        <fgColor rgb="FFF1F5F9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164" fontId="0" fillId="2" borderId="2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 indent="2"/>
    </xf>
    <xf numFmtId="164" fontId="1" fillId="5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0" fillId="7" borderId="0" xfId="0" applyFill="1" applyAlignment="1">
      <alignment horizontal="left" vertical="center" indent="2"/>
    </xf>
    <xf numFmtId="0" fontId="7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6" borderId="2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2"/>
    </xf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1F5F9"/>
      <color rgb="FFF3F7FB"/>
      <color rgb="FFECF2F8"/>
      <color rgb="FFF8F8F8"/>
      <color rgb="FFF5F8EE"/>
      <color rgb="FFFCF5F2"/>
      <color rgb="FFD7582D"/>
      <color rgb="FFFFF8EB"/>
      <color rgb="FFD18700"/>
      <color rgb="FFF4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446267176542573"/>
          <c:y val="0.21494247629090366"/>
          <c:w val="0.36383047106751226"/>
          <c:h val="0.70397300576588995"/>
        </c:manualLayout>
      </c:layout>
      <c:pieChart>
        <c:varyColors val="1"/>
        <c:ser>
          <c:idx val="0"/>
          <c:order val="0"/>
          <c:tx>
            <c:strRef>
              <c:f>Sheet1!$B$45</c:f>
              <c:strCache>
                <c:ptCount val="1"/>
                <c:pt idx="0">
                  <c:v>% of Expenses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Sheet1!$A$46:$A$51</c:f>
              <c:strCache>
                <c:ptCount val="6"/>
                <c:pt idx="0">
                  <c:v>Staff salary</c:v>
                </c:pt>
                <c:pt idx="1">
                  <c:v>Partnerships</c:v>
                </c:pt>
                <c:pt idx="2">
                  <c:v>Travel</c:v>
                </c:pt>
                <c:pt idx="3">
                  <c:v>Fees</c:v>
                </c:pt>
                <c:pt idx="4">
                  <c:v>Events</c:v>
                </c:pt>
                <c:pt idx="5">
                  <c:v>Content Marketing</c:v>
                </c:pt>
              </c:strCache>
            </c:strRef>
          </c:cat>
          <c:val>
            <c:numRef>
              <c:f>Sheet1!$B$46:$B$51</c:f>
              <c:numCache>
                <c:formatCode>0.00%</c:formatCode>
                <c:ptCount val="6"/>
                <c:pt idx="0">
                  <c:v>8.6775425199583478E-2</c:v>
                </c:pt>
                <c:pt idx="1">
                  <c:v>8.6775425199583478E-2</c:v>
                </c:pt>
                <c:pt idx="2">
                  <c:v>2.9503644567858381E-2</c:v>
                </c:pt>
                <c:pt idx="3">
                  <c:v>7.6709475876431801E-2</c:v>
                </c:pt>
                <c:pt idx="4">
                  <c:v>0.41999305796598402</c:v>
                </c:pt>
                <c:pt idx="5">
                  <c:v>0.30024297119055882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722617</xdr:colOff>
      <xdr:row>58</xdr:row>
      <xdr:rowOff>103524</xdr:rowOff>
    </xdr:from>
    <xdr:to>
      <xdr:col>3</xdr:col>
      <xdr:colOff>579742</xdr:colOff>
      <xdr:row>71</xdr:row>
      <xdr:rowOff>19845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257969</xdr:colOff>
      <xdr:row>0</xdr:row>
      <xdr:rowOff>148827</xdr:rowOff>
    </xdr:from>
    <xdr:to>
      <xdr:col>12</xdr:col>
      <xdr:colOff>595790</xdr:colOff>
      <xdr:row>17</xdr:row>
      <xdr:rowOff>178515</xdr:rowOff>
    </xdr:to>
    <xdr:grpSp>
      <xdr:nvGrpSpPr>
        <xdr:cNvPr id="3" name="Group 2"/>
        <xdr:cNvGrpSpPr/>
      </xdr:nvGrpSpPr>
      <xdr:grpSpPr>
        <a:xfrm>
          <a:off x="6230938" y="148827"/>
          <a:ext cx="5179696" cy="5605782"/>
          <a:chOff x="0" y="0"/>
          <a:chExt cx="5174317" cy="5283523"/>
        </a:xfrm>
      </xdr:grpSpPr>
      <xdr:sp macro="" textlink="">
        <xdr:nvSpPr>
          <xdr:cNvPr id="4" name="Rectangle 3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5" name="Rectangle 4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6" name="Rectangle 5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7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zoomScale="96" zoomScaleNormal="96" workbookViewId="0">
      <selection activeCell="O7" sqref="O7"/>
    </sheetView>
  </sheetViews>
  <sheetFormatPr defaultRowHeight="15" x14ac:dyDescent="0.25"/>
  <cols>
    <col min="1" max="1" width="33.28515625" customWidth="1"/>
    <col min="2" max="4" width="18.7109375" style="1" customWidth="1"/>
  </cols>
  <sheetData>
    <row r="1" spans="1:4" ht="50.1" customHeight="1" x14ac:dyDescent="0.25">
      <c r="A1" s="27" t="s">
        <v>0</v>
      </c>
      <c r="B1" s="28"/>
      <c r="C1" s="28"/>
      <c r="D1" s="28"/>
    </row>
    <row r="3" spans="1:4" ht="24.95" customHeight="1" x14ac:dyDescent="0.25">
      <c r="A3" t="s">
        <v>1</v>
      </c>
      <c r="B3" s="2"/>
    </row>
    <row r="4" spans="1:4" ht="24.95" customHeight="1" x14ac:dyDescent="0.25">
      <c r="A4" t="s">
        <v>2</v>
      </c>
      <c r="B4" s="2"/>
    </row>
    <row r="5" spans="1:4" ht="24.95" customHeight="1" x14ac:dyDescent="0.25">
      <c r="A5" t="s">
        <v>3</v>
      </c>
      <c r="B5" s="2"/>
    </row>
    <row r="6" spans="1:4" ht="24.95" customHeight="1" x14ac:dyDescent="0.25"/>
    <row r="7" spans="1:4" ht="24.95" customHeight="1" x14ac:dyDescent="0.25">
      <c r="A7" s="19" t="s">
        <v>7</v>
      </c>
      <c r="B7" s="20" t="s">
        <v>4</v>
      </c>
      <c r="C7" s="20" t="s">
        <v>5</v>
      </c>
      <c r="D7" s="20" t="s">
        <v>6</v>
      </c>
    </row>
    <row r="8" spans="1:4" ht="24.95" customHeight="1" x14ac:dyDescent="0.25">
      <c r="A8" s="21" t="s">
        <v>8</v>
      </c>
      <c r="B8" s="8">
        <v>2500</v>
      </c>
      <c r="C8" s="8">
        <v>3500</v>
      </c>
      <c r="D8" s="8">
        <f>C8-B8</f>
        <v>1000</v>
      </c>
    </row>
    <row r="9" spans="1:4" ht="24.95" customHeight="1" x14ac:dyDescent="0.25">
      <c r="A9" s="21" t="s">
        <v>9</v>
      </c>
      <c r="B9" s="9">
        <v>3000</v>
      </c>
      <c r="C9" s="9">
        <v>2800</v>
      </c>
      <c r="D9" s="9">
        <f t="shared" ref="D9:D14" si="0">C9-B9</f>
        <v>-200</v>
      </c>
    </row>
    <row r="10" spans="1:4" ht="24.95" customHeight="1" x14ac:dyDescent="0.25">
      <c r="A10" s="21" t="s">
        <v>10</v>
      </c>
      <c r="B10" s="9">
        <v>15000</v>
      </c>
      <c r="C10" s="9">
        <v>18000</v>
      </c>
      <c r="D10" s="9">
        <f t="shared" si="0"/>
        <v>3000</v>
      </c>
    </row>
    <row r="11" spans="1:4" ht="24.95" customHeight="1" x14ac:dyDescent="0.25">
      <c r="A11" s="21" t="s">
        <v>11</v>
      </c>
      <c r="B11" s="9">
        <v>5000</v>
      </c>
      <c r="C11" s="9">
        <v>5000</v>
      </c>
      <c r="D11" s="9">
        <f t="shared" si="0"/>
        <v>0</v>
      </c>
    </row>
    <row r="12" spans="1:4" ht="24.95" customHeight="1" x14ac:dyDescent="0.25">
      <c r="A12" s="21" t="s">
        <v>12</v>
      </c>
      <c r="B12" s="9">
        <v>5000</v>
      </c>
      <c r="C12" s="9">
        <v>7500</v>
      </c>
      <c r="D12" s="9">
        <f t="shared" si="0"/>
        <v>2500</v>
      </c>
    </row>
    <row r="13" spans="1:4" ht="24.95" customHeight="1" x14ac:dyDescent="0.25">
      <c r="A13" s="21" t="s">
        <v>13</v>
      </c>
      <c r="B13" s="9">
        <v>3000</v>
      </c>
      <c r="C13" s="9">
        <v>2800</v>
      </c>
      <c r="D13" s="9">
        <f>C13-B13</f>
        <v>-200</v>
      </c>
    </row>
    <row r="14" spans="1:4" ht="24.95" customHeight="1" x14ac:dyDescent="0.25">
      <c r="A14" s="22" t="s">
        <v>14</v>
      </c>
      <c r="B14" s="7">
        <f>SUM(B8:B13)</f>
        <v>33500</v>
      </c>
      <c r="C14" s="7">
        <f>SUM(C8:C13)</f>
        <v>39600</v>
      </c>
      <c r="D14" s="7">
        <f t="shared" si="0"/>
        <v>6100</v>
      </c>
    </row>
    <row r="15" spans="1:4" ht="24.95" customHeight="1" x14ac:dyDescent="0.25">
      <c r="A15" s="5"/>
      <c r="B15" s="4"/>
      <c r="C15" s="4"/>
      <c r="D15" s="4"/>
    </row>
    <row r="16" spans="1:4" ht="24.95" customHeight="1" x14ac:dyDescent="0.25">
      <c r="A16" s="19" t="s">
        <v>15</v>
      </c>
      <c r="B16" s="20" t="s">
        <v>4</v>
      </c>
      <c r="C16" s="20" t="s">
        <v>5</v>
      </c>
      <c r="D16" s="20" t="s">
        <v>6</v>
      </c>
    </row>
    <row r="17" spans="1:4" ht="24.95" customHeight="1" x14ac:dyDescent="0.25">
      <c r="A17" s="21" t="s">
        <v>16</v>
      </c>
      <c r="B17" s="9">
        <v>2500</v>
      </c>
      <c r="C17" s="9">
        <v>2500</v>
      </c>
      <c r="D17" s="9">
        <f>C17-B17</f>
        <v>0</v>
      </c>
    </row>
    <row r="18" spans="1:4" ht="24.95" customHeight="1" x14ac:dyDescent="0.25">
      <c r="A18" s="21" t="s">
        <v>26</v>
      </c>
      <c r="B18" s="9">
        <v>2500</v>
      </c>
      <c r="C18" s="9">
        <v>2500</v>
      </c>
      <c r="D18" s="9">
        <f>C18-B18</f>
        <v>0</v>
      </c>
    </row>
    <row r="19" spans="1:4" ht="24.95" customHeight="1" x14ac:dyDescent="0.25">
      <c r="A19" s="21" t="s">
        <v>41</v>
      </c>
      <c r="B19" s="9">
        <v>1000</v>
      </c>
      <c r="C19" s="9">
        <v>850</v>
      </c>
      <c r="D19" s="9">
        <f>C19-B19</f>
        <v>-150</v>
      </c>
    </row>
    <row r="20" spans="1:4" ht="24.95" customHeight="1" x14ac:dyDescent="0.25">
      <c r="A20" s="12" t="s">
        <v>17</v>
      </c>
      <c r="B20" s="13"/>
      <c r="C20" s="13"/>
      <c r="D20" s="13"/>
    </row>
    <row r="21" spans="1:4" ht="24.95" customHeight="1" x14ac:dyDescent="0.25">
      <c r="A21" s="15" t="s">
        <v>18</v>
      </c>
      <c r="B21" s="6">
        <v>250</v>
      </c>
      <c r="C21" s="6">
        <v>300</v>
      </c>
      <c r="D21" s="6">
        <f t="shared" ref="D21:D42" si="1">C21-B21</f>
        <v>50</v>
      </c>
    </row>
    <row r="22" spans="1:4" ht="24.95" customHeight="1" x14ac:dyDescent="0.25">
      <c r="A22" s="15" t="s">
        <v>19</v>
      </c>
      <c r="B22" s="6">
        <v>280</v>
      </c>
      <c r="C22" s="6">
        <v>300</v>
      </c>
      <c r="D22" s="6">
        <f t="shared" si="1"/>
        <v>20</v>
      </c>
    </row>
    <row r="23" spans="1:4" ht="24.95" customHeight="1" x14ac:dyDescent="0.25">
      <c r="A23" s="15" t="s">
        <v>20</v>
      </c>
      <c r="B23" s="6">
        <v>200</v>
      </c>
      <c r="C23" s="6">
        <v>180</v>
      </c>
      <c r="D23" s="6">
        <f t="shared" si="1"/>
        <v>-20</v>
      </c>
    </row>
    <row r="24" spans="1:4" ht="24.95" customHeight="1" x14ac:dyDescent="0.25">
      <c r="A24" s="15" t="s">
        <v>21</v>
      </c>
      <c r="B24" s="6">
        <v>200</v>
      </c>
      <c r="C24" s="6">
        <v>220</v>
      </c>
      <c r="D24" s="6">
        <f t="shared" si="1"/>
        <v>20</v>
      </c>
    </row>
    <row r="25" spans="1:4" ht="24.95" customHeight="1" x14ac:dyDescent="0.25">
      <c r="A25" s="15" t="s">
        <v>22</v>
      </c>
      <c r="B25" s="6">
        <v>500</v>
      </c>
      <c r="C25" s="6">
        <v>520</v>
      </c>
      <c r="D25" s="6">
        <f t="shared" si="1"/>
        <v>20</v>
      </c>
    </row>
    <row r="26" spans="1:4" ht="24.95" customHeight="1" x14ac:dyDescent="0.25">
      <c r="A26" s="15" t="s">
        <v>23</v>
      </c>
      <c r="B26" s="6">
        <v>150</v>
      </c>
      <c r="C26" s="6">
        <v>180</v>
      </c>
      <c r="D26" s="6">
        <f t="shared" si="1"/>
        <v>30</v>
      </c>
    </row>
    <row r="27" spans="1:4" ht="24.95" customHeight="1" x14ac:dyDescent="0.25">
      <c r="A27" s="15" t="s">
        <v>24</v>
      </c>
      <c r="B27" s="6">
        <v>200</v>
      </c>
      <c r="C27" s="6">
        <v>210</v>
      </c>
      <c r="D27" s="6">
        <f t="shared" si="1"/>
        <v>10</v>
      </c>
    </row>
    <row r="28" spans="1:4" ht="24.95" customHeight="1" x14ac:dyDescent="0.25">
      <c r="A28" s="15" t="s">
        <v>25</v>
      </c>
      <c r="B28" s="6">
        <v>250</v>
      </c>
      <c r="C28" s="6">
        <v>300</v>
      </c>
      <c r="D28" s="6">
        <f t="shared" si="1"/>
        <v>50</v>
      </c>
    </row>
    <row r="29" spans="1:4" ht="24.95" customHeight="1" x14ac:dyDescent="0.25">
      <c r="A29" s="14" t="s">
        <v>27</v>
      </c>
      <c r="B29" s="16"/>
      <c r="C29" s="16"/>
      <c r="D29" s="16"/>
    </row>
    <row r="30" spans="1:4" ht="24.95" customHeight="1" x14ac:dyDescent="0.25">
      <c r="A30" s="18" t="s">
        <v>28</v>
      </c>
      <c r="B30" s="6">
        <v>5000</v>
      </c>
      <c r="C30" s="6">
        <v>5000</v>
      </c>
      <c r="D30" s="6">
        <f t="shared" si="1"/>
        <v>0</v>
      </c>
    </row>
    <row r="31" spans="1:4" ht="24.95" customHeight="1" x14ac:dyDescent="0.25">
      <c r="A31" s="18" t="s">
        <v>29</v>
      </c>
      <c r="B31" s="6">
        <v>2800</v>
      </c>
      <c r="C31" s="6">
        <v>3200</v>
      </c>
      <c r="D31" s="6">
        <f t="shared" si="1"/>
        <v>400</v>
      </c>
    </row>
    <row r="32" spans="1:4" ht="24.95" customHeight="1" x14ac:dyDescent="0.25">
      <c r="A32" s="18" t="s">
        <v>30</v>
      </c>
      <c r="B32" s="6">
        <v>2000</v>
      </c>
      <c r="C32" s="6">
        <v>1800</v>
      </c>
      <c r="D32" s="6">
        <f t="shared" si="1"/>
        <v>-200</v>
      </c>
    </row>
    <row r="33" spans="1:4" ht="24.95" customHeight="1" x14ac:dyDescent="0.25">
      <c r="A33" s="18" t="s">
        <v>31</v>
      </c>
      <c r="B33" s="6">
        <v>2000</v>
      </c>
      <c r="C33" s="6">
        <v>2100</v>
      </c>
      <c r="D33" s="6">
        <f t="shared" si="1"/>
        <v>100</v>
      </c>
    </row>
    <row r="34" spans="1:4" ht="24.95" customHeight="1" x14ac:dyDescent="0.25">
      <c r="A34" s="17" t="s">
        <v>32</v>
      </c>
      <c r="B34" s="23"/>
      <c r="C34" s="23"/>
      <c r="D34" s="23"/>
    </row>
    <row r="35" spans="1:4" ht="24.95" customHeight="1" x14ac:dyDescent="0.25">
      <c r="A35" s="24" t="s">
        <v>33</v>
      </c>
      <c r="B35" s="6">
        <v>500</v>
      </c>
      <c r="C35" s="6">
        <v>520</v>
      </c>
      <c r="D35" s="6">
        <f t="shared" si="1"/>
        <v>20</v>
      </c>
    </row>
    <row r="36" spans="1:4" ht="24.95" customHeight="1" x14ac:dyDescent="0.25">
      <c r="A36" s="24" t="s">
        <v>34</v>
      </c>
      <c r="B36" s="6">
        <v>250</v>
      </c>
      <c r="C36" s="6">
        <v>250</v>
      </c>
      <c r="D36" s="6">
        <f t="shared" si="1"/>
        <v>0</v>
      </c>
    </row>
    <row r="37" spans="1:4" ht="24.95" customHeight="1" x14ac:dyDescent="0.25">
      <c r="A37" s="24" t="s">
        <v>35</v>
      </c>
      <c r="B37" s="6">
        <v>1000</v>
      </c>
      <c r="C37" s="6">
        <v>1200</v>
      </c>
      <c r="D37" s="6">
        <f t="shared" si="1"/>
        <v>200</v>
      </c>
    </row>
    <row r="38" spans="1:4" ht="24.95" customHeight="1" x14ac:dyDescent="0.25">
      <c r="A38" s="24" t="s">
        <v>36</v>
      </c>
      <c r="B38" s="6">
        <v>1000</v>
      </c>
      <c r="C38" s="6">
        <v>1000</v>
      </c>
      <c r="D38" s="6">
        <f t="shared" si="1"/>
        <v>0</v>
      </c>
    </row>
    <row r="39" spans="1:4" ht="24.95" customHeight="1" x14ac:dyDescent="0.25">
      <c r="A39" s="24" t="s">
        <v>37</v>
      </c>
      <c r="B39" s="6">
        <v>1300</v>
      </c>
      <c r="C39" s="6">
        <v>1500</v>
      </c>
      <c r="D39" s="6">
        <f t="shared" si="1"/>
        <v>200</v>
      </c>
    </row>
    <row r="40" spans="1:4" ht="24.95" customHeight="1" x14ac:dyDescent="0.25">
      <c r="A40" s="24" t="s">
        <v>38</v>
      </c>
      <c r="B40" s="6">
        <v>1100</v>
      </c>
      <c r="C40" s="6">
        <v>980</v>
      </c>
      <c r="D40" s="6">
        <f t="shared" si="1"/>
        <v>-120</v>
      </c>
    </row>
    <row r="41" spans="1:4" ht="24.95" customHeight="1" x14ac:dyDescent="0.25">
      <c r="A41" s="24" t="s">
        <v>39</v>
      </c>
      <c r="B41" s="6">
        <v>1000</v>
      </c>
      <c r="C41" s="6">
        <v>1200</v>
      </c>
      <c r="D41" s="6">
        <f t="shared" si="1"/>
        <v>200</v>
      </c>
    </row>
    <row r="42" spans="1:4" ht="24.95" customHeight="1" x14ac:dyDescent="0.25">
      <c r="A42" s="24" t="s">
        <v>40</v>
      </c>
      <c r="B42" s="6">
        <v>2000</v>
      </c>
      <c r="C42" s="6">
        <v>2000</v>
      </c>
      <c r="D42" s="6">
        <f t="shared" si="1"/>
        <v>0</v>
      </c>
    </row>
    <row r="43" spans="1:4" ht="24.95" customHeight="1" x14ac:dyDescent="0.25">
      <c r="A43" s="25" t="s">
        <v>14</v>
      </c>
      <c r="B43" s="7">
        <f>SUM(B17:B42)</f>
        <v>27980</v>
      </c>
      <c r="C43" s="7">
        <f>SUM(C17:C42)</f>
        <v>28810</v>
      </c>
      <c r="D43" s="7">
        <f>SUM(D17:D42)</f>
        <v>830</v>
      </c>
    </row>
    <row r="44" spans="1:4" ht="24.95" customHeight="1" x14ac:dyDescent="0.25"/>
    <row r="45" spans="1:4" ht="24.95" customHeight="1" x14ac:dyDescent="0.25">
      <c r="A45" s="25" t="s">
        <v>15</v>
      </c>
      <c r="B45" s="26" t="s">
        <v>42</v>
      </c>
      <c r="C45" s="3"/>
      <c r="D45" s="3"/>
    </row>
    <row r="46" spans="1:4" ht="24.95" customHeight="1" x14ac:dyDescent="0.25">
      <c r="A46" s="21" t="s">
        <v>16</v>
      </c>
      <c r="B46" s="11">
        <f>C17/C43</f>
        <v>8.6775425199583478E-2</v>
      </c>
    </row>
    <row r="47" spans="1:4" ht="24.95" customHeight="1" x14ac:dyDescent="0.25">
      <c r="A47" s="21" t="s">
        <v>26</v>
      </c>
      <c r="B47" s="11">
        <f>C18/C43</f>
        <v>8.6775425199583478E-2</v>
      </c>
    </row>
    <row r="48" spans="1:4" ht="24.95" customHeight="1" x14ac:dyDescent="0.25">
      <c r="A48" s="21" t="s">
        <v>41</v>
      </c>
      <c r="B48" s="11">
        <f>C19/C43</f>
        <v>2.9503644567858381E-2</v>
      </c>
    </row>
    <row r="49" spans="1:2" ht="24.95" customHeight="1" x14ac:dyDescent="0.25">
      <c r="A49" s="21" t="s">
        <v>17</v>
      </c>
      <c r="B49" s="11">
        <f>(C21+C22+C23+C24+C25+C26+C27+C28)/C43</f>
        <v>7.6709475876431801E-2</v>
      </c>
    </row>
    <row r="50" spans="1:2" ht="24.95" customHeight="1" x14ac:dyDescent="0.25">
      <c r="A50" s="21" t="s">
        <v>27</v>
      </c>
      <c r="B50" s="11">
        <f>(C30+C31+C32+C33)/C43</f>
        <v>0.41999305796598402</v>
      </c>
    </row>
    <row r="51" spans="1:2" ht="24.95" customHeight="1" x14ac:dyDescent="0.25">
      <c r="A51" s="21" t="s">
        <v>32</v>
      </c>
      <c r="B51" s="11">
        <f>(C35+C36+C37+C38+C39+C40+C41+C42)/C43</f>
        <v>0.30024297119055882</v>
      </c>
    </row>
    <row r="52" spans="1:2" ht="24.95" customHeight="1" x14ac:dyDescent="0.25">
      <c r="A52" s="22" t="s">
        <v>14</v>
      </c>
      <c r="B52" s="10">
        <f>SUM(B46:B51)</f>
        <v>1</v>
      </c>
    </row>
    <row r="53" spans="1:2" ht="24.95" customHeight="1" x14ac:dyDescent="0.25"/>
    <row r="54" spans="1:2" ht="24.95" customHeight="1" x14ac:dyDescent="0.25"/>
    <row r="55" spans="1:2" ht="24.95" customHeight="1" x14ac:dyDescent="0.25"/>
    <row r="56" spans="1:2" ht="24.95" customHeight="1" x14ac:dyDescent="0.25"/>
  </sheetData>
  <mergeCells count="1">
    <mergeCell ref="A1:D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2019-08-20T09:25:52Z</dcterms:modified>
</cp:coreProperties>
</file>