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esktop\Edzel Work\EXCEL TEMPLATE\Cash Flow\"/>
    </mc:Choice>
  </mc:AlternateContent>
  <xr:revisionPtr revIDLastSave="0" documentId="13_ncr:1_{59EAA312-A8B4-43D3-8432-876B1F642007}" xr6:coauthVersionLast="36" xr6:coauthVersionMax="36" xr10:uidLastSave="{00000000-0000-0000-0000-000000000000}"/>
  <bookViews>
    <workbookView xWindow="0" yWindow="0" windowWidth="28800" windowHeight="12225" activeTab="1" xr2:uid="{191DFF79-205A-4711-ABEC-47AF845294D3}"/>
  </bookViews>
  <sheets>
    <sheet name="12-Month Cash Flow" sheetId="1" r:id="rId1"/>
    <sheet name="Cash Flow" sheetId="3" r:id="rId2"/>
    <sheet name="Instruction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3" l="1"/>
  <c r="D21" i="3"/>
  <c r="D20" i="3" s="1"/>
  <c r="C21" i="3"/>
  <c r="D10" i="3"/>
  <c r="D11" i="3"/>
  <c r="C11" i="3"/>
  <c r="D41" i="1"/>
  <c r="N40" i="1"/>
  <c r="M40" i="1"/>
  <c r="L40" i="1"/>
  <c r="K40" i="1"/>
  <c r="J40" i="1"/>
  <c r="I40" i="1"/>
  <c r="H40" i="1"/>
  <c r="G40" i="1"/>
  <c r="F40" i="1"/>
  <c r="E40" i="1"/>
  <c r="C40" i="1"/>
  <c r="C42" i="1" s="1"/>
  <c r="B38" i="1"/>
  <c r="B36" i="1"/>
  <c r="B37" i="1"/>
  <c r="B34" i="1"/>
  <c r="B33" i="1"/>
  <c r="B32" i="1"/>
  <c r="N29" i="1"/>
  <c r="M29" i="1"/>
  <c r="L29" i="1"/>
  <c r="K29" i="1"/>
  <c r="J29" i="1"/>
  <c r="I29" i="1"/>
  <c r="H29" i="1"/>
  <c r="G29" i="1"/>
  <c r="F29" i="1"/>
  <c r="E29" i="1"/>
  <c r="D29" i="1"/>
  <c r="D16" i="3" s="1"/>
  <c r="D15" i="3" s="1"/>
  <c r="C29" i="1"/>
  <c r="B24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B23" i="1"/>
  <c r="B29" i="1" s="1"/>
  <c r="C16" i="3" s="1"/>
  <c r="B17" i="1"/>
  <c r="B18" i="1"/>
  <c r="B19" i="1"/>
  <c r="B14" i="1"/>
  <c r="B13" i="1"/>
  <c r="B15" i="1"/>
  <c r="N38" i="1"/>
  <c r="N42" i="1" s="1"/>
  <c r="M38" i="1"/>
  <c r="M42" i="1" s="1"/>
  <c r="L38" i="1"/>
  <c r="L42" i="1" s="1"/>
  <c r="K38" i="1"/>
  <c r="K42" i="1" s="1"/>
  <c r="J38" i="1"/>
  <c r="J42" i="1" s="1"/>
  <c r="I38" i="1"/>
  <c r="H38" i="1"/>
  <c r="G38" i="1"/>
  <c r="F38" i="1"/>
  <c r="E38" i="1"/>
  <c r="D38" i="1"/>
  <c r="C38" i="1"/>
  <c r="B28" i="1"/>
  <c r="B27" i="1"/>
  <c r="B25" i="1"/>
  <c r="D40" i="1" l="1"/>
  <c r="D42" i="1" s="1"/>
  <c r="E41" i="1" s="1"/>
  <c r="E42" i="1" s="1"/>
  <c r="F41" i="1" s="1"/>
  <c r="F42" i="1" s="1"/>
  <c r="G41" i="1" s="1"/>
  <c r="G42" i="1" s="1"/>
  <c r="H41" i="1" s="1"/>
  <c r="H42" i="1" s="1"/>
  <c r="I41" i="1" s="1"/>
  <c r="I42" i="1" s="1"/>
  <c r="B40" i="1" l="1"/>
  <c r="B41" i="1"/>
  <c r="B42" i="1" s="1"/>
</calcChain>
</file>

<file path=xl/sharedStrings.xml><?xml version="1.0" encoding="utf-8"?>
<sst xmlns="http://schemas.openxmlformats.org/spreadsheetml/2006/main" count="125" uniqueCount="59">
  <si>
    <t>The following are instructions on how to use the template.</t>
  </si>
  <si>
    <t>1. Edit or add content like inserting rows and columns to the template.</t>
  </si>
  <si>
    <t>2. There are no locked-up cells for easier editing of cell names.</t>
  </si>
  <si>
    <t>3. All text or numbers in bold are auto-formulated.</t>
  </si>
  <si>
    <t>4. Red highlights in the cells are negative numbers. To remove the conditional formatting watch this</t>
  </si>
  <si>
    <t>video clip.</t>
  </si>
  <si>
    <t>4. Feel free to change any formula.</t>
  </si>
  <si>
    <t>Should you need assistance, please contact our Customer Support Team using the chat box found on the website.</t>
  </si>
  <si>
    <t>Date Prepared</t>
  </si>
  <si>
    <t>Prepared by</t>
  </si>
  <si>
    <t>For the Year</t>
  </si>
  <si>
    <t>.</t>
  </si>
  <si>
    <t>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</si>
  <si>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</si>
  <si>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</si>
  <si>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</si>
  <si>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</si>
  <si>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</si>
  <si>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</si>
  <si>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</si>
  <si>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</si>
  <si>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</si>
  <si>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</si>
  <si>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</si>
  <si>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</si>
  <si>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OPERATIONS</t>
  </si>
  <si>
    <t>Cash Sales</t>
  </si>
  <si>
    <t>Net Cash From Operations</t>
  </si>
  <si>
    <t>INVESTMENTS</t>
  </si>
  <si>
    <t>Net Cash from Investments</t>
  </si>
  <si>
    <t>FINANCES</t>
  </si>
  <si>
    <t>Net Cash from Finances</t>
  </si>
  <si>
    <t>Net Cash (Increase) Decrease</t>
  </si>
  <si>
    <t>Opening Cash Balance</t>
  </si>
  <si>
    <t>Closing Cash Balance</t>
  </si>
  <si>
    <t>Hylander Corp.</t>
  </si>
  <si>
    <t>Inflows</t>
  </si>
  <si>
    <t>Outflows</t>
  </si>
  <si>
    <t>Customer Account Collection</t>
  </si>
  <si>
    <t>Other Cash Receipts</t>
  </si>
  <si>
    <t>Marketing</t>
  </si>
  <si>
    <t>Employee Wages</t>
  </si>
  <si>
    <t>Subscriptions</t>
  </si>
  <si>
    <t>Common Stock Issuance</t>
  </si>
  <si>
    <t>Preferred Stock Issuance</t>
  </si>
  <si>
    <t>Dividends Paid Out</t>
  </si>
  <si>
    <t>Debt Repayments</t>
  </si>
  <si>
    <t>Equity Repayments</t>
  </si>
  <si>
    <t>Stocks Sold</t>
  </si>
  <si>
    <t>Property Stold</t>
  </si>
  <si>
    <t>Other Investing Activities</t>
  </si>
  <si>
    <t>Capital Expenditures</t>
  </si>
  <si>
    <t>Net Acquisitions</t>
  </si>
  <si>
    <t>ANNUAL ENDING</t>
  </si>
  <si>
    <t>Monthly Cash Flow Management Template</t>
  </si>
  <si>
    <t>Mr. Jim Lee</t>
  </si>
  <si>
    <t>Net Cash From Finances</t>
  </si>
  <si>
    <t>Net Cash From Investments</t>
  </si>
  <si>
    <t>CLOSING CASH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</si>
</sst>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0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Roboto"/>
    </font>
    <font>
      <u/>
      <sz val="11"/>
      <color rgb="FF0070C0"/>
      <name val="Roboto"/>
    </font>
    <font>
      <sz val="11"/>
      <color rgb="FF0070C0"/>
      <name val="Roboto"/>
    </font>
    <font>
      <b/>
      <sz val="20"/>
      <color rgb="FFF2F2F2"/>
      <name val="Century Gothic"/>
      <family val="2"/>
    </font>
    <font>
      <sz val="11"/>
      <name val="Century Gothic"/>
      <family val="2"/>
    </font>
    <font>
      <sz val="11"/>
      <color theme="1"/>
      <name val="Century Gothic"/>
      <family val="2"/>
    </font>
    <font>
      <sz val="11"/>
      <color rgb="FFF2F2F2"/>
      <name val="Century Gothic"/>
      <family val="2"/>
    </font>
    <font>
      <b/>
      <sz val="11"/>
      <color theme="1"/>
      <name val="Century Gothic"/>
      <family val="2"/>
    </font>
    <font>
      <b/>
      <i/>
      <sz val="11"/>
      <color theme="0" tint="-0.34998626667073579"/>
      <name val="Century Gothic"/>
      <family val="2"/>
    </font>
    <font>
      <b/>
      <sz val="11"/>
      <color theme="0"/>
      <name val="Century Gothic"/>
      <family val="2"/>
    </font>
    <font>
      <b/>
      <sz val="12"/>
      <color theme="5" tint="-0.499984740745262"/>
      <name val="Century Gothic"/>
      <family val="2"/>
    </font>
    <font>
      <b/>
      <sz val="26"/>
      <color theme="1"/>
      <name val="Century Gothic"/>
      <family val="2"/>
    </font>
    <font>
      <sz val="22"/>
      <color theme="1"/>
      <name val="Century Gothic"/>
      <family val="2"/>
    </font>
    <font>
      <b/>
      <sz val="18"/>
      <color theme="0" tint="-0.499984740745262"/>
      <name val="Century Gothic"/>
      <family val="2"/>
    </font>
    <font>
      <b/>
      <sz val="11"/>
      <color theme="4"/>
      <name val="Century Gothic"/>
      <family val="2"/>
    </font>
    <font>
      <b/>
      <i/>
      <sz val="24"/>
      <color theme="9" tint="-0.499984740745262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499984740745262"/>
        <b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thin">
        <color theme="0" tint="-0.499984740745262"/>
      </left>
      <right style="medium">
        <color theme="0" tint="-0.24994659260841701"/>
      </right>
      <top style="dotted">
        <color theme="0" tint="-0.499984740745262"/>
      </top>
      <bottom style="dotted">
        <color theme="0" tint="-0.499984740745262"/>
      </bottom>
      <diagonal/>
    </border>
    <border>
      <left style="medium">
        <color theme="0" tint="-0.24994659260841701"/>
      </left>
      <right/>
      <top style="thin">
        <color rgb="FF000000"/>
      </top>
      <bottom style="thin">
        <color rgb="FF000000"/>
      </bottom>
      <diagonal/>
    </border>
    <border>
      <left style="medium">
        <color theme="0" tint="-0.24994659260841701"/>
      </left>
      <right/>
      <top style="thin">
        <color rgb="FF538236"/>
      </top>
      <bottom style="thin">
        <color rgb="FF538236"/>
      </bottom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medium">
        <color theme="0" tint="-0.24994659260841701"/>
      </bottom>
      <diagonal/>
    </border>
    <border>
      <left style="thin">
        <color theme="0" tint="-0.499984740745262"/>
      </left>
      <right style="medium">
        <color theme="0" tint="-0.24994659260841701"/>
      </right>
      <top style="dotted">
        <color theme="0" tint="-0.499984740745262"/>
      </top>
      <bottom style="medium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dotted">
        <color theme="0" tint="-0.499984740745262"/>
      </bottom>
      <diagonal/>
    </border>
    <border>
      <left style="thin">
        <color theme="0" tint="-0.499984740745262"/>
      </left>
      <right style="medium">
        <color theme="0" tint="-0.24994659260841701"/>
      </right>
      <top/>
      <bottom style="dotted">
        <color theme="0" tint="-0.499984740745262"/>
      </bottom>
      <diagonal/>
    </border>
    <border>
      <left style="medium">
        <color theme="0" tint="-0.24994659260841701"/>
      </left>
      <right style="dashed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dashed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thin">
        <color theme="0" tint="-0.499984740745262"/>
      </right>
      <top style="medium">
        <color theme="0" tint="-0.24994659260841701"/>
      </top>
      <bottom style="dotted">
        <color theme="0" tint="-0.499984740745262"/>
      </bottom>
      <diagonal/>
    </border>
    <border>
      <left style="medium">
        <color theme="0" tint="-0.24994659260841701"/>
      </left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medium">
        <color theme="0" tint="-0.24994659260841701"/>
      </left>
      <right style="thin">
        <color theme="0" tint="-0.499984740745262"/>
      </right>
      <top style="dotted">
        <color theme="0" tint="-0.499984740745262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thin">
        <color theme="0" tint="-0.499984740745262"/>
      </right>
      <top/>
      <bottom style="thin">
        <color theme="0" tint="-0.24994659260841701"/>
      </bottom>
      <diagonal/>
    </border>
    <border>
      <left/>
      <right/>
      <top/>
      <bottom style="thick">
        <color theme="0" tint="-0.34998626667073579"/>
      </bottom>
      <diagonal/>
    </border>
    <border>
      <left style="medium">
        <color theme="0" tint="-0.24994659260841701"/>
      </left>
      <right/>
      <top/>
      <bottom style="double">
        <color theme="0" tint="-0.2499465926084170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44" fontId="7" fillId="0" borderId="0" xfId="0" applyNumberFormat="1" applyFont="1" applyFill="1"/>
    <xf numFmtId="0" fontId="7" fillId="0" borderId="0" xfId="0" applyFont="1" applyFill="1"/>
    <xf numFmtId="0" fontId="7" fillId="0" borderId="0" xfId="0" applyFont="1"/>
    <xf numFmtId="44" fontId="7" fillId="0" borderId="0" xfId="0" applyNumberFormat="1" applyFont="1"/>
    <xf numFmtId="0" fontId="8" fillId="3" borderId="1" xfId="0" applyFont="1" applyFill="1" applyBorder="1" applyAlignment="1">
      <alignment horizontal="center"/>
    </xf>
    <xf numFmtId="14" fontId="9" fillId="0" borderId="2" xfId="0" applyNumberFormat="1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7" fillId="2" borderId="0" xfId="0" applyFont="1" applyFill="1"/>
    <xf numFmtId="0" fontId="7" fillId="0" borderId="3" xfId="0" applyFont="1" applyFill="1" applyBorder="1"/>
    <xf numFmtId="0" fontId="7" fillId="0" borderId="0" xfId="0" applyFont="1" applyFill="1" applyBorder="1"/>
    <xf numFmtId="44" fontId="7" fillId="0" borderId="0" xfId="0" applyNumberFormat="1" applyFont="1" applyFill="1" applyBorder="1"/>
    <xf numFmtId="44" fontId="7" fillId="0" borderId="4" xfId="0" applyNumberFormat="1" applyFont="1" applyFill="1" applyBorder="1"/>
    <xf numFmtId="44" fontId="7" fillId="0" borderId="5" xfId="0" applyNumberFormat="1" applyFont="1" applyFill="1" applyBorder="1"/>
    <xf numFmtId="0" fontId="5" fillId="3" borderId="0" xfId="0" applyFont="1" applyFill="1" applyAlignment="1">
      <alignment horizontal="left" indent="9"/>
    </xf>
    <xf numFmtId="0" fontId="6" fillId="3" borderId="0" xfId="0" applyFont="1" applyFill="1" applyAlignment="1">
      <alignment horizontal="left" indent="9"/>
    </xf>
    <xf numFmtId="0" fontId="6" fillId="4" borderId="0" xfId="0" applyFont="1" applyFill="1" applyAlignment="1">
      <alignment horizontal="left" indent="9"/>
    </xf>
    <xf numFmtId="0" fontId="7" fillId="5" borderId="6" xfId="0" applyFont="1" applyFill="1" applyBorder="1"/>
    <xf numFmtId="44" fontId="7" fillId="5" borderId="7" xfId="0" applyNumberFormat="1" applyFont="1" applyFill="1" applyBorder="1"/>
    <xf numFmtId="44" fontId="7" fillId="5" borderId="8" xfId="0" applyNumberFormat="1" applyFont="1" applyFill="1" applyBorder="1"/>
    <xf numFmtId="0" fontId="10" fillId="0" borderId="13" xfId="0" applyFont="1" applyFill="1" applyBorder="1"/>
    <xf numFmtId="44" fontId="7" fillId="0" borderId="14" xfId="0" applyNumberFormat="1" applyFont="1" applyFill="1" applyBorder="1"/>
    <xf numFmtId="0" fontId="7" fillId="0" borderId="13" xfId="0" applyFont="1" applyFill="1" applyBorder="1" applyAlignment="1">
      <alignment horizontal="left"/>
    </xf>
    <xf numFmtId="0" fontId="10" fillId="0" borderId="13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44" fontId="9" fillId="0" borderId="20" xfId="0" applyNumberFormat="1" applyFont="1" applyFill="1" applyBorder="1" applyAlignment="1">
      <alignment horizontal="center"/>
    </xf>
    <xf numFmtId="44" fontId="7" fillId="0" borderId="20" xfId="0" applyNumberFormat="1" applyFont="1" applyFill="1" applyBorder="1"/>
    <xf numFmtId="44" fontId="7" fillId="0" borderId="21" xfId="0" applyNumberFormat="1" applyFont="1" applyFill="1" applyBorder="1"/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9" fillId="4" borderId="22" xfId="0" applyFont="1" applyFill="1" applyBorder="1" applyAlignment="1">
      <alignment horizontal="center" vertical="center"/>
    </xf>
    <xf numFmtId="0" fontId="9" fillId="6" borderId="25" xfId="0" applyFont="1" applyFill="1" applyBorder="1" applyAlignment="1">
      <alignment horizontal="center"/>
    </xf>
    <xf numFmtId="44" fontId="9" fillId="6" borderId="26" xfId="0" applyNumberFormat="1" applyFont="1" applyFill="1" applyBorder="1" applyAlignment="1">
      <alignment horizontal="left"/>
    </xf>
    <xf numFmtId="44" fontId="7" fillId="6" borderId="26" xfId="0" applyNumberFormat="1" applyFont="1" applyFill="1" applyBorder="1" applyAlignment="1">
      <alignment horizontal="left"/>
    </xf>
    <xf numFmtId="0" fontId="9" fillId="6" borderId="26" xfId="0" applyFont="1" applyFill="1" applyBorder="1" applyAlignment="1">
      <alignment horizontal="center"/>
    </xf>
    <xf numFmtId="44" fontId="9" fillId="6" borderId="27" xfId="0" applyNumberFormat="1" applyFont="1" applyFill="1" applyBorder="1" applyAlignment="1">
      <alignment horizontal="left"/>
    </xf>
    <xf numFmtId="44" fontId="7" fillId="6" borderId="5" xfId="0" applyNumberFormat="1" applyFont="1" applyFill="1" applyBorder="1"/>
    <xf numFmtId="44" fontId="7" fillId="6" borderId="14" xfId="0" applyNumberFormat="1" applyFont="1" applyFill="1" applyBorder="1"/>
    <xf numFmtId="44" fontId="9" fillId="6" borderId="5" xfId="0" applyNumberFormat="1" applyFont="1" applyFill="1" applyBorder="1" applyAlignment="1">
      <alignment horizontal="center"/>
    </xf>
    <xf numFmtId="44" fontId="7" fillId="6" borderId="18" xfId="0" applyNumberFormat="1" applyFont="1" applyFill="1" applyBorder="1"/>
    <xf numFmtId="44" fontId="7" fillId="6" borderId="19" xfId="0" applyNumberFormat="1" applyFont="1" applyFill="1" applyBorder="1"/>
    <xf numFmtId="44" fontId="11" fillId="7" borderId="26" xfId="0" applyNumberFormat="1" applyFont="1" applyFill="1" applyBorder="1" applyAlignment="1">
      <alignment horizontal="right"/>
    </xf>
    <xf numFmtId="44" fontId="11" fillId="7" borderId="5" xfId="0" applyNumberFormat="1" applyFont="1" applyFill="1" applyBorder="1"/>
    <xf numFmtId="44" fontId="11" fillId="7" borderId="14" xfId="0" applyNumberFormat="1" applyFont="1" applyFill="1" applyBorder="1"/>
    <xf numFmtId="44" fontId="11" fillId="7" borderId="28" xfId="0" applyNumberFormat="1" applyFont="1" applyFill="1" applyBorder="1" applyAlignment="1">
      <alignment horizontal="right"/>
    </xf>
    <xf numFmtId="44" fontId="11" fillId="7" borderId="10" xfId="0" applyNumberFormat="1" applyFont="1" applyFill="1" applyBorder="1" applyAlignment="1">
      <alignment horizontal="right"/>
    </xf>
    <xf numFmtId="44" fontId="11" fillId="7" borderId="10" xfId="0" applyNumberFormat="1" applyFont="1" applyFill="1" applyBorder="1"/>
    <xf numFmtId="44" fontId="11" fillId="7" borderId="11" xfId="0" applyNumberFormat="1" applyFont="1" applyFill="1" applyBorder="1"/>
    <xf numFmtId="0" fontId="9" fillId="6" borderId="12" xfId="0" applyFont="1" applyFill="1" applyBorder="1" applyAlignment="1">
      <alignment horizontal="center"/>
    </xf>
    <xf numFmtId="0" fontId="9" fillId="0" borderId="15" xfId="0" applyFont="1" applyFill="1" applyBorder="1" applyAlignment="1">
      <alignment horizontal="left"/>
    </xf>
    <xf numFmtId="0" fontId="9" fillId="0" borderId="16" xfId="0" applyFont="1" applyFill="1" applyBorder="1" applyAlignment="1">
      <alignment horizontal="left"/>
    </xf>
    <xf numFmtId="0" fontId="7" fillId="5" borderId="0" xfId="0" applyFont="1" applyFill="1" applyAlignment="1">
      <alignment horizontal="left"/>
    </xf>
    <xf numFmtId="0" fontId="9" fillId="0" borderId="9" xfId="0" applyFont="1" applyFill="1" applyBorder="1" applyAlignment="1">
      <alignment horizontal="left"/>
    </xf>
    <xf numFmtId="44" fontId="7" fillId="3" borderId="0" xfId="0" applyNumberFormat="1" applyFont="1" applyFill="1"/>
    <xf numFmtId="44" fontId="7" fillId="4" borderId="0" xfId="0" applyNumberFormat="1" applyFont="1" applyFill="1"/>
    <xf numFmtId="0" fontId="7" fillId="0" borderId="0" xfId="0" applyFont="1" applyAlignment="1">
      <alignment horizontal="center"/>
    </xf>
    <xf numFmtId="44" fontId="7" fillId="6" borderId="5" xfId="1" applyFont="1" applyFill="1" applyBorder="1"/>
    <xf numFmtId="44" fontId="7" fillId="0" borderId="5" xfId="1" applyFont="1" applyFill="1" applyBorder="1"/>
    <xf numFmtId="0" fontId="12" fillId="0" borderId="0" xfId="0" applyFont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170" fontId="13" fillId="0" borderId="29" xfId="1" applyNumberFormat="1" applyFont="1" applyBorder="1" applyAlignment="1">
      <alignment horizontal="center"/>
    </xf>
    <xf numFmtId="170" fontId="15" fillId="0" borderId="29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9" fillId="6" borderId="0" xfId="0" applyFont="1" applyFill="1" applyAlignment="1">
      <alignment horizontal="center" vertical="center"/>
    </xf>
    <xf numFmtId="170" fontId="17" fillId="0" borderId="13" xfId="0" applyNumberFormat="1" applyFont="1" applyFill="1" applyBorder="1" applyAlignment="1">
      <alignment horizontal="center"/>
    </xf>
    <xf numFmtId="170" fontId="17" fillId="0" borderId="30" xfId="0" applyNumberFormat="1" applyFont="1" applyFill="1" applyBorder="1" applyAlignment="1">
      <alignment horizontal="center"/>
    </xf>
    <xf numFmtId="0" fontId="7" fillId="3" borderId="0" xfId="0" applyFont="1" applyFill="1"/>
  </cellXfs>
  <cellStyles count="2">
    <cellStyle name="Currency" xfId="1" builtinId="4"/>
    <cellStyle name="Normal" xfId="0" builtinId="0"/>
  </cellStyles>
  <dxfs count="7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88300</xdr:rowOff>
    </xdr:from>
    <xdr:to>
      <xdr:col>0</xdr:col>
      <xdr:colOff>714375</xdr:colOff>
      <xdr:row>1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685FEF-CDE0-468D-BC77-51EE56196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88300"/>
          <a:ext cx="600075" cy="607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88299</xdr:rowOff>
    </xdr:from>
    <xdr:to>
      <xdr:col>0</xdr:col>
      <xdr:colOff>712845</xdr:colOff>
      <xdr:row>1</xdr:row>
      <xdr:rowOff>161757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246FB-0204-4ED7-B505-CC894B399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88299"/>
          <a:ext cx="598545" cy="606858"/>
        </a:xfrm>
        <a:prstGeom prst="rect">
          <a:avLst/>
        </a:prstGeom>
      </xdr:spPr>
    </xdr:pic>
    <xdr:clientData/>
  </xdr:twoCellAnchor>
  <xdr:twoCellAnchor editAs="oneCell">
    <xdr:from>
      <xdr:col>1</xdr:col>
      <xdr:colOff>638175</xdr:colOff>
      <xdr:row>6</xdr:row>
      <xdr:rowOff>198303</xdr:rowOff>
    </xdr:from>
    <xdr:to>
      <xdr:col>1</xdr:col>
      <xdr:colOff>1639484</xdr:colOff>
      <xdr:row>10</xdr:row>
      <xdr:rowOff>371476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5B9ADD3-0485-40F7-8A48-35F6716A9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0" y="1636578"/>
          <a:ext cx="1001309" cy="1011373"/>
        </a:xfrm>
        <a:prstGeom prst="rect">
          <a:avLst/>
        </a:prstGeom>
      </xdr:spPr>
    </xdr:pic>
    <xdr:clientData/>
  </xdr:twoCellAnchor>
  <xdr:twoCellAnchor editAs="oneCell">
    <xdr:from>
      <xdr:col>1</xdr:col>
      <xdr:colOff>619124</xdr:colOff>
      <xdr:row>12</xdr:row>
      <xdr:rowOff>57150</xdr:rowOff>
    </xdr:from>
    <xdr:to>
      <xdr:col>1</xdr:col>
      <xdr:colOff>1619249</xdr:colOff>
      <xdr:row>15</xdr:row>
      <xdr:rowOff>409575</xdr:rowOff>
    </xdr:to>
    <xdr:pic>
      <xdr:nvPicPr>
        <xdr:cNvPr id="6" name="Graphic 5" descr="Money">
          <a:extLst>
            <a:ext uri="{FF2B5EF4-FFF2-40B4-BE49-F238E27FC236}">
              <a16:creationId xmlns:a16="http://schemas.microsoft.com/office/drawing/2014/main" id="{D58B7ADF-85A8-47FA-9839-34B0A7390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838449" y="2971800"/>
          <a:ext cx="1000125" cy="100012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666750</xdr:colOff>
      <xdr:row>17</xdr:row>
      <xdr:rowOff>28575</xdr:rowOff>
    </xdr:from>
    <xdr:to>
      <xdr:col>1</xdr:col>
      <xdr:colOff>1648869</xdr:colOff>
      <xdr:row>21</xdr:row>
      <xdr:rowOff>95250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30FB341-E1E2-4429-95E2-6220D7249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86075" y="4210050"/>
          <a:ext cx="982119" cy="1114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029825" cy="4305300"/>
    <xdr:pic>
      <xdr:nvPicPr>
        <xdr:cNvPr id="2" name="image1.jpg">
          <a:extLst>
            <a:ext uri="{FF2B5EF4-FFF2-40B4-BE49-F238E27FC236}">
              <a16:creationId xmlns:a16="http://schemas.microsoft.com/office/drawing/2014/main" id="{7208263E-5255-47B5-A6FC-AC7592B46B2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3053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3" name="image1.jpg">
          <a:extLst>
            <a:ext uri="{FF2B5EF4-FFF2-40B4-BE49-F238E27FC236}">
              <a16:creationId xmlns:a16="http://schemas.microsoft.com/office/drawing/2014/main" id="{E2422B54-DFE8-4178-A59B-3521904D5FF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4" name="image1.jpg">
          <a:extLst>
            <a:ext uri="{FF2B5EF4-FFF2-40B4-BE49-F238E27FC236}">
              <a16:creationId xmlns:a16="http://schemas.microsoft.com/office/drawing/2014/main" id="{644C2E69-FBF9-4E35-AED3-26F8380F54E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95775"/>
    <xdr:pic>
      <xdr:nvPicPr>
        <xdr:cNvPr id="5" name="image1.jpg">
          <a:extLst>
            <a:ext uri="{FF2B5EF4-FFF2-40B4-BE49-F238E27FC236}">
              <a16:creationId xmlns:a16="http://schemas.microsoft.com/office/drawing/2014/main" id="{2A27E25A-13B5-4C39-8D84-BE74C16BE10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957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6" name="image1.jpg">
          <a:extLst>
            <a:ext uri="{FF2B5EF4-FFF2-40B4-BE49-F238E27FC236}">
              <a16:creationId xmlns:a16="http://schemas.microsoft.com/office/drawing/2014/main" id="{2A4854C7-DF20-4526-B6BB-F8A64402D6E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7" name="image1.jpg">
          <a:extLst>
            <a:ext uri="{FF2B5EF4-FFF2-40B4-BE49-F238E27FC236}">
              <a16:creationId xmlns:a16="http://schemas.microsoft.com/office/drawing/2014/main" id="{10CE96B6-AD2F-49F0-9F16-65240E18DBE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57675"/>
    <xdr:pic>
      <xdr:nvPicPr>
        <xdr:cNvPr id="8" name="image1.jpg">
          <a:extLst>
            <a:ext uri="{FF2B5EF4-FFF2-40B4-BE49-F238E27FC236}">
              <a16:creationId xmlns:a16="http://schemas.microsoft.com/office/drawing/2014/main" id="{2609264D-15BD-4C11-85BC-9C003BD6B5E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576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57675"/>
    <xdr:pic>
      <xdr:nvPicPr>
        <xdr:cNvPr id="9" name="image1.jpg">
          <a:extLst>
            <a:ext uri="{FF2B5EF4-FFF2-40B4-BE49-F238E27FC236}">
              <a16:creationId xmlns:a16="http://schemas.microsoft.com/office/drawing/2014/main" id="{65F9AE33-0B2A-46B3-AE86-03771181B0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576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0" name="image1.jpg">
          <a:extLst>
            <a:ext uri="{FF2B5EF4-FFF2-40B4-BE49-F238E27FC236}">
              <a16:creationId xmlns:a16="http://schemas.microsoft.com/office/drawing/2014/main" id="{933DC7DA-B75B-413A-A4F8-061406E78C4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1" name="image1.jpg">
          <a:extLst>
            <a:ext uri="{FF2B5EF4-FFF2-40B4-BE49-F238E27FC236}">
              <a16:creationId xmlns:a16="http://schemas.microsoft.com/office/drawing/2014/main" id="{C1750130-9E0D-47F3-B70B-E4D63C5DE7E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2" name="image1.jpg">
          <a:extLst>
            <a:ext uri="{FF2B5EF4-FFF2-40B4-BE49-F238E27FC236}">
              <a16:creationId xmlns:a16="http://schemas.microsoft.com/office/drawing/2014/main" id="{7ED263C7-2F67-47A9-A430-9AF5B656F8A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3" name="image1.jpg">
          <a:extLst>
            <a:ext uri="{FF2B5EF4-FFF2-40B4-BE49-F238E27FC236}">
              <a16:creationId xmlns:a16="http://schemas.microsoft.com/office/drawing/2014/main" id="{009A9386-6F44-488A-8F17-FB651DA4569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86250"/>
    <xdr:pic>
      <xdr:nvPicPr>
        <xdr:cNvPr id="14" name="image1.jpg">
          <a:extLst>
            <a:ext uri="{FF2B5EF4-FFF2-40B4-BE49-F238E27FC236}">
              <a16:creationId xmlns:a16="http://schemas.microsoft.com/office/drawing/2014/main" id="{21ECB3F9-9CB2-4789-BF60-797E8846652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862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5" name="image1.jpg">
          <a:extLst>
            <a:ext uri="{FF2B5EF4-FFF2-40B4-BE49-F238E27FC236}">
              <a16:creationId xmlns:a16="http://schemas.microsoft.com/office/drawing/2014/main" id="{B2ADFD52-288C-48D3-A485-2E2B678F6FF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6" name="image1.jpg">
          <a:extLst>
            <a:ext uri="{FF2B5EF4-FFF2-40B4-BE49-F238E27FC236}">
              <a16:creationId xmlns:a16="http://schemas.microsoft.com/office/drawing/2014/main" id="{F3B1F4D7-3863-4C44-BC40-5FC529BEA1A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86250"/>
    <xdr:pic>
      <xdr:nvPicPr>
        <xdr:cNvPr id="17" name="image1.jpg">
          <a:extLst>
            <a:ext uri="{FF2B5EF4-FFF2-40B4-BE49-F238E27FC236}">
              <a16:creationId xmlns:a16="http://schemas.microsoft.com/office/drawing/2014/main" id="{FC5177F5-ECC8-4017-B2F7-C274AB4457B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862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8" name="image1.jpg">
          <a:extLst>
            <a:ext uri="{FF2B5EF4-FFF2-40B4-BE49-F238E27FC236}">
              <a16:creationId xmlns:a16="http://schemas.microsoft.com/office/drawing/2014/main" id="{E95F33FA-3ED7-4C6A-BD03-4AF754E7B32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9" name="image1.jpg">
          <a:extLst>
            <a:ext uri="{FF2B5EF4-FFF2-40B4-BE49-F238E27FC236}">
              <a16:creationId xmlns:a16="http://schemas.microsoft.com/office/drawing/2014/main" id="{1398E6D0-6508-461C-9708-198A5B54501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loom.com/share/62e94984fa90440a885a21a667ec97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30690-CB17-41A8-88CD-F3144E65291F}">
  <dimension ref="A1:Y1002"/>
  <sheetViews>
    <sheetView showGridLines="0" workbookViewId="0">
      <selection activeCell="C48" sqref="C48"/>
    </sheetView>
  </sheetViews>
  <sheetFormatPr defaultColWidth="14.42578125" defaultRowHeight="16.5" x14ac:dyDescent="0.3"/>
  <cols>
    <col min="1" max="1" width="42.42578125" style="7" customWidth="1"/>
    <col min="2" max="2" width="22.28515625" style="7" customWidth="1"/>
    <col min="3" max="3" width="21.140625" style="7" customWidth="1"/>
    <col min="4" max="14" width="20.7109375" style="7" customWidth="1"/>
    <col min="15" max="26" width="8.7109375" style="7" customWidth="1"/>
    <col min="27" max="16384" width="14.42578125" style="7"/>
  </cols>
  <sheetData>
    <row r="1" spans="1:25" s="6" customFormat="1" ht="42" customHeight="1" x14ac:dyDescent="0.35">
      <c r="A1" s="19" t="s">
        <v>35</v>
      </c>
      <c r="B1" s="20"/>
      <c r="C1" s="20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25" s="6" customFormat="1" ht="14.25" customHeight="1" x14ac:dyDescent="0.3">
      <c r="A2" s="21" t="s">
        <v>54</v>
      </c>
      <c r="B2" s="21"/>
      <c r="C2" s="21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25" ht="14.25" customHeight="1" x14ac:dyDescent="0.3"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25" s="6" customFormat="1" ht="14.25" customHeight="1" x14ac:dyDescent="0.3">
      <c r="A4" s="9" t="s">
        <v>8</v>
      </c>
      <c r="B4" s="10">
        <v>55026</v>
      </c>
      <c r="D4" s="5"/>
      <c r="E4" s="5"/>
      <c r="F4" s="5"/>
      <c r="G4" s="5"/>
      <c r="H4" s="5"/>
      <c r="I4" s="5"/>
      <c r="J4" s="5"/>
      <c r="K4" s="5"/>
      <c r="L4" s="5"/>
      <c r="M4" s="5"/>
    </row>
    <row r="5" spans="1:25" ht="14.25" customHeight="1" x14ac:dyDescent="0.3">
      <c r="A5" s="9" t="s">
        <v>9</v>
      </c>
      <c r="B5" s="11" t="s">
        <v>55</v>
      </c>
      <c r="D5" s="8"/>
      <c r="E5" s="8"/>
      <c r="F5" s="8"/>
      <c r="G5" s="8"/>
      <c r="H5" s="8"/>
      <c r="I5" s="8"/>
      <c r="J5" s="8"/>
      <c r="K5" s="8"/>
      <c r="L5" s="8"/>
      <c r="M5" s="8"/>
    </row>
    <row r="6" spans="1:25" s="6" customFormat="1" ht="14.25" customHeight="1" x14ac:dyDescent="0.3">
      <c r="A6" s="9" t="s">
        <v>10</v>
      </c>
      <c r="B6" s="12">
        <v>2050</v>
      </c>
      <c r="D6" s="5"/>
      <c r="E6" s="5"/>
      <c r="F6" s="5"/>
      <c r="G6" s="5"/>
      <c r="H6" s="5"/>
      <c r="I6" s="5"/>
      <c r="J6" s="5"/>
      <c r="K6" s="5"/>
      <c r="L6" s="5"/>
      <c r="M6" s="5"/>
    </row>
    <row r="7" spans="1:25" ht="14.25" customHeight="1" x14ac:dyDescent="0.3">
      <c r="C7" s="8" t="s">
        <v>11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25" ht="14.25" customHeight="1" x14ac:dyDescent="0.3"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4.25" customHeight="1" x14ac:dyDescent="0.3">
      <c r="A9" s="14"/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1:25" ht="14.25" customHeight="1" thickBot="1" x14ac:dyDescent="0.35">
      <c r="A10" s="14"/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7"/>
    </row>
    <row r="11" spans="1:25" ht="14.25" customHeight="1" thickBot="1" x14ac:dyDescent="0.35">
      <c r="A11" s="53" t="s">
        <v>25</v>
      </c>
      <c r="B11" s="35" t="s">
        <v>12</v>
      </c>
      <c r="C11" s="33" t="s">
        <v>13</v>
      </c>
      <c r="D11" s="33" t="s">
        <v>14</v>
      </c>
      <c r="E11" s="33" t="s">
        <v>15</v>
      </c>
      <c r="F11" s="33" t="s">
        <v>16</v>
      </c>
      <c r="G11" s="33" t="s">
        <v>17</v>
      </c>
      <c r="H11" s="33" t="s">
        <v>18</v>
      </c>
      <c r="I11" s="33" t="s">
        <v>19</v>
      </c>
      <c r="J11" s="33" t="s">
        <v>20</v>
      </c>
      <c r="K11" s="33" t="s">
        <v>21</v>
      </c>
      <c r="L11" s="33" t="s">
        <v>22</v>
      </c>
      <c r="M11" s="33" t="s">
        <v>23</v>
      </c>
      <c r="N11" s="34" t="s">
        <v>24</v>
      </c>
    </row>
    <row r="12" spans="1:25" ht="14.25" customHeight="1" x14ac:dyDescent="0.3">
      <c r="A12" s="25" t="s">
        <v>36</v>
      </c>
      <c r="B12" s="36"/>
      <c r="C12" s="30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2"/>
    </row>
    <row r="13" spans="1:25" ht="14.25" customHeight="1" x14ac:dyDescent="0.3">
      <c r="A13" s="27" t="s">
        <v>26</v>
      </c>
      <c r="B13" s="37">
        <f>SUM(C13:N13)</f>
        <v>188830</v>
      </c>
      <c r="C13" s="61">
        <v>25000</v>
      </c>
      <c r="D13" s="61">
        <v>26500</v>
      </c>
      <c r="E13" s="61">
        <v>26780</v>
      </c>
      <c r="F13" s="61">
        <v>26950</v>
      </c>
      <c r="G13" s="61">
        <v>27500</v>
      </c>
      <c r="H13" s="61">
        <v>27950</v>
      </c>
      <c r="I13" s="61">
        <v>28150</v>
      </c>
      <c r="J13" s="41">
        <v>0</v>
      </c>
      <c r="K13" s="41">
        <v>0</v>
      </c>
      <c r="L13" s="41">
        <v>0</v>
      </c>
      <c r="M13" s="41">
        <v>0</v>
      </c>
      <c r="N13" s="42">
        <v>0</v>
      </c>
    </row>
    <row r="14" spans="1:25" ht="14.25" customHeight="1" x14ac:dyDescent="0.3">
      <c r="A14" s="27" t="s">
        <v>38</v>
      </c>
      <c r="B14" s="37">
        <f>SUM(C14:N14)</f>
        <v>155918.96000000002</v>
      </c>
      <c r="C14" s="62">
        <v>12500</v>
      </c>
      <c r="D14" s="62">
        <v>22458.9</v>
      </c>
      <c r="E14" s="62">
        <v>23468.09</v>
      </c>
      <c r="F14" s="62">
        <v>22345.89</v>
      </c>
      <c r="G14" s="62">
        <v>25678.09</v>
      </c>
      <c r="H14" s="62">
        <v>24567.99</v>
      </c>
      <c r="I14" s="62">
        <v>24900</v>
      </c>
      <c r="J14" s="18"/>
      <c r="K14" s="18"/>
      <c r="L14" s="18"/>
      <c r="M14" s="18"/>
      <c r="N14" s="26"/>
    </row>
    <row r="15" spans="1:25" ht="14.25" customHeight="1" x14ac:dyDescent="0.3">
      <c r="A15" s="27" t="s">
        <v>39</v>
      </c>
      <c r="B15" s="37">
        <f t="shared" ref="B15" si="0">SUM(C15:N15)</f>
        <v>219120</v>
      </c>
      <c r="C15" s="61">
        <v>30450</v>
      </c>
      <c r="D15" s="61">
        <v>30560</v>
      </c>
      <c r="E15" s="61">
        <v>30660</v>
      </c>
      <c r="F15" s="61">
        <v>31250</v>
      </c>
      <c r="G15" s="61">
        <v>31350</v>
      </c>
      <c r="H15" s="61">
        <v>32550</v>
      </c>
      <c r="I15" s="61">
        <v>32300</v>
      </c>
      <c r="J15" s="41">
        <v>0</v>
      </c>
      <c r="K15" s="41">
        <v>0</v>
      </c>
      <c r="L15" s="41">
        <v>0</v>
      </c>
      <c r="M15" s="41">
        <v>0</v>
      </c>
      <c r="N15" s="42">
        <v>0</v>
      </c>
    </row>
    <row r="16" spans="1:25" ht="14.25" customHeight="1" x14ac:dyDescent="0.3">
      <c r="A16" s="28" t="s">
        <v>37</v>
      </c>
      <c r="B16" s="3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26"/>
    </row>
    <row r="17" spans="1:14" ht="14.25" customHeight="1" x14ac:dyDescent="0.3">
      <c r="A17" s="27" t="s">
        <v>40</v>
      </c>
      <c r="B17" s="37">
        <f t="shared" ref="B17:B19" si="1">SUM(C17:N17)</f>
        <v>76500</v>
      </c>
      <c r="C17" s="61">
        <v>10500</v>
      </c>
      <c r="D17" s="61">
        <v>10500</v>
      </c>
      <c r="E17" s="61">
        <v>10500</v>
      </c>
      <c r="F17" s="61">
        <v>11200</v>
      </c>
      <c r="G17" s="61">
        <v>11200</v>
      </c>
      <c r="H17" s="61">
        <v>11200</v>
      </c>
      <c r="I17" s="61">
        <v>11400</v>
      </c>
      <c r="J17" s="41">
        <v>0</v>
      </c>
      <c r="K17" s="41">
        <v>0</v>
      </c>
      <c r="L17" s="41">
        <v>0</v>
      </c>
      <c r="M17" s="41">
        <v>0</v>
      </c>
      <c r="N17" s="42">
        <v>0</v>
      </c>
    </row>
    <row r="18" spans="1:14" ht="14.25" customHeight="1" x14ac:dyDescent="0.3">
      <c r="A18" s="27" t="s">
        <v>41</v>
      </c>
      <c r="B18" s="37">
        <f t="shared" si="1"/>
        <v>177650</v>
      </c>
      <c r="C18" s="62">
        <v>25100</v>
      </c>
      <c r="D18" s="62">
        <v>25100</v>
      </c>
      <c r="E18" s="62">
        <v>25100</v>
      </c>
      <c r="F18" s="62">
        <v>25100</v>
      </c>
      <c r="G18" s="62">
        <v>25750</v>
      </c>
      <c r="H18" s="62">
        <v>25750</v>
      </c>
      <c r="I18" s="62">
        <v>25750</v>
      </c>
      <c r="J18" s="18">
        <v>0</v>
      </c>
      <c r="K18" s="18">
        <v>0</v>
      </c>
      <c r="L18" s="18">
        <v>0</v>
      </c>
      <c r="M18" s="18">
        <v>0</v>
      </c>
      <c r="N18" s="26">
        <v>0</v>
      </c>
    </row>
    <row r="19" spans="1:14" ht="14.25" customHeight="1" x14ac:dyDescent="0.3">
      <c r="A19" s="27" t="s">
        <v>42</v>
      </c>
      <c r="B19" s="37">
        <f t="shared" si="1"/>
        <v>59500</v>
      </c>
      <c r="C19" s="61">
        <v>8500</v>
      </c>
      <c r="D19" s="61">
        <v>8500</v>
      </c>
      <c r="E19" s="61">
        <v>8500</v>
      </c>
      <c r="F19" s="61">
        <v>8500</v>
      </c>
      <c r="G19" s="61">
        <v>8500</v>
      </c>
      <c r="H19" s="61">
        <v>8500</v>
      </c>
      <c r="I19" s="61">
        <v>8500</v>
      </c>
      <c r="J19" s="41">
        <v>0</v>
      </c>
      <c r="K19" s="41">
        <v>0</v>
      </c>
      <c r="L19" s="41">
        <v>0</v>
      </c>
      <c r="M19" s="41">
        <v>0</v>
      </c>
      <c r="N19" s="42">
        <v>0</v>
      </c>
    </row>
    <row r="20" spans="1:14" ht="14.25" customHeight="1" thickBot="1" x14ac:dyDescent="0.35">
      <c r="A20" s="54" t="s">
        <v>27</v>
      </c>
      <c r="B20" s="46">
        <f>SUM(B13:B15)-SUM(B17:B19)</f>
        <v>250218.95999999996</v>
      </c>
      <c r="C20" s="47">
        <f t="shared" ref="C20:N20" si="2">SUM(C13:C15)-SUM(C17:C19)</f>
        <v>23850</v>
      </c>
      <c r="D20" s="47">
        <f t="shared" si="2"/>
        <v>35418.899999999994</v>
      </c>
      <c r="E20" s="47">
        <f t="shared" si="2"/>
        <v>36808.089999999997</v>
      </c>
      <c r="F20" s="47">
        <f t="shared" si="2"/>
        <v>35745.89</v>
      </c>
      <c r="G20" s="47">
        <f t="shared" si="2"/>
        <v>39078.089999999997</v>
      </c>
      <c r="H20" s="47">
        <f t="shared" si="2"/>
        <v>39617.990000000005</v>
      </c>
      <c r="I20" s="47">
        <f t="shared" si="2"/>
        <v>39700</v>
      </c>
      <c r="J20" s="47">
        <f t="shared" si="2"/>
        <v>0</v>
      </c>
      <c r="K20" s="47">
        <f t="shared" si="2"/>
        <v>0</v>
      </c>
      <c r="L20" s="47">
        <f t="shared" si="2"/>
        <v>0</v>
      </c>
      <c r="M20" s="47">
        <f t="shared" si="2"/>
        <v>0</v>
      </c>
      <c r="N20" s="48">
        <f t="shared" si="2"/>
        <v>0</v>
      </c>
    </row>
    <row r="21" spans="1:14" ht="14.25" customHeight="1" x14ac:dyDescent="0.3">
      <c r="A21" s="53" t="s">
        <v>30</v>
      </c>
      <c r="B21" s="39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2"/>
    </row>
    <row r="22" spans="1:14" ht="14.25" customHeight="1" x14ac:dyDescent="0.3">
      <c r="A22" s="25" t="s">
        <v>36</v>
      </c>
      <c r="B22" s="39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26"/>
    </row>
    <row r="23" spans="1:14" ht="14.25" customHeight="1" x14ac:dyDescent="0.3">
      <c r="A23" s="27" t="s">
        <v>43</v>
      </c>
      <c r="B23" s="37">
        <f>SUM(C23:N23)</f>
        <v>345200</v>
      </c>
      <c r="C23" s="61">
        <v>48500</v>
      </c>
      <c r="D23" s="61">
        <v>48500</v>
      </c>
      <c r="E23" s="61">
        <v>48500</v>
      </c>
      <c r="F23" s="61">
        <v>49500</v>
      </c>
      <c r="G23" s="61">
        <v>49500</v>
      </c>
      <c r="H23" s="61">
        <v>49500</v>
      </c>
      <c r="I23" s="61">
        <v>51200</v>
      </c>
      <c r="J23" s="41">
        <v>0</v>
      </c>
      <c r="K23" s="41">
        <v>0</v>
      </c>
      <c r="L23" s="41">
        <v>0</v>
      </c>
      <c r="M23" s="41">
        <v>0</v>
      </c>
      <c r="N23" s="42">
        <v>0</v>
      </c>
    </row>
    <row r="24" spans="1:14" ht="14.25" customHeight="1" x14ac:dyDescent="0.3">
      <c r="A24" s="27" t="s">
        <v>44</v>
      </c>
      <c r="B24" s="37">
        <f>SUM(C24:N24)</f>
        <v>407870</v>
      </c>
      <c r="C24" s="62">
        <v>50450</v>
      </c>
      <c r="D24" s="62">
        <v>55000</v>
      </c>
      <c r="E24" s="62">
        <v>55750</v>
      </c>
      <c r="F24" s="62">
        <v>60120</v>
      </c>
      <c r="G24" s="62">
        <v>61250</v>
      </c>
      <c r="H24" s="62">
        <v>62500</v>
      </c>
      <c r="I24" s="62">
        <v>62800</v>
      </c>
      <c r="J24" s="18"/>
      <c r="K24" s="18"/>
      <c r="L24" s="18"/>
      <c r="M24" s="18"/>
      <c r="N24" s="26"/>
    </row>
    <row r="25" spans="1:14" ht="14.25" customHeight="1" x14ac:dyDescent="0.3">
      <c r="A25" s="27" t="s">
        <v>45</v>
      </c>
      <c r="B25" s="37">
        <f t="shared" ref="B25" si="3">SUM(C25:N25)</f>
        <v>92080</v>
      </c>
      <c r="C25" s="61">
        <v>12500</v>
      </c>
      <c r="D25" s="61">
        <v>12500</v>
      </c>
      <c r="E25" s="61">
        <v>12500</v>
      </c>
      <c r="F25" s="61">
        <v>13240</v>
      </c>
      <c r="G25" s="61">
        <v>13240</v>
      </c>
      <c r="H25" s="61">
        <v>13600</v>
      </c>
      <c r="I25" s="61">
        <v>14500</v>
      </c>
      <c r="J25" s="41">
        <v>0</v>
      </c>
      <c r="K25" s="41">
        <v>0</v>
      </c>
      <c r="L25" s="41">
        <v>0</v>
      </c>
      <c r="M25" s="41">
        <v>0</v>
      </c>
      <c r="N25" s="42">
        <v>0</v>
      </c>
    </row>
    <row r="26" spans="1:14" ht="14.25" customHeight="1" x14ac:dyDescent="0.3">
      <c r="A26" s="28" t="s">
        <v>37</v>
      </c>
      <c r="B26" s="3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26"/>
    </row>
    <row r="27" spans="1:14" ht="14.25" customHeight="1" x14ac:dyDescent="0.3">
      <c r="A27" s="27" t="s">
        <v>46</v>
      </c>
      <c r="B27" s="37">
        <f t="shared" ref="B27:B28" si="4">SUM(C27:N27)</f>
        <v>76915.930000000008</v>
      </c>
      <c r="C27" s="61">
        <v>10987.99</v>
      </c>
      <c r="D27" s="61">
        <v>10987.99</v>
      </c>
      <c r="E27" s="61">
        <v>10987.99</v>
      </c>
      <c r="F27" s="61">
        <v>10987.99</v>
      </c>
      <c r="G27" s="61">
        <v>10987.99</v>
      </c>
      <c r="H27" s="61">
        <v>10987.99</v>
      </c>
      <c r="I27" s="61">
        <v>10987.99</v>
      </c>
      <c r="J27" s="41">
        <v>0</v>
      </c>
      <c r="K27" s="41">
        <v>0</v>
      </c>
      <c r="L27" s="41">
        <v>0</v>
      </c>
      <c r="M27" s="41">
        <v>0</v>
      </c>
      <c r="N27" s="42">
        <v>0</v>
      </c>
    </row>
    <row r="28" spans="1:14" ht="14.25" customHeight="1" x14ac:dyDescent="0.3">
      <c r="A28" s="27" t="s">
        <v>47</v>
      </c>
      <c r="B28" s="37">
        <f t="shared" si="4"/>
        <v>39752.929999999993</v>
      </c>
      <c r="C28" s="62">
        <v>5678.99</v>
      </c>
      <c r="D28" s="62">
        <v>5678.99</v>
      </c>
      <c r="E28" s="62">
        <v>5678.99</v>
      </c>
      <c r="F28" s="62">
        <v>5678.99</v>
      </c>
      <c r="G28" s="62">
        <v>5678.99</v>
      </c>
      <c r="H28" s="62">
        <v>5678.99</v>
      </c>
      <c r="I28" s="62">
        <v>5678.99</v>
      </c>
      <c r="J28" s="18">
        <v>0</v>
      </c>
      <c r="K28" s="18">
        <v>0</v>
      </c>
      <c r="L28" s="18">
        <v>0</v>
      </c>
      <c r="M28" s="18">
        <v>0</v>
      </c>
      <c r="N28" s="26">
        <v>0</v>
      </c>
    </row>
    <row r="29" spans="1:14" ht="14.25" customHeight="1" thickBot="1" x14ac:dyDescent="0.35">
      <c r="A29" s="55" t="s">
        <v>31</v>
      </c>
      <c r="B29" s="46">
        <f>SUM(B23:B25)-SUM(B27:B28)</f>
        <v>728481.14</v>
      </c>
      <c r="C29" s="46">
        <f t="shared" ref="C29:N29" si="5">SUM(C23:C25)-SUM(C27:C28)</f>
        <v>94783.02</v>
      </c>
      <c r="D29" s="46">
        <f t="shared" si="5"/>
        <v>99333.02</v>
      </c>
      <c r="E29" s="46">
        <f t="shared" si="5"/>
        <v>100083.02</v>
      </c>
      <c r="F29" s="46">
        <f t="shared" si="5"/>
        <v>106193.02</v>
      </c>
      <c r="G29" s="46">
        <f t="shared" si="5"/>
        <v>107323.02</v>
      </c>
      <c r="H29" s="46">
        <f t="shared" si="5"/>
        <v>108933.02</v>
      </c>
      <c r="I29" s="46">
        <f t="shared" si="5"/>
        <v>111833.02</v>
      </c>
      <c r="J29" s="46">
        <f t="shared" si="5"/>
        <v>0</v>
      </c>
      <c r="K29" s="46">
        <f t="shared" si="5"/>
        <v>0</v>
      </c>
      <c r="L29" s="46">
        <f t="shared" si="5"/>
        <v>0</v>
      </c>
      <c r="M29" s="46">
        <f t="shared" si="5"/>
        <v>0</v>
      </c>
      <c r="N29" s="46">
        <f t="shared" si="5"/>
        <v>0</v>
      </c>
    </row>
    <row r="30" spans="1:14" ht="14.25" customHeight="1" x14ac:dyDescent="0.3">
      <c r="A30" s="53" t="s">
        <v>28</v>
      </c>
      <c r="B30" s="39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26"/>
    </row>
    <row r="31" spans="1:14" ht="14.25" customHeight="1" x14ac:dyDescent="0.3">
      <c r="A31" s="25" t="s">
        <v>36</v>
      </c>
      <c r="B31" s="39"/>
      <c r="C31" s="43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2"/>
    </row>
    <row r="32" spans="1:14" ht="14.25" customHeight="1" x14ac:dyDescent="0.3">
      <c r="A32" s="27" t="s">
        <v>48</v>
      </c>
      <c r="B32" s="37">
        <f>SUM(C32:N32)</f>
        <v>227000</v>
      </c>
      <c r="C32" s="62">
        <v>30500</v>
      </c>
      <c r="D32" s="62">
        <v>31500</v>
      </c>
      <c r="E32" s="62">
        <v>32850</v>
      </c>
      <c r="F32" s="62">
        <v>32800</v>
      </c>
      <c r="G32" s="62">
        <v>32950</v>
      </c>
      <c r="H32" s="62">
        <v>33150</v>
      </c>
      <c r="I32" s="62">
        <v>33250</v>
      </c>
      <c r="J32" s="18">
        <v>0</v>
      </c>
      <c r="K32" s="18">
        <v>0</v>
      </c>
      <c r="L32" s="18">
        <v>0</v>
      </c>
      <c r="M32" s="18">
        <v>0</v>
      </c>
      <c r="N32" s="26">
        <v>0</v>
      </c>
    </row>
    <row r="33" spans="1:14" ht="14.25" customHeight="1" x14ac:dyDescent="0.3">
      <c r="A33" s="27" t="s">
        <v>49</v>
      </c>
      <c r="B33" s="37">
        <f>SUM(C33:N33)</f>
        <v>221879</v>
      </c>
      <c r="C33" s="61">
        <v>22750</v>
      </c>
      <c r="D33" s="61">
        <v>24950</v>
      </c>
      <c r="E33" s="61">
        <v>25110</v>
      </c>
      <c r="F33" s="61">
        <v>35750</v>
      </c>
      <c r="G33" s="61">
        <v>35449</v>
      </c>
      <c r="H33" s="61">
        <v>37120</v>
      </c>
      <c r="I33" s="61">
        <v>40750</v>
      </c>
      <c r="J33" s="41"/>
      <c r="K33" s="41"/>
      <c r="L33" s="41"/>
      <c r="M33" s="41"/>
      <c r="N33" s="42"/>
    </row>
    <row r="34" spans="1:14" ht="14.25" customHeight="1" x14ac:dyDescent="0.3">
      <c r="A34" s="27" t="s">
        <v>50</v>
      </c>
      <c r="B34" s="37">
        <f>SUM(C34:N34)</f>
        <v>159701.88</v>
      </c>
      <c r="C34" s="62">
        <v>30950</v>
      </c>
      <c r="D34" s="62">
        <v>30950</v>
      </c>
      <c r="E34" s="62">
        <v>31105</v>
      </c>
      <c r="F34" s="62">
        <v>20100</v>
      </c>
      <c r="G34" s="62">
        <v>15678.9</v>
      </c>
      <c r="H34" s="62">
        <v>13467.98</v>
      </c>
      <c r="I34" s="62">
        <v>17450</v>
      </c>
      <c r="J34" s="18">
        <v>0</v>
      </c>
      <c r="K34" s="18">
        <v>0</v>
      </c>
      <c r="L34" s="18">
        <v>0</v>
      </c>
      <c r="M34" s="18">
        <v>0</v>
      </c>
      <c r="N34" s="26">
        <v>0</v>
      </c>
    </row>
    <row r="35" spans="1:14" ht="14.25" customHeight="1" x14ac:dyDescent="0.3">
      <c r="A35" s="28" t="s">
        <v>37</v>
      </c>
      <c r="B35" s="38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2"/>
    </row>
    <row r="36" spans="1:14" ht="14.25" customHeight="1" x14ac:dyDescent="0.3">
      <c r="A36" s="27" t="s">
        <v>51</v>
      </c>
      <c r="B36" s="37">
        <f t="shared" ref="B36" si="6">SUM(C36:N36)</f>
        <v>157500</v>
      </c>
      <c r="C36" s="62">
        <v>50250</v>
      </c>
      <c r="D36" s="62">
        <v>30150</v>
      </c>
      <c r="E36" s="62">
        <v>0</v>
      </c>
      <c r="F36" s="62">
        <v>35600</v>
      </c>
      <c r="G36" s="62">
        <v>15750</v>
      </c>
      <c r="H36" s="62">
        <v>0</v>
      </c>
      <c r="I36" s="62">
        <v>25750</v>
      </c>
      <c r="J36" s="18">
        <v>0</v>
      </c>
      <c r="K36" s="18">
        <v>0</v>
      </c>
      <c r="L36" s="18">
        <v>0</v>
      </c>
      <c r="M36" s="18">
        <v>0</v>
      </c>
      <c r="N36" s="26">
        <v>0</v>
      </c>
    </row>
    <row r="37" spans="1:14" ht="14.25" customHeight="1" x14ac:dyDescent="0.3">
      <c r="A37" s="27" t="s">
        <v>52</v>
      </c>
      <c r="B37" s="37">
        <f>SUM(C37:N37)</f>
        <v>73377.66</v>
      </c>
      <c r="C37" s="61">
        <v>12500</v>
      </c>
      <c r="D37" s="61">
        <v>11490</v>
      </c>
      <c r="E37" s="61">
        <v>7850</v>
      </c>
      <c r="F37" s="61">
        <v>10987.66</v>
      </c>
      <c r="G37" s="61">
        <v>13400</v>
      </c>
      <c r="H37" s="61">
        <v>4750</v>
      </c>
      <c r="I37" s="61">
        <v>12400</v>
      </c>
      <c r="J37" s="41">
        <v>0</v>
      </c>
      <c r="K37" s="41">
        <v>0</v>
      </c>
      <c r="L37" s="41">
        <v>0</v>
      </c>
      <c r="M37" s="41">
        <v>0</v>
      </c>
      <c r="N37" s="42">
        <v>0</v>
      </c>
    </row>
    <row r="38" spans="1:14" ht="14.25" customHeight="1" thickBot="1" x14ac:dyDescent="0.35">
      <c r="A38" s="55" t="s">
        <v>29</v>
      </c>
      <c r="B38" s="46">
        <f>SUM(B32:B34)-SUM(B36:B37)</f>
        <v>377703.22</v>
      </c>
      <c r="C38" s="47">
        <f t="shared" ref="B38:N38" si="7">SUM(C32:C34)-SUM(C36:C37)</f>
        <v>21450</v>
      </c>
      <c r="D38" s="47">
        <f t="shared" si="7"/>
        <v>45760</v>
      </c>
      <c r="E38" s="47">
        <f t="shared" si="7"/>
        <v>81215</v>
      </c>
      <c r="F38" s="47">
        <f t="shared" si="7"/>
        <v>42062.34</v>
      </c>
      <c r="G38" s="47">
        <f t="shared" si="7"/>
        <v>54927.899999999994</v>
      </c>
      <c r="H38" s="47">
        <f t="shared" si="7"/>
        <v>78987.98</v>
      </c>
      <c r="I38" s="47">
        <f t="shared" si="7"/>
        <v>53300</v>
      </c>
      <c r="J38" s="47">
        <f t="shared" si="7"/>
        <v>0</v>
      </c>
      <c r="K38" s="47">
        <f t="shared" si="7"/>
        <v>0</v>
      </c>
      <c r="L38" s="47">
        <f t="shared" si="7"/>
        <v>0</v>
      </c>
      <c r="M38" s="47">
        <f t="shared" si="7"/>
        <v>0</v>
      </c>
      <c r="N38" s="48">
        <f t="shared" si="7"/>
        <v>0</v>
      </c>
    </row>
    <row r="39" spans="1:14" ht="15" customHeight="1" x14ac:dyDescent="0.3">
      <c r="A39" s="53" t="s">
        <v>53</v>
      </c>
      <c r="B39" s="39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2"/>
    </row>
    <row r="40" spans="1:14" ht="14.25" customHeight="1" x14ac:dyDescent="0.3">
      <c r="A40" s="27" t="s">
        <v>32</v>
      </c>
      <c r="B40" s="37">
        <f>SUM(C40:N40)</f>
        <v>1606622.28</v>
      </c>
      <c r="C40" s="18">
        <f>SUM(C20,C20,C29,C38)</f>
        <v>163933.02000000002</v>
      </c>
      <c r="D40" s="18">
        <f t="shared" ref="D40:N40" si="8">SUM(D20,D20,D29,D38)</f>
        <v>215930.82</v>
      </c>
      <c r="E40" s="18">
        <f t="shared" si="8"/>
        <v>254914.2</v>
      </c>
      <c r="F40" s="18">
        <f t="shared" si="8"/>
        <v>219747.13999999998</v>
      </c>
      <c r="G40" s="18">
        <f t="shared" si="8"/>
        <v>240407.1</v>
      </c>
      <c r="H40" s="18">
        <f t="shared" si="8"/>
        <v>267156.98</v>
      </c>
      <c r="I40" s="18">
        <f t="shared" si="8"/>
        <v>244533.02000000002</v>
      </c>
      <c r="J40" s="18">
        <f t="shared" si="8"/>
        <v>0</v>
      </c>
      <c r="K40" s="18">
        <f t="shared" si="8"/>
        <v>0</v>
      </c>
      <c r="L40" s="18">
        <f t="shared" si="8"/>
        <v>0</v>
      </c>
      <c r="M40" s="18">
        <f t="shared" si="8"/>
        <v>0</v>
      </c>
      <c r="N40" s="26">
        <f t="shared" si="8"/>
        <v>0</v>
      </c>
    </row>
    <row r="41" spans="1:14" ht="14.25" customHeight="1" thickBot="1" x14ac:dyDescent="0.35">
      <c r="A41" s="29" t="s">
        <v>33</v>
      </c>
      <c r="B41" s="40">
        <f t="shared" ref="B40:B41" si="9">SUM(C41:N41)</f>
        <v>1849681.08</v>
      </c>
      <c r="C41" s="44">
        <v>0</v>
      </c>
      <c r="D41" s="44">
        <f>C42</f>
        <v>163933.02000000002</v>
      </c>
      <c r="E41" s="44">
        <f t="shared" ref="E41:I41" si="10">D42</f>
        <v>379863.84</v>
      </c>
      <c r="F41" s="44">
        <f t="shared" si="10"/>
        <v>634778.04</v>
      </c>
      <c r="G41" s="44">
        <f t="shared" si="10"/>
        <v>854525.18</v>
      </c>
      <c r="H41" s="44">
        <f t="shared" si="10"/>
        <v>-1026604.38</v>
      </c>
      <c r="I41" s="44">
        <f t="shared" si="10"/>
        <v>843185.38</v>
      </c>
      <c r="J41" s="44">
        <v>0</v>
      </c>
      <c r="K41" s="44">
        <v>0</v>
      </c>
      <c r="L41" s="44">
        <v>0</v>
      </c>
      <c r="M41" s="44">
        <v>0</v>
      </c>
      <c r="N41" s="45">
        <v>0</v>
      </c>
    </row>
    <row r="42" spans="1:14" ht="14.25" customHeight="1" x14ac:dyDescent="0.3">
      <c r="A42" s="57" t="s">
        <v>34</v>
      </c>
      <c r="B42" s="49">
        <f>SUM(B40:B41)</f>
        <v>3456303.3600000003</v>
      </c>
      <c r="C42" s="50">
        <f t="shared" ref="B42:F42" si="11">SUM(C40:C41)</f>
        <v>163933.02000000002</v>
      </c>
      <c r="D42" s="50">
        <f t="shared" si="11"/>
        <v>379863.84</v>
      </c>
      <c r="E42" s="50">
        <f t="shared" si="11"/>
        <v>634778.04</v>
      </c>
      <c r="F42" s="50">
        <f t="shared" si="11"/>
        <v>854525.18</v>
      </c>
      <c r="G42" s="51">
        <f t="shared" ref="G42:N42" si="12">SUM(G37:G38)-SUM(G40:G41)</f>
        <v>-1026604.38</v>
      </c>
      <c r="H42" s="51">
        <f t="shared" si="12"/>
        <v>843185.38</v>
      </c>
      <c r="I42" s="51">
        <f t="shared" si="12"/>
        <v>-1022018.3999999999</v>
      </c>
      <c r="J42" s="51">
        <f t="shared" si="12"/>
        <v>0</v>
      </c>
      <c r="K42" s="51">
        <f t="shared" si="12"/>
        <v>0</v>
      </c>
      <c r="L42" s="51">
        <f t="shared" si="12"/>
        <v>0</v>
      </c>
      <c r="M42" s="51">
        <f t="shared" si="12"/>
        <v>0</v>
      </c>
      <c r="N42" s="52">
        <f t="shared" si="12"/>
        <v>0</v>
      </c>
    </row>
    <row r="43" spans="1:14" ht="14.25" customHeight="1" thickBot="1" x14ac:dyDescent="0.35">
      <c r="A43" s="56"/>
      <c r="B43" s="22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4"/>
    </row>
    <row r="44" spans="1:14" ht="14.25" customHeight="1" x14ac:dyDescent="0.3"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ht="14.25" customHeight="1" x14ac:dyDescent="0.3"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ht="14.25" customHeight="1" x14ac:dyDescent="0.3"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ht="14.25" customHeight="1" x14ac:dyDescent="0.3"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ht="14.25" customHeight="1" x14ac:dyDescent="0.3"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3:14" ht="14.25" customHeight="1" x14ac:dyDescent="0.3"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3:14" ht="14.25" customHeight="1" x14ac:dyDescent="0.3"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3:14" ht="14.25" customHeight="1" x14ac:dyDescent="0.3"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3:14" ht="14.25" customHeight="1" x14ac:dyDescent="0.3"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3:14" ht="14.25" customHeight="1" x14ac:dyDescent="0.3"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3:14" ht="14.25" customHeight="1" x14ac:dyDescent="0.3"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3:14" ht="14.25" customHeight="1" x14ac:dyDescent="0.3"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3:14" ht="14.25" customHeight="1" x14ac:dyDescent="0.3"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3:14" ht="14.25" customHeight="1" x14ac:dyDescent="0.3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3:14" ht="14.25" customHeight="1" x14ac:dyDescent="0.3"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3:14" ht="14.25" customHeight="1" x14ac:dyDescent="0.3"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3:14" ht="14.25" customHeight="1" x14ac:dyDescent="0.3"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3:14" ht="14.25" customHeight="1" x14ac:dyDescent="0.3"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3:14" ht="14.25" customHeight="1" x14ac:dyDescent="0.3"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3:14" ht="14.25" customHeight="1" x14ac:dyDescent="0.3"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3:14" ht="14.25" customHeight="1" x14ac:dyDescent="0.3"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3:14" ht="14.25" customHeight="1" x14ac:dyDescent="0.3"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3:14" ht="14.25" customHeight="1" x14ac:dyDescent="0.3"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3:14" ht="14.25" customHeight="1" x14ac:dyDescent="0.3"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3:14" ht="14.25" customHeight="1" x14ac:dyDescent="0.3"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3:14" ht="14.25" customHeight="1" x14ac:dyDescent="0.3"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3:14" ht="14.25" customHeight="1" x14ac:dyDescent="0.3"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3:14" ht="14.25" customHeight="1" x14ac:dyDescent="0.3"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3:14" ht="14.25" customHeight="1" x14ac:dyDescent="0.3"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3:14" ht="14.25" customHeight="1" x14ac:dyDescent="0.3"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3:14" ht="14.25" customHeight="1" x14ac:dyDescent="0.3"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3:14" ht="14.25" customHeight="1" x14ac:dyDescent="0.3"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3:14" ht="14.25" customHeight="1" x14ac:dyDescent="0.3"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3:14" ht="14.25" customHeight="1" x14ac:dyDescent="0.3"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3:14" ht="14.25" customHeight="1" x14ac:dyDescent="0.3"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3:14" ht="14.25" customHeight="1" x14ac:dyDescent="0.3"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3:14" ht="14.25" customHeight="1" x14ac:dyDescent="0.3"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3:14" ht="14.25" customHeight="1" x14ac:dyDescent="0.3"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3:14" ht="14.25" customHeight="1" x14ac:dyDescent="0.3"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3:14" ht="14.25" customHeight="1" x14ac:dyDescent="0.3"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3:14" ht="14.25" customHeight="1" x14ac:dyDescent="0.3"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3:14" ht="14.25" customHeight="1" x14ac:dyDescent="0.3"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3:14" ht="14.25" customHeight="1" x14ac:dyDescent="0.3"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3:14" ht="14.25" customHeight="1" x14ac:dyDescent="0.3"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3:14" ht="14.25" customHeight="1" x14ac:dyDescent="0.3"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3:14" ht="14.25" customHeight="1" x14ac:dyDescent="0.3"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3:14" ht="14.25" customHeight="1" x14ac:dyDescent="0.3"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3:14" ht="14.25" customHeight="1" x14ac:dyDescent="0.3"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3:14" ht="14.25" customHeight="1" x14ac:dyDescent="0.3"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3:14" ht="14.25" customHeight="1" x14ac:dyDescent="0.3"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3:14" ht="14.25" customHeight="1" x14ac:dyDescent="0.3"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3:14" ht="14.25" customHeight="1" x14ac:dyDescent="0.3"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3:14" ht="14.25" customHeight="1" x14ac:dyDescent="0.3"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3:14" ht="14.25" customHeight="1" x14ac:dyDescent="0.3"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3:14" ht="14.25" customHeight="1" x14ac:dyDescent="0.3"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3:14" ht="14.25" customHeight="1" x14ac:dyDescent="0.3"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3:14" ht="14.25" customHeight="1" x14ac:dyDescent="0.3"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3:14" ht="14.25" customHeight="1" x14ac:dyDescent="0.3"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3:14" ht="14.25" customHeight="1" x14ac:dyDescent="0.3"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 spans="3:14" ht="14.25" customHeight="1" x14ac:dyDescent="0.3"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 spans="3:14" ht="14.25" customHeight="1" x14ac:dyDescent="0.3"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 spans="3:14" ht="14.25" customHeight="1" x14ac:dyDescent="0.3"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 spans="3:14" ht="14.25" customHeight="1" x14ac:dyDescent="0.3"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 spans="3:14" ht="14.25" customHeight="1" x14ac:dyDescent="0.3"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 spans="3:14" ht="14.25" customHeight="1" x14ac:dyDescent="0.3"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 spans="3:14" ht="14.25" customHeight="1" x14ac:dyDescent="0.3"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3:14" ht="14.25" customHeight="1" x14ac:dyDescent="0.3"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 spans="3:14" ht="14.25" customHeight="1" x14ac:dyDescent="0.3"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3:14" ht="14.25" customHeight="1" x14ac:dyDescent="0.3"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 spans="3:14" ht="14.25" customHeight="1" x14ac:dyDescent="0.3"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 spans="3:14" ht="14.25" customHeight="1" x14ac:dyDescent="0.3"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 spans="3:14" ht="14.25" customHeight="1" x14ac:dyDescent="0.3"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 spans="3:14" ht="14.25" customHeight="1" x14ac:dyDescent="0.3"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 spans="3:14" ht="14.25" customHeight="1" x14ac:dyDescent="0.3"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 spans="3:14" ht="14.25" customHeight="1" x14ac:dyDescent="0.3"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 spans="3:14" ht="14.25" customHeight="1" x14ac:dyDescent="0.3"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 spans="3:14" ht="14.25" customHeight="1" x14ac:dyDescent="0.3"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 spans="3:14" ht="14.25" customHeight="1" x14ac:dyDescent="0.3"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 spans="3:14" ht="14.25" customHeight="1" x14ac:dyDescent="0.3"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 spans="3:14" ht="14.25" customHeight="1" x14ac:dyDescent="0.3"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 spans="3:14" ht="14.25" customHeight="1" x14ac:dyDescent="0.3"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 spans="3:14" ht="14.25" customHeight="1" x14ac:dyDescent="0.3"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 spans="3:14" ht="14.25" customHeight="1" x14ac:dyDescent="0.3"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 spans="3:14" ht="14.25" customHeight="1" x14ac:dyDescent="0.3"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 spans="3:14" ht="14.25" customHeight="1" x14ac:dyDescent="0.3"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 spans="3:14" ht="14.25" customHeight="1" x14ac:dyDescent="0.3"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 spans="3:14" ht="14.25" customHeight="1" x14ac:dyDescent="0.3"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 spans="3:14" ht="14.25" customHeight="1" x14ac:dyDescent="0.3"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 spans="3:14" ht="14.25" customHeight="1" x14ac:dyDescent="0.3"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 spans="3:14" ht="14.25" customHeight="1" x14ac:dyDescent="0.3"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 spans="3:14" ht="14.25" customHeight="1" x14ac:dyDescent="0.3"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 spans="3:14" ht="14.25" customHeight="1" x14ac:dyDescent="0.3"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 spans="3:14" ht="14.25" customHeight="1" x14ac:dyDescent="0.3"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 spans="3:14" ht="14.25" customHeight="1" x14ac:dyDescent="0.3"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3:14" ht="14.25" customHeight="1" x14ac:dyDescent="0.3"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 spans="3:14" ht="14.25" customHeight="1" x14ac:dyDescent="0.3"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 spans="3:14" ht="14.25" customHeight="1" x14ac:dyDescent="0.3"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 spans="3:14" ht="14.25" customHeight="1" x14ac:dyDescent="0.3"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 spans="3:14" ht="14.25" customHeight="1" x14ac:dyDescent="0.3"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 spans="3:14" ht="14.25" customHeight="1" x14ac:dyDescent="0.3"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 spans="3:14" ht="14.25" customHeight="1" x14ac:dyDescent="0.3"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 spans="3:14" ht="14.25" customHeight="1" x14ac:dyDescent="0.3"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 spans="3:14" ht="14.25" customHeight="1" x14ac:dyDescent="0.3"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 spans="3:14" ht="14.25" customHeight="1" x14ac:dyDescent="0.3"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 spans="3:14" ht="14.25" customHeight="1" x14ac:dyDescent="0.3"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 spans="3:14" ht="14.25" customHeight="1" x14ac:dyDescent="0.3"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 spans="3:14" ht="14.25" customHeight="1" x14ac:dyDescent="0.3"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 spans="3:14" ht="14.25" customHeight="1" x14ac:dyDescent="0.3"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 spans="3:14" ht="14.25" customHeight="1" x14ac:dyDescent="0.3"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 spans="3:14" ht="14.25" customHeight="1" x14ac:dyDescent="0.3"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 spans="3:14" ht="14.25" customHeight="1" x14ac:dyDescent="0.3"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 spans="3:14" ht="14.25" customHeight="1" x14ac:dyDescent="0.3"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 spans="3:14" ht="14.25" customHeight="1" x14ac:dyDescent="0.3"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 spans="3:14" ht="14.25" customHeight="1" x14ac:dyDescent="0.3"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 spans="3:14" ht="14.25" customHeight="1" x14ac:dyDescent="0.3"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 spans="3:14" ht="14.25" customHeight="1" x14ac:dyDescent="0.3"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 spans="3:14" ht="14.25" customHeight="1" x14ac:dyDescent="0.3"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 spans="3:14" ht="14.25" customHeight="1" x14ac:dyDescent="0.3"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 spans="3:14" ht="14.25" customHeight="1" x14ac:dyDescent="0.3"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 spans="3:14" ht="14.25" customHeight="1" x14ac:dyDescent="0.3"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 spans="3:14" ht="14.25" customHeight="1" x14ac:dyDescent="0.3"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 spans="3:14" ht="14.25" customHeight="1" x14ac:dyDescent="0.3"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 spans="3:14" ht="14.25" customHeight="1" x14ac:dyDescent="0.3"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 spans="3:14" ht="14.25" customHeight="1" x14ac:dyDescent="0.3"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 spans="3:14" ht="14.25" customHeight="1" x14ac:dyDescent="0.3"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spans="3:14" ht="14.25" customHeight="1" x14ac:dyDescent="0.3"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3:14" ht="14.25" customHeight="1" x14ac:dyDescent="0.3"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3:14" ht="14.25" customHeight="1" x14ac:dyDescent="0.3"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spans="3:14" ht="14.25" customHeight="1" x14ac:dyDescent="0.3"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 spans="3:14" ht="14.25" customHeight="1" x14ac:dyDescent="0.3"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 spans="3:14" ht="14.25" customHeight="1" x14ac:dyDescent="0.3"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 spans="3:14" ht="14.25" customHeight="1" x14ac:dyDescent="0.3"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 spans="3:14" ht="14.25" customHeight="1" x14ac:dyDescent="0.3"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 spans="3:14" ht="14.25" customHeight="1" x14ac:dyDescent="0.3"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 spans="3:14" ht="14.25" customHeight="1" x14ac:dyDescent="0.3"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 spans="3:14" ht="14.25" customHeight="1" x14ac:dyDescent="0.3"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 spans="3:14" ht="14.25" customHeight="1" x14ac:dyDescent="0.3"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 spans="3:14" ht="14.25" customHeight="1" x14ac:dyDescent="0.3"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 spans="3:14" ht="14.25" customHeight="1" x14ac:dyDescent="0.3"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 spans="3:14" ht="14.25" customHeight="1" x14ac:dyDescent="0.3"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 spans="3:14" ht="14.25" customHeight="1" x14ac:dyDescent="0.3"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 spans="3:14" ht="14.25" customHeight="1" x14ac:dyDescent="0.3"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 spans="3:14" ht="14.25" customHeight="1" x14ac:dyDescent="0.3"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 spans="3:14" ht="14.25" customHeight="1" x14ac:dyDescent="0.3"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 spans="3:14" ht="14.25" customHeight="1" x14ac:dyDescent="0.3"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 spans="3:14" ht="14.25" customHeight="1" x14ac:dyDescent="0.3"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 spans="3:14" ht="14.25" customHeight="1" x14ac:dyDescent="0.3"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 spans="3:14" ht="14.25" customHeight="1" x14ac:dyDescent="0.3"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 spans="3:14" ht="14.25" customHeight="1" x14ac:dyDescent="0.3"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 spans="3:14" ht="14.25" customHeight="1" x14ac:dyDescent="0.3"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 spans="3:14" ht="14.25" customHeight="1" x14ac:dyDescent="0.3"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 spans="3:14" ht="14.25" customHeight="1" x14ac:dyDescent="0.3"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 spans="3:14" ht="14.25" customHeight="1" x14ac:dyDescent="0.3"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 spans="3:14" ht="14.25" customHeight="1" x14ac:dyDescent="0.3"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 spans="3:14" ht="14.25" customHeight="1" x14ac:dyDescent="0.3"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 spans="3:14" ht="14.25" customHeight="1" x14ac:dyDescent="0.3"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 spans="3:14" ht="14.25" customHeight="1" x14ac:dyDescent="0.3"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 spans="3:14" ht="14.25" customHeight="1" x14ac:dyDescent="0.3"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3:14" ht="14.25" customHeight="1" x14ac:dyDescent="0.3"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3:14" ht="14.25" customHeight="1" x14ac:dyDescent="0.3"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3:14" ht="14.25" customHeight="1" x14ac:dyDescent="0.3"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spans="3:14" ht="14.25" customHeight="1" x14ac:dyDescent="0.3"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 spans="3:14" ht="14.25" customHeight="1" x14ac:dyDescent="0.3"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 spans="3:14" ht="14.25" customHeight="1" x14ac:dyDescent="0.3"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 spans="3:14" ht="14.25" customHeight="1" x14ac:dyDescent="0.3"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spans="3:14" ht="14.25" customHeight="1" x14ac:dyDescent="0.3"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spans="3:14" ht="14.25" customHeight="1" x14ac:dyDescent="0.3"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spans="3:14" ht="14.25" customHeight="1" x14ac:dyDescent="0.3"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spans="3:14" ht="14.25" customHeight="1" x14ac:dyDescent="0.3"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spans="3:14" ht="14.25" customHeight="1" x14ac:dyDescent="0.3"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spans="3:14" ht="14.25" customHeight="1" x14ac:dyDescent="0.3"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spans="3:14" ht="14.25" customHeight="1" x14ac:dyDescent="0.3"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  <row r="216" spans="3:14" ht="14.25" customHeight="1" x14ac:dyDescent="0.3"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 spans="3:14" ht="14.25" customHeight="1" x14ac:dyDescent="0.3"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</row>
    <row r="218" spans="3:14" ht="14.25" customHeight="1" x14ac:dyDescent="0.3"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 spans="3:14" ht="14.25" customHeight="1" x14ac:dyDescent="0.3"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</row>
    <row r="220" spans="3:14" ht="14.25" customHeight="1" x14ac:dyDescent="0.3"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 spans="3:14" ht="14.25" customHeight="1" x14ac:dyDescent="0.3"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</row>
    <row r="222" spans="3:14" ht="14.25" customHeight="1" x14ac:dyDescent="0.3"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</row>
    <row r="223" spans="3:14" ht="14.25" customHeight="1" x14ac:dyDescent="0.3"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</row>
    <row r="224" spans="3:14" ht="14.25" customHeight="1" x14ac:dyDescent="0.3"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</row>
    <row r="225" spans="3:14" ht="14.25" customHeight="1" x14ac:dyDescent="0.3"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</row>
    <row r="226" spans="3:14" ht="14.25" customHeight="1" x14ac:dyDescent="0.3"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</row>
    <row r="227" spans="3:14" ht="14.25" customHeight="1" x14ac:dyDescent="0.3"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</row>
    <row r="228" spans="3:14" ht="14.25" customHeight="1" x14ac:dyDescent="0.3"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</row>
    <row r="229" spans="3:14" ht="14.25" customHeight="1" x14ac:dyDescent="0.3"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</row>
    <row r="230" spans="3:14" ht="14.25" customHeight="1" x14ac:dyDescent="0.3"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</row>
    <row r="231" spans="3:14" ht="14.25" customHeight="1" x14ac:dyDescent="0.3"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</row>
    <row r="232" spans="3:14" ht="14.25" customHeight="1" x14ac:dyDescent="0.3"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</row>
    <row r="233" spans="3:14" ht="14.25" customHeight="1" x14ac:dyDescent="0.3"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</row>
    <row r="234" spans="3:14" ht="14.25" customHeight="1" x14ac:dyDescent="0.3"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</row>
    <row r="235" spans="3:14" ht="14.25" customHeight="1" x14ac:dyDescent="0.3"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</row>
    <row r="236" spans="3:14" ht="14.25" customHeight="1" x14ac:dyDescent="0.3"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</row>
    <row r="237" spans="3:14" ht="14.25" customHeight="1" x14ac:dyDescent="0.3"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</row>
    <row r="238" spans="3:14" ht="14.25" customHeight="1" x14ac:dyDescent="0.3"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</row>
    <row r="239" spans="3:14" ht="14.25" customHeight="1" x14ac:dyDescent="0.3"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</row>
    <row r="240" spans="3:14" ht="14.25" customHeight="1" x14ac:dyDescent="0.3"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</row>
    <row r="241" spans="3:14" ht="14.25" customHeight="1" x14ac:dyDescent="0.3"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</row>
    <row r="242" spans="3:14" ht="14.25" customHeight="1" x14ac:dyDescent="0.3"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</row>
    <row r="243" spans="3:14" ht="14.25" customHeight="1" x14ac:dyDescent="0.3"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</row>
    <row r="244" spans="3:14" ht="14.25" customHeight="1" x14ac:dyDescent="0.3"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</row>
    <row r="245" spans="3:14" ht="14.25" customHeight="1" x14ac:dyDescent="0.3"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</row>
    <row r="246" spans="3:14" ht="14.25" customHeight="1" x14ac:dyDescent="0.3"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</row>
    <row r="247" spans="3:14" ht="14.25" customHeight="1" x14ac:dyDescent="0.3"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</row>
    <row r="248" spans="3:14" ht="14.25" customHeight="1" x14ac:dyDescent="0.3"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</row>
    <row r="249" spans="3:14" ht="14.25" customHeight="1" x14ac:dyDescent="0.3"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</row>
    <row r="250" spans="3:14" ht="14.25" customHeight="1" x14ac:dyDescent="0.3"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</row>
    <row r="251" spans="3:14" ht="14.25" customHeight="1" x14ac:dyDescent="0.3"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</row>
    <row r="252" spans="3:14" ht="14.25" customHeight="1" x14ac:dyDescent="0.3"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</row>
    <row r="253" spans="3:14" ht="14.25" customHeight="1" x14ac:dyDescent="0.3"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</row>
    <row r="254" spans="3:14" ht="14.25" customHeight="1" x14ac:dyDescent="0.3"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</row>
    <row r="255" spans="3:14" ht="14.25" customHeight="1" x14ac:dyDescent="0.3"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</row>
    <row r="256" spans="3:14" ht="14.25" customHeight="1" x14ac:dyDescent="0.3"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</row>
    <row r="257" spans="3:14" ht="14.25" customHeight="1" x14ac:dyDescent="0.3"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</row>
    <row r="258" spans="3:14" ht="14.25" customHeight="1" x14ac:dyDescent="0.3"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</row>
    <row r="259" spans="3:14" ht="14.25" customHeight="1" x14ac:dyDescent="0.3"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</row>
    <row r="260" spans="3:14" ht="14.25" customHeight="1" x14ac:dyDescent="0.3"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</row>
    <row r="261" spans="3:14" ht="14.25" customHeight="1" x14ac:dyDescent="0.3"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</row>
    <row r="262" spans="3:14" ht="14.25" customHeight="1" x14ac:dyDescent="0.3"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</row>
    <row r="263" spans="3:14" ht="14.25" customHeight="1" x14ac:dyDescent="0.3"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</row>
    <row r="264" spans="3:14" ht="14.25" customHeight="1" x14ac:dyDescent="0.3"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</row>
    <row r="265" spans="3:14" ht="14.25" customHeight="1" x14ac:dyDescent="0.3"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</row>
    <row r="266" spans="3:14" ht="14.25" customHeight="1" x14ac:dyDescent="0.3"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</row>
    <row r="267" spans="3:14" ht="14.25" customHeight="1" x14ac:dyDescent="0.3"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</row>
    <row r="268" spans="3:14" ht="14.25" customHeight="1" x14ac:dyDescent="0.3"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</row>
    <row r="269" spans="3:14" ht="14.25" customHeight="1" x14ac:dyDescent="0.3"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</row>
    <row r="270" spans="3:14" ht="14.25" customHeight="1" x14ac:dyDescent="0.3"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</row>
    <row r="271" spans="3:14" ht="14.25" customHeight="1" x14ac:dyDescent="0.3"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</row>
    <row r="272" spans="3:14" ht="14.25" customHeight="1" x14ac:dyDescent="0.3"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</row>
    <row r="273" spans="3:14" ht="14.25" customHeight="1" x14ac:dyDescent="0.3"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</row>
    <row r="274" spans="3:14" ht="14.25" customHeight="1" x14ac:dyDescent="0.3"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</row>
    <row r="275" spans="3:14" ht="14.25" customHeight="1" x14ac:dyDescent="0.3"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</row>
    <row r="276" spans="3:14" ht="14.25" customHeight="1" x14ac:dyDescent="0.3"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</row>
    <row r="277" spans="3:14" ht="14.25" customHeight="1" x14ac:dyDescent="0.3"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</row>
    <row r="278" spans="3:14" ht="14.25" customHeight="1" x14ac:dyDescent="0.3"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</row>
    <row r="279" spans="3:14" ht="14.25" customHeight="1" x14ac:dyDescent="0.3"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</row>
    <row r="280" spans="3:14" ht="14.25" customHeight="1" x14ac:dyDescent="0.3"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</row>
    <row r="281" spans="3:14" ht="14.25" customHeight="1" x14ac:dyDescent="0.3"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</row>
    <row r="282" spans="3:14" ht="14.25" customHeight="1" x14ac:dyDescent="0.3"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</row>
    <row r="283" spans="3:14" ht="14.25" customHeight="1" x14ac:dyDescent="0.3"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</row>
    <row r="284" spans="3:14" ht="14.25" customHeight="1" x14ac:dyDescent="0.3"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</row>
    <row r="285" spans="3:14" ht="14.25" customHeight="1" x14ac:dyDescent="0.3"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</row>
    <row r="286" spans="3:14" ht="14.25" customHeight="1" x14ac:dyDescent="0.3"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</row>
    <row r="287" spans="3:14" ht="14.25" customHeight="1" x14ac:dyDescent="0.3"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</row>
    <row r="288" spans="3:14" ht="14.25" customHeight="1" x14ac:dyDescent="0.3"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</row>
    <row r="289" spans="3:14" ht="14.25" customHeight="1" x14ac:dyDescent="0.3"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</row>
    <row r="290" spans="3:14" ht="14.25" customHeight="1" x14ac:dyDescent="0.3"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</row>
    <row r="291" spans="3:14" ht="14.25" customHeight="1" x14ac:dyDescent="0.3"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</row>
    <row r="292" spans="3:14" ht="14.25" customHeight="1" x14ac:dyDescent="0.3"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</row>
    <row r="293" spans="3:14" ht="14.25" customHeight="1" x14ac:dyDescent="0.3"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</row>
    <row r="294" spans="3:14" ht="14.25" customHeight="1" x14ac:dyDescent="0.3"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</row>
    <row r="295" spans="3:14" ht="14.25" customHeight="1" x14ac:dyDescent="0.3"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</row>
    <row r="296" spans="3:14" ht="14.25" customHeight="1" x14ac:dyDescent="0.3"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</row>
    <row r="297" spans="3:14" ht="14.25" customHeight="1" x14ac:dyDescent="0.3"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</row>
    <row r="298" spans="3:14" ht="14.25" customHeight="1" x14ac:dyDescent="0.3"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</row>
    <row r="299" spans="3:14" ht="14.25" customHeight="1" x14ac:dyDescent="0.3"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</row>
    <row r="300" spans="3:14" ht="14.25" customHeight="1" x14ac:dyDescent="0.3"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</row>
    <row r="301" spans="3:14" ht="14.25" customHeight="1" x14ac:dyDescent="0.3"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</row>
    <row r="302" spans="3:14" ht="14.25" customHeight="1" x14ac:dyDescent="0.3"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</row>
    <row r="303" spans="3:14" ht="14.25" customHeight="1" x14ac:dyDescent="0.3"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</row>
    <row r="304" spans="3:14" ht="14.25" customHeight="1" x14ac:dyDescent="0.3"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</row>
    <row r="305" spans="3:14" ht="14.25" customHeight="1" x14ac:dyDescent="0.3"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</row>
    <row r="306" spans="3:14" ht="14.25" customHeight="1" x14ac:dyDescent="0.3"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</row>
    <row r="307" spans="3:14" ht="14.25" customHeight="1" x14ac:dyDescent="0.3"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</row>
    <row r="308" spans="3:14" ht="14.25" customHeight="1" x14ac:dyDescent="0.3"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</row>
    <row r="309" spans="3:14" ht="14.25" customHeight="1" x14ac:dyDescent="0.3"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</row>
    <row r="310" spans="3:14" ht="14.25" customHeight="1" x14ac:dyDescent="0.3"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</row>
    <row r="311" spans="3:14" ht="14.25" customHeight="1" x14ac:dyDescent="0.3"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</row>
    <row r="312" spans="3:14" ht="14.25" customHeight="1" x14ac:dyDescent="0.3"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</row>
    <row r="313" spans="3:14" ht="14.25" customHeight="1" x14ac:dyDescent="0.3"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</row>
    <row r="314" spans="3:14" ht="14.25" customHeight="1" x14ac:dyDescent="0.3"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</row>
    <row r="315" spans="3:14" ht="14.25" customHeight="1" x14ac:dyDescent="0.3"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</row>
    <row r="316" spans="3:14" ht="14.25" customHeight="1" x14ac:dyDescent="0.3"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</row>
    <row r="317" spans="3:14" ht="14.25" customHeight="1" x14ac:dyDescent="0.3"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</row>
    <row r="318" spans="3:14" ht="14.25" customHeight="1" x14ac:dyDescent="0.3"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</row>
    <row r="319" spans="3:14" ht="14.25" customHeight="1" x14ac:dyDescent="0.3"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</row>
    <row r="320" spans="3:14" ht="14.25" customHeight="1" x14ac:dyDescent="0.3"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</row>
    <row r="321" spans="3:14" ht="14.25" customHeight="1" x14ac:dyDescent="0.3"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</row>
    <row r="322" spans="3:14" ht="14.25" customHeight="1" x14ac:dyDescent="0.3"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</row>
    <row r="323" spans="3:14" ht="14.25" customHeight="1" x14ac:dyDescent="0.3"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</row>
    <row r="324" spans="3:14" ht="14.25" customHeight="1" x14ac:dyDescent="0.3"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</row>
    <row r="325" spans="3:14" ht="14.25" customHeight="1" x14ac:dyDescent="0.3"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</row>
    <row r="326" spans="3:14" ht="14.25" customHeight="1" x14ac:dyDescent="0.3"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</row>
    <row r="327" spans="3:14" ht="14.25" customHeight="1" x14ac:dyDescent="0.3"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</row>
    <row r="328" spans="3:14" ht="14.25" customHeight="1" x14ac:dyDescent="0.3"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</row>
    <row r="329" spans="3:14" ht="14.25" customHeight="1" x14ac:dyDescent="0.3"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</row>
    <row r="330" spans="3:14" ht="14.25" customHeight="1" x14ac:dyDescent="0.3"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</row>
    <row r="331" spans="3:14" ht="14.25" customHeight="1" x14ac:dyDescent="0.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</row>
    <row r="332" spans="3:14" ht="14.25" customHeight="1" x14ac:dyDescent="0.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</row>
    <row r="333" spans="3:14" ht="14.25" customHeight="1" x14ac:dyDescent="0.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</row>
    <row r="334" spans="3:14" ht="14.25" customHeight="1" x14ac:dyDescent="0.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</row>
    <row r="335" spans="3:14" ht="14.25" customHeight="1" x14ac:dyDescent="0.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</row>
    <row r="336" spans="3:14" ht="14.25" customHeight="1" x14ac:dyDescent="0.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</row>
    <row r="337" spans="3:14" ht="14.25" customHeight="1" x14ac:dyDescent="0.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</row>
    <row r="338" spans="3:14" ht="14.25" customHeight="1" x14ac:dyDescent="0.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</row>
    <row r="339" spans="3:14" ht="14.25" customHeight="1" x14ac:dyDescent="0.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</row>
    <row r="340" spans="3:14" ht="14.25" customHeight="1" x14ac:dyDescent="0.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</row>
    <row r="341" spans="3:14" ht="14.25" customHeight="1" x14ac:dyDescent="0.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</row>
    <row r="342" spans="3:14" ht="14.25" customHeight="1" x14ac:dyDescent="0.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</row>
    <row r="343" spans="3:14" ht="14.25" customHeight="1" x14ac:dyDescent="0.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</row>
    <row r="344" spans="3:14" ht="14.25" customHeight="1" x14ac:dyDescent="0.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</row>
    <row r="345" spans="3:14" ht="14.25" customHeight="1" x14ac:dyDescent="0.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</row>
    <row r="346" spans="3:14" ht="14.25" customHeight="1" x14ac:dyDescent="0.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</row>
    <row r="347" spans="3:14" ht="14.25" customHeight="1" x14ac:dyDescent="0.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</row>
    <row r="348" spans="3:14" ht="14.25" customHeight="1" x14ac:dyDescent="0.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</row>
    <row r="349" spans="3:14" ht="14.25" customHeight="1" x14ac:dyDescent="0.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</row>
    <row r="350" spans="3:14" ht="14.25" customHeight="1" x14ac:dyDescent="0.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</row>
    <row r="351" spans="3:14" ht="14.25" customHeight="1" x14ac:dyDescent="0.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</row>
    <row r="352" spans="3:14" ht="14.25" customHeight="1" x14ac:dyDescent="0.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</row>
    <row r="353" spans="3:14" ht="14.25" customHeight="1" x14ac:dyDescent="0.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</row>
    <row r="354" spans="3:14" ht="14.25" customHeight="1" x14ac:dyDescent="0.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</row>
    <row r="355" spans="3:14" ht="14.25" customHeight="1" x14ac:dyDescent="0.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</row>
    <row r="356" spans="3:14" ht="14.25" customHeight="1" x14ac:dyDescent="0.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</row>
    <row r="357" spans="3:14" ht="14.25" customHeight="1" x14ac:dyDescent="0.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</row>
    <row r="358" spans="3:14" ht="14.25" customHeight="1" x14ac:dyDescent="0.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</row>
    <row r="359" spans="3:14" ht="14.25" customHeight="1" x14ac:dyDescent="0.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</row>
    <row r="360" spans="3:14" ht="14.25" customHeight="1" x14ac:dyDescent="0.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</row>
    <row r="361" spans="3:14" ht="14.25" customHeight="1" x14ac:dyDescent="0.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</row>
    <row r="362" spans="3:14" ht="14.25" customHeight="1" x14ac:dyDescent="0.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</row>
    <row r="363" spans="3:14" ht="14.25" customHeight="1" x14ac:dyDescent="0.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</row>
    <row r="364" spans="3:14" ht="14.25" customHeight="1" x14ac:dyDescent="0.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</row>
    <row r="365" spans="3:14" ht="14.25" customHeight="1" x14ac:dyDescent="0.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</row>
    <row r="366" spans="3:14" ht="14.25" customHeight="1" x14ac:dyDescent="0.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</row>
    <row r="367" spans="3:14" ht="14.25" customHeight="1" x14ac:dyDescent="0.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</row>
    <row r="368" spans="3:14" ht="14.25" customHeight="1" x14ac:dyDescent="0.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</row>
    <row r="369" spans="3:14" ht="14.25" customHeight="1" x14ac:dyDescent="0.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</row>
    <row r="370" spans="3:14" ht="14.25" customHeight="1" x14ac:dyDescent="0.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</row>
    <row r="371" spans="3:14" ht="14.25" customHeight="1" x14ac:dyDescent="0.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</row>
    <row r="372" spans="3:14" ht="14.25" customHeight="1" x14ac:dyDescent="0.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</row>
    <row r="373" spans="3:14" ht="14.25" customHeight="1" x14ac:dyDescent="0.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</row>
    <row r="374" spans="3:14" ht="14.25" customHeight="1" x14ac:dyDescent="0.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</row>
    <row r="375" spans="3:14" ht="14.25" customHeight="1" x14ac:dyDescent="0.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</row>
    <row r="376" spans="3:14" ht="14.25" customHeight="1" x14ac:dyDescent="0.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</row>
    <row r="377" spans="3:14" ht="14.25" customHeight="1" x14ac:dyDescent="0.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</row>
    <row r="378" spans="3:14" ht="14.25" customHeight="1" x14ac:dyDescent="0.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</row>
    <row r="379" spans="3:14" ht="14.25" customHeight="1" x14ac:dyDescent="0.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</row>
    <row r="380" spans="3:14" ht="14.25" customHeight="1" x14ac:dyDescent="0.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</row>
    <row r="381" spans="3:14" ht="14.25" customHeight="1" x14ac:dyDescent="0.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</row>
    <row r="382" spans="3:14" ht="14.25" customHeight="1" x14ac:dyDescent="0.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</row>
    <row r="383" spans="3:14" ht="14.25" customHeight="1" x14ac:dyDescent="0.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</row>
    <row r="384" spans="3:14" ht="14.25" customHeight="1" x14ac:dyDescent="0.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</row>
    <row r="385" spans="3:14" ht="14.25" customHeight="1" x14ac:dyDescent="0.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</row>
    <row r="386" spans="3:14" ht="14.25" customHeight="1" x14ac:dyDescent="0.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</row>
    <row r="387" spans="3:14" ht="14.25" customHeight="1" x14ac:dyDescent="0.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</row>
    <row r="388" spans="3:14" ht="14.25" customHeight="1" x14ac:dyDescent="0.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</row>
    <row r="389" spans="3:14" ht="14.25" customHeight="1" x14ac:dyDescent="0.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</row>
    <row r="390" spans="3:14" ht="14.25" customHeight="1" x14ac:dyDescent="0.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</row>
    <row r="391" spans="3:14" ht="14.25" customHeight="1" x14ac:dyDescent="0.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</row>
    <row r="392" spans="3:14" ht="14.25" customHeight="1" x14ac:dyDescent="0.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</row>
    <row r="393" spans="3:14" ht="14.25" customHeight="1" x14ac:dyDescent="0.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</row>
    <row r="394" spans="3:14" ht="14.25" customHeight="1" x14ac:dyDescent="0.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</row>
    <row r="395" spans="3:14" ht="14.25" customHeight="1" x14ac:dyDescent="0.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</row>
    <row r="396" spans="3:14" ht="14.25" customHeight="1" x14ac:dyDescent="0.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</row>
    <row r="397" spans="3:14" ht="14.25" customHeight="1" x14ac:dyDescent="0.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</row>
    <row r="398" spans="3:14" ht="14.25" customHeight="1" x14ac:dyDescent="0.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</row>
    <row r="399" spans="3:14" ht="14.25" customHeight="1" x14ac:dyDescent="0.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</row>
    <row r="400" spans="3:14" ht="14.25" customHeight="1" x14ac:dyDescent="0.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</row>
    <row r="401" spans="3:14" ht="14.25" customHeight="1" x14ac:dyDescent="0.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</row>
    <row r="402" spans="3:14" ht="14.25" customHeight="1" x14ac:dyDescent="0.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</row>
    <row r="403" spans="3:14" ht="14.25" customHeight="1" x14ac:dyDescent="0.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</row>
    <row r="404" spans="3:14" ht="14.25" customHeight="1" x14ac:dyDescent="0.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</row>
    <row r="405" spans="3:14" ht="14.25" customHeight="1" x14ac:dyDescent="0.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</row>
    <row r="406" spans="3:14" ht="14.25" customHeight="1" x14ac:dyDescent="0.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</row>
    <row r="407" spans="3:14" ht="14.25" customHeight="1" x14ac:dyDescent="0.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</row>
    <row r="408" spans="3:14" ht="14.25" customHeight="1" x14ac:dyDescent="0.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</row>
    <row r="409" spans="3:14" ht="14.25" customHeight="1" x14ac:dyDescent="0.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</row>
    <row r="410" spans="3:14" ht="14.25" customHeight="1" x14ac:dyDescent="0.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</row>
    <row r="411" spans="3:14" ht="14.25" customHeight="1" x14ac:dyDescent="0.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</row>
    <row r="412" spans="3:14" ht="14.25" customHeight="1" x14ac:dyDescent="0.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</row>
    <row r="413" spans="3:14" ht="14.25" customHeight="1" x14ac:dyDescent="0.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</row>
    <row r="414" spans="3:14" ht="14.25" customHeight="1" x14ac:dyDescent="0.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</row>
    <row r="415" spans="3:14" ht="14.25" customHeight="1" x14ac:dyDescent="0.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</row>
    <row r="416" spans="3:14" ht="14.25" customHeight="1" x14ac:dyDescent="0.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</row>
    <row r="417" spans="3:14" ht="14.25" customHeight="1" x14ac:dyDescent="0.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</row>
    <row r="418" spans="3:14" ht="14.25" customHeight="1" x14ac:dyDescent="0.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</row>
    <row r="419" spans="3:14" ht="14.25" customHeight="1" x14ac:dyDescent="0.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</row>
    <row r="420" spans="3:14" ht="14.25" customHeight="1" x14ac:dyDescent="0.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</row>
    <row r="421" spans="3:14" ht="14.25" customHeight="1" x14ac:dyDescent="0.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</row>
    <row r="422" spans="3:14" ht="14.25" customHeight="1" x14ac:dyDescent="0.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</row>
    <row r="423" spans="3:14" ht="14.25" customHeight="1" x14ac:dyDescent="0.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</row>
    <row r="424" spans="3:14" ht="14.25" customHeight="1" x14ac:dyDescent="0.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</row>
    <row r="425" spans="3:14" ht="14.25" customHeight="1" x14ac:dyDescent="0.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</row>
    <row r="426" spans="3:14" ht="14.25" customHeight="1" x14ac:dyDescent="0.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</row>
    <row r="427" spans="3:14" ht="14.25" customHeight="1" x14ac:dyDescent="0.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</row>
    <row r="428" spans="3:14" ht="14.25" customHeight="1" x14ac:dyDescent="0.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</row>
    <row r="429" spans="3:14" ht="14.25" customHeight="1" x14ac:dyDescent="0.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</row>
    <row r="430" spans="3:14" ht="14.25" customHeight="1" x14ac:dyDescent="0.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</row>
    <row r="431" spans="3:14" ht="14.25" customHeight="1" x14ac:dyDescent="0.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</row>
    <row r="432" spans="3:14" ht="14.25" customHeight="1" x14ac:dyDescent="0.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</row>
    <row r="433" spans="3:14" ht="14.25" customHeight="1" x14ac:dyDescent="0.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</row>
    <row r="434" spans="3:14" ht="14.25" customHeight="1" x14ac:dyDescent="0.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</row>
    <row r="435" spans="3:14" ht="14.25" customHeight="1" x14ac:dyDescent="0.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</row>
    <row r="436" spans="3:14" ht="14.25" customHeight="1" x14ac:dyDescent="0.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</row>
    <row r="437" spans="3:14" ht="14.25" customHeight="1" x14ac:dyDescent="0.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</row>
    <row r="438" spans="3:14" ht="14.25" customHeight="1" x14ac:dyDescent="0.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</row>
    <row r="439" spans="3:14" ht="14.25" customHeight="1" x14ac:dyDescent="0.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</row>
    <row r="440" spans="3:14" ht="14.25" customHeight="1" x14ac:dyDescent="0.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</row>
    <row r="441" spans="3:14" ht="14.25" customHeight="1" x14ac:dyDescent="0.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</row>
    <row r="442" spans="3:14" ht="14.25" customHeight="1" x14ac:dyDescent="0.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</row>
    <row r="443" spans="3:14" ht="14.25" customHeight="1" x14ac:dyDescent="0.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</row>
    <row r="444" spans="3:14" ht="14.25" customHeight="1" x14ac:dyDescent="0.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</row>
    <row r="445" spans="3:14" ht="14.25" customHeight="1" x14ac:dyDescent="0.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</row>
    <row r="446" spans="3:14" ht="14.25" customHeight="1" x14ac:dyDescent="0.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</row>
    <row r="447" spans="3:14" ht="14.25" customHeight="1" x14ac:dyDescent="0.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</row>
    <row r="448" spans="3:14" ht="14.25" customHeight="1" x14ac:dyDescent="0.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</row>
    <row r="449" spans="3:14" ht="14.25" customHeight="1" x14ac:dyDescent="0.3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</row>
    <row r="450" spans="3:14" ht="14.25" customHeight="1" x14ac:dyDescent="0.3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</row>
    <row r="451" spans="3:14" ht="14.25" customHeight="1" x14ac:dyDescent="0.3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</row>
    <row r="452" spans="3:14" ht="14.25" customHeight="1" x14ac:dyDescent="0.3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</row>
    <row r="453" spans="3:14" ht="14.25" customHeight="1" x14ac:dyDescent="0.3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</row>
    <row r="454" spans="3:14" ht="14.25" customHeight="1" x14ac:dyDescent="0.3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</row>
    <row r="455" spans="3:14" ht="14.25" customHeight="1" x14ac:dyDescent="0.3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</row>
    <row r="456" spans="3:14" ht="14.25" customHeight="1" x14ac:dyDescent="0.3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</row>
    <row r="457" spans="3:14" ht="14.25" customHeight="1" x14ac:dyDescent="0.3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</row>
    <row r="458" spans="3:14" ht="14.25" customHeight="1" x14ac:dyDescent="0.3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</row>
    <row r="459" spans="3:14" ht="14.25" customHeight="1" x14ac:dyDescent="0.3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</row>
    <row r="460" spans="3:14" ht="14.25" customHeight="1" x14ac:dyDescent="0.3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</row>
    <row r="461" spans="3:14" ht="14.25" customHeight="1" x14ac:dyDescent="0.3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</row>
    <row r="462" spans="3:14" ht="14.25" customHeight="1" x14ac:dyDescent="0.3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</row>
    <row r="463" spans="3:14" ht="14.25" customHeight="1" x14ac:dyDescent="0.3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</row>
    <row r="464" spans="3:14" ht="14.25" customHeight="1" x14ac:dyDescent="0.3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</row>
    <row r="465" spans="3:14" ht="14.25" customHeight="1" x14ac:dyDescent="0.3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</row>
    <row r="466" spans="3:14" ht="14.25" customHeight="1" x14ac:dyDescent="0.3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</row>
    <row r="467" spans="3:14" ht="14.25" customHeight="1" x14ac:dyDescent="0.3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</row>
    <row r="468" spans="3:14" ht="14.25" customHeight="1" x14ac:dyDescent="0.3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</row>
    <row r="469" spans="3:14" ht="14.25" customHeight="1" x14ac:dyDescent="0.3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</row>
    <row r="470" spans="3:14" ht="14.25" customHeight="1" x14ac:dyDescent="0.3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</row>
    <row r="471" spans="3:14" ht="14.25" customHeight="1" x14ac:dyDescent="0.3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</row>
    <row r="472" spans="3:14" ht="14.25" customHeight="1" x14ac:dyDescent="0.3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</row>
    <row r="473" spans="3:14" ht="14.25" customHeight="1" x14ac:dyDescent="0.3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</row>
    <row r="474" spans="3:14" ht="14.25" customHeight="1" x14ac:dyDescent="0.3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</row>
    <row r="475" spans="3:14" ht="14.25" customHeight="1" x14ac:dyDescent="0.3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</row>
    <row r="476" spans="3:14" ht="14.25" customHeight="1" x14ac:dyDescent="0.3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</row>
    <row r="477" spans="3:14" ht="14.25" customHeight="1" x14ac:dyDescent="0.3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</row>
    <row r="478" spans="3:14" ht="14.25" customHeight="1" x14ac:dyDescent="0.3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</row>
    <row r="479" spans="3:14" ht="14.25" customHeight="1" x14ac:dyDescent="0.3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</row>
    <row r="480" spans="3:14" ht="14.25" customHeight="1" x14ac:dyDescent="0.3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</row>
    <row r="481" spans="3:14" ht="14.25" customHeight="1" x14ac:dyDescent="0.3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</row>
    <row r="482" spans="3:14" ht="14.25" customHeight="1" x14ac:dyDescent="0.3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</row>
    <row r="483" spans="3:14" ht="14.25" customHeight="1" x14ac:dyDescent="0.3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</row>
    <row r="484" spans="3:14" ht="14.25" customHeight="1" x14ac:dyDescent="0.3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</row>
    <row r="485" spans="3:14" ht="14.25" customHeight="1" x14ac:dyDescent="0.3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</row>
    <row r="486" spans="3:14" ht="14.25" customHeight="1" x14ac:dyDescent="0.3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</row>
    <row r="487" spans="3:14" ht="14.25" customHeight="1" x14ac:dyDescent="0.3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</row>
    <row r="488" spans="3:14" ht="14.25" customHeight="1" x14ac:dyDescent="0.3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</row>
    <row r="489" spans="3:14" ht="14.25" customHeight="1" x14ac:dyDescent="0.3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</row>
    <row r="490" spans="3:14" ht="14.25" customHeight="1" x14ac:dyDescent="0.3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</row>
    <row r="491" spans="3:14" ht="14.25" customHeight="1" x14ac:dyDescent="0.3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</row>
    <row r="492" spans="3:14" ht="14.25" customHeight="1" x14ac:dyDescent="0.3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</row>
    <row r="493" spans="3:14" ht="14.25" customHeight="1" x14ac:dyDescent="0.3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</row>
    <row r="494" spans="3:14" ht="14.25" customHeight="1" x14ac:dyDescent="0.3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</row>
    <row r="495" spans="3:14" ht="14.25" customHeight="1" x14ac:dyDescent="0.3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</row>
    <row r="496" spans="3:14" ht="14.25" customHeight="1" x14ac:dyDescent="0.3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</row>
    <row r="497" spans="3:14" ht="14.25" customHeight="1" x14ac:dyDescent="0.3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</row>
    <row r="498" spans="3:14" ht="14.25" customHeight="1" x14ac:dyDescent="0.3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</row>
    <row r="499" spans="3:14" ht="14.25" customHeight="1" x14ac:dyDescent="0.3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</row>
    <row r="500" spans="3:14" ht="14.25" customHeight="1" x14ac:dyDescent="0.3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</row>
    <row r="501" spans="3:14" ht="14.25" customHeight="1" x14ac:dyDescent="0.3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</row>
    <row r="502" spans="3:14" ht="14.25" customHeight="1" x14ac:dyDescent="0.3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</row>
    <row r="503" spans="3:14" ht="14.25" customHeight="1" x14ac:dyDescent="0.3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</row>
    <row r="504" spans="3:14" ht="14.25" customHeight="1" x14ac:dyDescent="0.3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</row>
    <row r="505" spans="3:14" ht="14.25" customHeight="1" x14ac:dyDescent="0.3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</row>
    <row r="506" spans="3:14" ht="14.25" customHeight="1" x14ac:dyDescent="0.3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</row>
    <row r="507" spans="3:14" ht="14.25" customHeight="1" x14ac:dyDescent="0.3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</row>
    <row r="508" spans="3:14" ht="14.25" customHeight="1" x14ac:dyDescent="0.3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</row>
    <row r="509" spans="3:14" ht="14.25" customHeight="1" x14ac:dyDescent="0.3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</row>
    <row r="510" spans="3:14" ht="14.25" customHeight="1" x14ac:dyDescent="0.3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</row>
    <row r="511" spans="3:14" ht="14.25" customHeight="1" x14ac:dyDescent="0.3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</row>
    <row r="512" spans="3:14" ht="14.25" customHeight="1" x14ac:dyDescent="0.3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</row>
    <row r="513" spans="3:14" ht="14.25" customHeight="1" x14ac:dyDescent="0.3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</row>
    <row r="514" spans="3:14" ht="14.25" customHeight="1" x14ac:dyDescent="0.3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</row>
    <row r="515" spans="3:14" ht="14.25" customHeight="1" x14ac:dyDescent="0.3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</row>
    <row r="516" spans="3:14" ht="14.25" customHeight="1" x14ac:dyDescent="0.3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</row>
    <row r="517" spans="3:14" ht="14.25" customHeight="1" x14ac:dyDescent="0.3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</row>
    <row r="518" spans="3:14" ht="14.25" customHeight="1" x14ac:dyDescent="0.3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</row>
    <row r="519" spans="3:14" ht="14.25" customHeight="1" x14ac:dyDescent="0.3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</row>
    <row r="520" spans="3:14" ht="14.25" customHeight="1" x14ac:dyDescent="0.3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</row>
    <row r="521" spans="3:14" ht="14.25" customHeight="1" x14ac:dyDescent="0.3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</row>
    <row r="522" spans="3:14" ht="14.25" customHeight="1" x14ac:dyDescent="0.3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</row>
    <row r="523" spans="3:14" ht="14.25" customHeight="1" x14ac:dyDescent="0.3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</row>
    <row r="524" spans="3:14" ht="14.25" customHeight="1" x14ac:dyDescent="0.3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</row>
    <row r="525" spans="3:14" ht="14.25" customHeight="1" x14ac:dyDescent="0.3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</row>
    <row r="526" spans="3:14" ht="14.25" customHeight="1" x14ac:dyDescent="0.3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</row>
    <row r="527" spans="3:14" ht="14.25" customHeight="1" x14ac:dyDescent="0.3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</row>
    <row r="528" spans="3:14" ht="14.25" customHeight="1" x14ac:dyDescent="0.3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</row>
    <row r="529" spans="3:14" ht="14.25" customHeight="1" x14ac:dyDescent="0.3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</row>
    <row r="530" spans="3:14" ht="14.25" customHeight="1" x14ac:dyDescent="0.3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</row>
    <row r="531" spans="3:14" ht="14.25" customHeight="1" x14ac:dyDescent="0.3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</row>
    <row r="532" spans="3:14" ht="14.25" customHeight="1" x14ac:dyDescent="0.3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</row>
    <row r="533" spans="3:14" ht="14.25" customHeight="1" x14ac:dyDescent="0.3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</row>
    <row r="534" spans="3:14" ht="14.25" customHeight="1" x14ac:dyDescent="0.3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</row>
    <row r="535" spans="3:14" ht="14.25" customHeight="1" x14ac:dyDescent="0.3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</row>
    <row r="536" spans="3:14" ht="14.25" customHeight="1" x14ac:dyDescent="0.3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</row>
    <row r="537" spans="3:14" ht="14.25" customHeight="1" x14ac:dyDescent="0.3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</row>
    <row r="538" spans="3:14" ht="14.25" customHeight="1" x14ac:dyDescent="0.3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</row>
    <row r="539" spans="3:14" ht="14.25" customHeight="1" x14ac:dyDescent="0.3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</row>
    <row r="540" spans="3:14" ht="14.25" customHeight="1" x14ac:dyDescent="0.3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</row>
    <row r="541" spans="3:14" ht="14.25" customHeight="1" x14ac:dyDescent="0.3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</row>
    <row r="542" spans="3:14" ht="14.25" customHeight="1" x14ac:dyDescent="0.3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</row>
    <row r="543" spans="3:14" ht="14.25" customHeight="1" x14ac:dyDescent="0.3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</row>
    <row r="544" spans="3:14" ht="14.25" customHeight="1" x14ac:dyDescent="0.3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</row>
    <row r="545" spans="3:14" ht="14.25" customHeight="1" x14ac:dyDescent="0.3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</row>
    <row r="546" spans="3:14" ht="14.25" customHeight="1" x14ac:dyDescent="0.3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</row>
    <row r="547" spans="3:14" ht="14.25" customHeight="1" x14ac:dyDescent="0.3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</row>
    <row r="548" spans="3:14" ht="14.25" customHeight="1" x14ac:dyDescent="0.3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</row>
    <row r="549" spans="3:14" ht="14.25" customHeight="1" x14ac:dyDescent="0.3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</row>
    <row r="550" spans="3:14" ht="14.25" customHeight="1" x14ac:dyDescent="0.3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</row>
    <row r="551" spans="3:14" ht="14.25" customHeight="1" x14ac:dyDescent="0.3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</row>
    <row r="552" spans="3:14" ht="14.25" customHeight="1" x14ac:dyDescent="0.3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</row>
    <row r="553" spans="3:14" ht="14.25" customHeight="1" x14ac:dyDescent="0.3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</row>
    <row r="554" spans="3:14" ht="14.25" customHeight="1" x14ac:dyDescent="0.3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</row>
    <row r="555" spans="3:14" ht="14.25" customHeight="1" x14ac:dyDescent="0.3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</row>
    <row r="556" spans="3:14" ht="14.25" customHeight="1" x14ac:dyDescent="0.3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</row>
    <row r="557" spans="3:14" ht="14.25" customHeight="1" x14ac:dyDescent="0.3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</row>
    <row r="558" spans="3:14" ht="14.25" customHeight="1" x14ac:dyDescent="0.3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</row>
    <row r="559" spans="3:14" ht="14.25" customHeight="1" x14ac:dyDescent="0.3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</row>
    <row r="560" spans="3:14" ht="14.25" customHeight="1" x14ac:dyDescent="0.3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</row>
    <row r="561" spans="3:14" ht="14.25" customHeight="1" x14ac:dyDescent="0.3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</row>
    <row r="562" spans="3:14" ht="14.25" customHeight="1" x14ac:dyDescent="0.3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</row>
    <row r="563" spans="3:14" ht="14.25" customHeight="1" x14ac:dyDescent="0.3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</row>
    <row r="564" spans="3:14" ht="14.25" customHeight="1" x14ac:dyDescent="0.3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</row>
    <row r="565" spans="3:14" ht="14.25" customHeight="1" x14ac:dyDescent="0.3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</row>
    <row r="566" spans="3:14" ht="14.25" customHeight="1" x14ac:dyDescent="0.3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</row>
    <row r="567" spans="3:14" ht="14.25" customHeight="1" x14ac:dyDescent="0.3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</row>
    <row r="568" spans="3:14" ht="14.25" customHeight="1" x14ac:dyDescent="0.3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</row>
    <row r="569" spans="3:14" ht="14.25" customHeight="1" x14ac:dyDescent="0.3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</row>
    <row r="570" spans="3:14" ht="14.25" customHeight="1" x14ac:dyDescent="0.3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</row>
    <row r="571" spans="3:14" ht="14.25" customHeight="1" x14ac:dyDescent="0.3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</row>
    <row r="572" spans="3:14" ht="14.25" customHeight="1" x14ac:dyDescent="0.3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</row>
    <row r="573" spans="3:14" ht="14.25" customHeight="1" x14ac:dyDescent="0.3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</row>
    <row r="574" spans="3:14" ht="14.25" customHeight="1" x14ac:dyDescent="0.3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</row>
    <row r="575" spans="3:14" ht="14.25" customHeight="1" x14ac:dyDescent="0.3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</row>
    <row r="576" spans="3:14" ht="14.25" customHeight="1" x14ac:dyDescent="0.3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</row>
    <row r="577" spans="3:14" ht="14.25" customHeight="1" x14ac:dyDescent="0.3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</row>
    <row r="578" spans="3:14" ht="14.25" customHeight="1" x14ac:dyDescent="0.3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</row>
    <row r="579" spans="3:14" ht="14.25" customHeight="1" x14ac:dyDescent="0.3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</row>
    <row r="580" spans="3:14" ht="14.25" customHeight="1" x14ac:dyDescent="0.3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</row>
    <row r="581" spans="3:14" ht="14.25" customHeight="1" x14ac:dyDescent="0.3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</row>
    <row r="582" spans="3:14" ht="14.25" customHeight="1" x14ac:dyDescent="0.3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</row>
    <row r="583" spans="3:14" ht="14.25" customHeight="1" x14ac:dyDescent="0.3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</row>
    <row r="584" spans="3:14" ht="14.25" customHeight="1" x14ac:dyDescent="0.3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</row>
    <row r="585" spans="3:14" ht="14.25" customHeight="1" x14ac:dyDescent="0.3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</row>
    <row r="586" spans="3:14" ht="14.25" customHeight="1" x14ac:dyDescent="0.3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</row>
    <row r="587" spans="3:14" ht="14.25" customHeight="1" x14ac:dyDescent="0.3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</row>
    <row r="588" spans="3:14" ht="14.25" customHeight="1" x14ac:dyDescent="0.3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</row>
    <row r="589" spans="3:14" ht="14.25" customHeight="1" x14ac:dyDescent="0.3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</row>
    <row r="590" spans="3:14" ht="14.25" customHeight="1" x14ac:dyDescent="0.3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</row>
    <row r="591" spans="3:14" ht="14.25" customHeight="1" x14ac:dyDescent="0.3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</row>
    <row r="592" spans="3:14" ht="14.25" customHeight="1" x14ac:dyDescent="0.3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</row>
    <row r="593" spans="3:14" ht="14.25" customHeight="1" x14ac:dyDescent="0.3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</row>
    <row r="594" spans="3:14" ht="14.25" customHeight="1" x14ac:dyDescent="0.3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</row>
    <row r="595" spans="3:14" ht="14.25" customHeight="1" x14ac:dyDescent="0.3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</row>
    <row r="596" spans="3:14" ht="14.25" customHeight="1" x14ac:dyDescent="0.3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</row>
    <row r="597" spans="3:14" ht="14.25" customHeight="1" x14ac:dyDescent="0.3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</row>
    <row r="598" spans="3:14" ht="14.25" customHeight="1" x14ac:dyDescent="0.3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</row>
    <row r="599" spans="3:14" ht="14.25" customHeight="1" x14ac:dyDescent="0.3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</row>
    <row r="600" spans="3:14" ht="14.25" customHeight="1" x14ac:dyDescent="0.3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</row>
    <row r="601" spans="3:14" ht="14.25" customHeight="1" x14ac:dyDescent="0.3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</row>
    <row r="602" spans="3:14" ht="14.25" customHeight="1" x14ac:dyDescent="0.3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</row>
    <row r="603" spans="3:14" ht="14.25" customHeight="1" x14ac:dyDescent="0.3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</row>
    <row r="604" spans="3:14" ht="14.25" customHeight="1" x14ac:dyDescent="0.3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</row>
    <row r="605" spans="3:14" ht="14.25" customHeight="1" x14ac:dyDescent="0.3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</row>
    <row r="606" spans="3:14" ht="14.25" customHeight="1" x14ac:dyDescent="0.3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</row>
    <row r="607" spans="3:14" ht="14.25" customHeight="1" x14ac:dyDescent="0.3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</row>
    <row r="608" spans="3:14" ht="14.25" customHeight="1" x14ac:dyDescent="0.3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</row>
    <row r="609" spans="3:14" ht="14.25" customHeight="1" x14ac:dyDescent="0.3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</row>
    <row r="610" spans="3:14" ht="14.25" customHeight="1" x14ac:dyDescent="0.3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</row>
    <row r="611" spans="3:14" ht="14.25" customHeight="1" x14ac:dyDescent="0.3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</row>
    <row r="612" spans="3:14" ht="14.25" customHeight="1" x14ac:dyDescent="0.3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</row>
    <row r="613" spans="3:14" ht="14.25" customHeight="1" x14ac:dyDescent="0.3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</row>
    <row r="614" spans="3:14" ht="14.25" customHeight="1" x14ac:dyDescent="0.3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</row>
    <row r="615" spans="3:14" ht="14.25" customHeight="1" x14ac:dyDescent="0.3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</row>
    <row r="616" spans="3:14" ht="14.25" customHeight="1" x14ac:dyDescent="0.3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</row>
    <row r="617" spans="3:14" ht="14.25" customHeight="1" x14ac:dyDescent="0.3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</row>
    <row r="618" spans="3:14" ht="14.25" customHeight="1" x14ac:dyDescent="0.3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</row>
    <row r="619" spans="3:14" ht="14.25" customHeight="1" x14ac:dyDescent="0.3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</row>
    <row r="620" spans="3:14" ht="14.25" customHeight="1" x14ac:dyDescent="0.3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</row>
    <row r="621" spans="3:14" ht="14.25" customHeight="1" x14ac:dyDescent="0.3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</row>
    <row r="622" spans="3:14" ht="14.25" customHeight="1" x14ac:dyDescent="0.3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</row>
    <row r="623" spans="3:14" ht="14.25" customHeight="1" x14ac:dyDescent="0.3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</row>
    <row r="624" spans="3:14" ht="14.25" customHeight="1" x14ac:dyDescent="0.3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</row>
    <row r="625" spans="3:14" ht="14.25" customHeight="1" x14ac:dyDescent="0.3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</row>
    <row r="626" spans="3:14" ht="14.25" customHeight="1" x14ac:dyDescent="0.3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</row>
    <row r="627" spans="3:14" ht="14.25" customHeight="1" x14ac:dyDescent="0.3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</row>
    <row r="628" spans="3:14" ht="14.25" customHeight="1" x14ac:dyDescent="0.3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</row>
    <row r="629" spans="3:14" ht="14.25" customHeight="1" x14ac:dyDescent="0.3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</row>
    <row r="630" spans="3:14" ht="14.25" customHeight="1" x14ac:dyDescent="0.3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</row>
    <row r="631" spans="3:14" ht="14.25" customHeight="1" x14ac:dyDescent="0.3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</row>
    <row r="632" spans="3:14" ht="14.25" customHeight="1" x14ac:dyDescent="0.3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</row>
    <row r="633" spans="3:14" ht="14.25" customHeight="1" x14ac:dyDescent="0.3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</row>
    <row r="634" spans="3:14" ht="14.25" customHeight="1" x14ac:dyDescent="0.3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</row>
    <row r="635" spans="3:14" ht="14.25" customHeight="1" x14ac:dyDescent="0.3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</row>
    <row r="636" spans="3:14" ht="14.25" customHeight="1" x14ac:dyDescent="0.3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</row>
    <row r="637" spans="3:14" ht="14.25" customHeight="1" x14ac:dyDescent="0.3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</row>
    <row r="638" spans="3:14" ht="14.25" customHeight="1" x14ac:dyDescent="0.3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</row>
    <row r="639" spans="3:14" ht="14.25" customHeight="1" x14ac:dyDescent="0.3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</row>
    <row r="640" spans="3:14" ht="14.25" customHeight="1" x14ac:dyDescent="0.3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</row>
    <row r="641" spans="3:14" ht="14.25" customHeight="1" x14ac:dyDescent="0.3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</row>
    <row r="642" spans="3:14" ht="14.25" customHeight="1" x14ac:dyDescent="0.3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</row>
    <row r="643" spans="3:14" ht="14.25" customHeight="1" x14ac:dyDescent="0.3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</row>
    <row r="644" spans="3:14" ht="14.25" customHeight="1" x14ac:dyDescent="0.3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</row>
    <row r="645" spans="3:14" ht="14.25" customHeight="1" x14ac:dyDescent="0.3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</row>
    <row r="646" spans="3:14" ht="14.25" customHeight="1" x14ac:dyDescent="0.3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</row>
    <row r="647" spans="3:14" ht="14.25" customHeight="1" x14ac:dyDescent="0.3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</row>
    <row r="648" spans="3:14" ht="14.25" customHeight="1" x14ac:dyDescent="0.3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</row>
    <row r="649" spans="3:14" ht="14.25" customHeight="1" x14ac:dyDescent="0.3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</row>
    <row r="650" spans="3:14" ht="14.25" customHeight="1" x14ac:dyDescent="0.3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</row>
    <row r="651" spans="3:14" ht="14.25" customHeight="1" x14ac:dyDescent="0.3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</row>
    <row r="652" spans="3:14" ht="14.25" customHeight="1" x14ac:dyDescent="0.3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</row>
    <row r="653" spans="3:14" ht="14.25" customHeight="1" x14ac:dyDescent="0.3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</row>
    <row r="654" spans="3:14" ht="14.25" customHeight="1" x14ac:dyDescent="0.3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</row>
    <row r="655" spans="3:14" ht="14.25" customHeight="1" x14ac:dyDescent="0.3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</row>
    <row r="656" spans="3:14" ht="14.25" customHeight="1" x14ac:dyDescent="0.3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</row>
    <row r="657" spans="3:14" ht="14.25" customHeight="1" x14ac:dyDescent="0.3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</row>
    <row r="658" spans="3:14" ht="14.25" customHeight="1" x14ac:dyDescent="0.3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</row>
    <row r="659" spans="3:14" ht="14.25" customHeight="1" x14ac:dyDescent="0.3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</row>
    <row r="660" spans="3:14" ht="14.25" customHeight="1" x14ac:dyDescent="0.3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</row>
    <row r="661" spans="3:14" ht="14.25" customHeight="1" x14ac:dyDescent="0.3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</row>
    <row r="662" spans="3:14" ht="14.25" customHeight="1" x14ac:dyDescent="0.3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</row>
    <row r="663" spans="3:14" ht="14.25" customHeight="1" x14ac:dyDescent="0.3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</row>
    <row r="664" spans="3:14" ht="14.25" customHeight="1" x14ac:dyDescent="0.3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</row>
    <row r="665" spans="3:14" ht="14.25" customHeight="1" x14ac:dyDescent="0.3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</row>
    <row r="666" spans="3:14" ht="14.25" customHeight="1" x14ac:dyDescent="0.3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</row>
    <row r="667" spans="3:14" ht="14.25" customHeight="1" x14ac:dyDescent="0.3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</row>
    <row r="668" spans="3:14" ht="14.25" customHeight="1" x14ac:dyDescent="0.3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</row>
    <row r="669" spans="3:14" ht="14.25" customHeight="1" x14ac:dyDescent="0.3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</row>
    <row r="670" spans="3:14" ht="14.25" customHeight="1" x14ac:dyDescent="0.3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</row>
    <row r="671" spans="3:14" ht="14.25" customHeight="1" x14ac:dyDescent="0.3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</row>
    <row r="672" spans="3:14" ht="14.25" customHeight="1" x14ac:dyDescent="0.3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</row>
    <row r="673" spans="3:14" ht="14.25" customHeight="1" x14ac:dyDescent="0.3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</row>
    <row r="674" spans="3:14" ht="14.25" customHeight="1" x14ac:dyDescent="0.3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</row>
    <row r="675" spans="3:14" ht="14.25" customHeight="1" x14ac:dyDescent="0.3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</row>
    <row r="676" spans="3:14" ht="14.25" customHeight="1" x14ac:dyDescent="0.3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</row>
    <row r="677" spans="3:14" ht="14.25" customHeight="1" x14ac:dyDescent="0.3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</row>
    <row r="678" spans="3:14" ht="14.25" customHeight="1" x14ac:dyDescent="0.3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</row>
    <row r="679" spans="3:14" ht="14.25" customHeight="1" x14ac:dyDescent="0.3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</row>
    <row r="680" spans="3:14" ht="14.25" customHeight="1" x14ac:dyDescent="0.3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</row>
    <row r="681" spans="3:14" ht="14.25" customHeight="1" x14ac:dyDescent="0.3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</row>
    <row r="682" spans="3:14" ht="14.25" customHeight="1" x14ac:dyDescent="0.3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</row>
    <row r="683" spans="3:14" ht="14.25" customHeight="1" x14ac:dyDescent="0.3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</row>
    <row r="684" spans="3:14" ht="14.25" customHeight="1" x14ac:dyDescent="0.3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</row>
    <row r="685" spans="3:14" ht="14.25" customHeight="1" x14ac:dyDescent="0.3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</row>
    <row r="686" spans="3:14" ht="14.25" customHeight="1" x14ac:dyDescent="0.3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</row>
    <row r="687" spans="3:14" ht="14.25" customHeight="1" x14ac:dyDescent="0.3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</row>
    <row r="688" spans="3:14" ht="14.25" customHeight="1" x14ac:dyDescent="0.3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</row>
    <row r="689" spans="3:14" ht="14.25" customHeight="1" x14ac:dyDescent="0.3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</row>
    <row r="690" spans="3:14" ht="14.25" customHeight="1" x14ac:dyDescent="0.3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</row>
    <row r="691" spans="3:14" ht="14.25" customHeight="1" x14ac:dyDescent="0.3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</row>
    <row r="692" spans="3:14" ht="14.25" customHeight="1" x14ac:dyDescent="0.3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</row>
    <row r="693" spans="3:14" ht="14.25" customHeight="1" x14ac:dyDescent="0.3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</row>
    <row r="694" spans="3:14" ht="14.25" customHeight="1" x14ac:dyDescent="0.3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</row>
    <row r="695" spans="3:14" ht="14.25" customHeight="1" x14ac:dyDescent="0.3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</row>
    <row r="696" spans="3:14" ht="14.25" customHeight="1" x14ac:dyDescent="0.3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</row>
    <row r="697" spans="3:14" ht="14.25" customHeight="1" x14ac:dyDescent="0.3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</row>
    <row r="698" spans="3:14" ht="14.25" customHeight="1" x14ac:dyDescent="0.3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</row>
    <row r="699" spans="3:14" ht="14.25" customHeight="1" x14ac:dyDescent="0.3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</row>
    <row r="700" spans="3:14" ht="14.25" customHeight="1" x14ac:dyDescent="0.3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</row>
    <row r="701" spans="3:14" ht="14.25" customHeight="1" x14ac:dyDescent="0.3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</row>
    <row r="702" spans="3:14" ht="14.25" customHeight="1" x14ac:dyDescent="0.3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</row>
    <row r="703" spans="3:14" ht="14.25" customHeight="1" x14ac:dyDescent="0.3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</row>
    <row r="704" spans="3:14" ht="14.25" customHeight="1" x14ac:dyDescent="0.3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</row>
    <row r="705" spans="3:14" ht="14.25" customHeight="1" x14ac:dyDescent="0.3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</row>
    <row r="706" spans="3:14" ht="14.25" customHeight="1" x14ac:dyDescent="0.3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</row>
    <row r="707" spans="3:14" ht="14.25" customHeight="1" x14ac:dyDescent="0.3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</row>
    <row r="708" spans="3:14" ht="14.25" customHeight="1" x14ac:dyDescent="0.3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</row>
    <row r="709" spans="3:14" ht="14.25" customHeight="1" x14ac:dyDescent="0.3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</row>
    <row r="710" spans="3:14" ht="14.25" customHeight="1" x14ac:dyDescent="0.3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</row>
    <row r="711" spans="3:14" ht="14.25" customHeight="1" x14ac:dyDescent="0.3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</row>
    <row r="712" spans="3:14" ht="14.25" customHeight="1" x14ac:dyDescent="0.3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</row>
    <row r="713" spans="3:14" ht="14.25" customHeight="1" x14ac:dyDescent="0.3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</row>
    <row r="714" spans="3:14" ht="14.25" customHeight="1" x14ac:dyDescent="0.3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</row>
    <row r="715" spans="3:14" ht="14.25" customHeight="1" x14ac:dyDescent="0.3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</row>
    <row r="716" spans="3:14" ht="14.25" customHeight="1" x14ac:dyDescent="0.3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</row>
    <row r="717" spans="3:14" ht="14.25" customHeight="1" x14ac:dyDescent="0.3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</row>
    <row r="718" spans="3:14" ht="14.25" customHeight="1" x14ac:dyDescent="0.3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</row>
    <row r="719" spans="3:14" ht="14.25" customHeight="1" x14ac:dyDescent="0.3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</row>
    <row r="720" spans="3:14" ht="14.25" customHeight="1" x14ac:dyDescent="0.3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</row>
    <row r="721" spans="3:14" ht="14.25" customHeight="1" x14ac:dyDescent="0.3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</row>
    <row r="722" spans="3:14" ht="14.25" customHeight="1" x14ac:dyDescent="0.3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</row>
    <row r="723" spans="3:14" ht="14.25" customHeight="1" x14ac:dyDescent="0.3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</row>
    <row r="724" spans="3:14" ht="14.25" customHeight="1" x14ac:dyDescent="0.3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</row>
    <row r="725" spans="3:14" ht="14.25" customHeight="1" x14ac:dyDescent="0.3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</row>
    <row r="726" spans="3:14" ht="14.25" customHeight="1" x14ac:dyDescent="0.3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</row>
    <row r="727" spans="3:14" ht="14.25" customHeight="1" x14ac:dyDescent="0.3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</row>
    <row r="728" spans="3:14" ht="14.25" customHeight="1" x14ac:dyDescent="0.3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</row>
    <row r="729" spans="3:14" ht="14.25" customHeight="1" x14ac:dyDescent="0.3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</row>
    <row r="730" spans="3:14" ht="14.25" customHeight="1" x14ac:dyDescent="0.3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</row>
    <row r="731" spans="3:14" ht="14.25" customHeight="1" x14ac:dyDescent="0.3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</row>
    <row r="732" spans="3:14" ht="14.25" customHeight="1" x14ac:dyDescent="0.3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</row>
    <row r="733" spans="3:14" ht="14.25" customHeight="1" x14ac:dyDescent="0.3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</row>
    <row r="734" spans="3:14" ht="14.25" customHeight="1" x14ac:dyDescent="0.3"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</row>
    <row r="735" spans="3:14" ht="14.25" customHeight="1" x14ac:dyDescent="0.3"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</row>
    <row r="736" spans="3:14" ht="14.25" customHeight="1" x14ac:dyDescent="0.3"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</row>
    <row r="737" spans="3:14" ht="14.25" customHeight="1" x14ac:dyDescent="0.3"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</row>
    <row r="738" spans="3:14" ht="14.25" customHeight="1" x14ac:dyDescent="0.3"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</row>
    <row r="739" spans="3:14" ht="14.25" customHeight="1" x14ac:dyDescent="0.3"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</row>
    <row r="740" spans="3:14" ht="14.25" customHeight="1" x14ac:dyDescent="0.3"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</row>
    <row r="741" spans="3:14" ht="14.25" customHeight="1" x14ac:dyDescent="0.3"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</row>
    <row r="742" spans="3:14" ht="14.25" customHeight="1" x14ac:dyDescent="0.3"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</row>
    <row r="743" spans="3:14" ht="14.25" customHeight="1" x14ac:dyDescent="0.3"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</row>
    <row r="744" spans="3:14" ht="14.25" customHeight="1" x14ac:dyDescent="0.3"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</row>
    <row r="745" spans="3:14" ht="14.25" customHeight="1" x14ac:dyDescent="0.3"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</row>
    <row r="746" spans="3:14" ht="14.25" customHeight="1" x14ac:dyDescent="0.3"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</row>
    <row r="747" spans="3:14" ht="14.25" customHeight="1" x14ac:dyDescent="0.3"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</row>
    <row r="748" spans="3:14" ht="14.25" customHeight="1" x14ac:dyDescent="0.3"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</row>
    <row r="749" spans="3:14" ht="14.25" customHeight="1" x14ac:dyDescent="0.3"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</row>
    <row r="750" spans="3:14" ht="14.25" customHeight="1" x14ac:dyDescent="0.3"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</row>
    <row r="751" spans="3:14" ht="14.25" customHeight="1" x14ac:dyDescent="0.3"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</row>
    <row r="752" spans="3:14" ht="14.25" customHeight="1" x14ac:dyDescent="0.3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</row>
    <row r="753" spans="3:14" ht="14.25" customHeight="1" x14ac:dyDescent="0.3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</row>
    <row r="754" spans="3:14" ht="14.25" customHeight="1" x14ac:dyDescent="0.3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</row>
    <row r="755" spans="3:14" ht="14.25" customHeight="1" x14ac:dyDescent="0.3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</row>
    <row r="756" spans="3:14" ht="14.25" customHeight="1" x14ac:dyDescent="0.3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</row>
    <row r="757" spans="3:14" ht="14.25" customHeight="1" x14ac:dyDescent="0.3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</row>
    <row r="758" spans="3:14" ht="14.25" customHeight="1" x14ac:dyDescent="0.3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</row>
    <row r="759" spans="3:14" ht="14.25" customHeight="1" x14ac:dyDescent="0.3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</row>
    <row r="760" spans="3:14" ht="14.25" customHeight="1" x14ac:dyDescent="0.3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</row>
    <row r="761" spans="3:14" ht="14.25" customHeight="1" x14ac:dyDescent="0.3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</row>
    <row r="762" spans="3:14" ht="14.25" customHeight="1" x14ac:dyDescent="0.3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</row>
    <row r="763" spans="3:14" ht="14.25" customHeight="1" x14ac:dyDescent="0.3"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</row>
    <row r="764" spans="3:14" ht="14.25" customHeight="1" x14ac:dyDescent="0.3"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</row>
    <row r="765" spans="3:14" ht="14.25" customHeight="1" x14ac:dyDescent="0.3"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</row>
    <row r="766" spans="3:14" ht="14.25" customHeight="1" x14ac:dyDescent="0.3"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</row>
    <row r="767" spans="3:14" ht="14.25" customHeight="1" x14ac:dyDescent="0.3"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</row>
    <row r="768" spans="3:14" ht="14.25" customHeight="1" x14ac:dyDescent="0.3"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</row>
    <row r="769" spans="3:14" ht="14.25" customHeight="1" x14ac:dyDescent="0.3"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</row>
    <row r="770" spans="3:14" ht="14.25" customHeight="1" x14ac:dyDescent="0.3"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</row>
    <row r="771" spans="3:14" ht="14.25" customHeight="1" x14ac:dyDescent="0.3"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</row>
    <row r="772" spans="3:14" ht="14.25" customHeight="1" x14ac:dyDescent="0.3"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</row>
    <row r="773" spans="3:14" ht="14.25" customHeight="1" x14ac:dyDescent="0.3"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</row>
    <row r="774" spans="3:14" ht="14.25" customHeight="1" x14ac:dyDescent="0.3"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</row>
    <row r="775" spans="3:14" ht="14.25" customHeight="1" x14ac:dyDescent="0.3"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</row>
    <row r="776" spans="3:14" ht="14.25" customHeight="1" x14ac:dyDescent="0.3"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</row>
    <row r="777" spans="3:14" ht="14.25" customHeight="1" x14ac:dyDescent="0.3"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</row>
    <row r="778" spans="3:14" ht="14.25" customHeight="1" x14ac:dyDescent="0.3"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</row>
    <row r="779" spans="3:14" ht="14.25" customHeight="1" x14ac:dyDescent="0.3"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</row>
    <row r="780" spans="3:14" ht="14.25" customHeight="1" x14ac:dyDescent="0.3"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</row>
    <row r="781" spans="3:14" ht="14.25" customHeight="1" x14ac:dyDescent="0.3"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</row>
    <row r="782" spans="3:14" ht="14.25" customHeight="1" x14ac:dyDescent="0.3"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</row>
    <row r="783" spans="3:14" ht="14.25" customHeight="1" x14ac:dyDescent="0.3"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</row>
    <row r="784" spans="3:14" ht="14.25" customHeight="1" x14ac:dyDescent="0.3"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</row>
    <row r="785" spans="3:14" ht="14.25" customHeight="1" x14ac:dyDescent="0.3"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</row>
    <row r="786" spans="3:14" ht="14.25" customHeight="1" x14ac:dyDescent="0.3"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</row>
    <row r="787" spans="3:14" ht="14.25" customHeight="1" x14ac:dyDescent="0.3"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</row>
    <row r="788" spans="3:14" ht="14.25" customHeight="1" x14ac:dyDescent="0.3"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</row>
    <row r="789" spans="3:14" ht="14.25" customHeight="1" x14ac:dyDescent="0.3"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</row>
    <row r="790" spans="3:14" ht="14.25" customHeight="1" x14ac:dyDescent="0.3"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</row>
    <row r="791" spans="3:14" ht="14.25" customHeight="1" x14ac:dyDescent="0.3"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</row>
    <row r="792" spans="3:14" ht="14.25" customHeight="1" x14ac:dyDescent="0.3"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</row>
    <row r="793" spans="3:14" ht="14.25" customHeight="1" x14ac:dyDescent="0.3"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</row>
    <row r="794" spans="3:14" ht="14.25" customHeight="1" x14ac:dyDescent="0.3"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</row>
    <row r="795" spans="3:14" ht="14.25" customHeight="1" x14ac:dyDescent="0.3"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</row>
    <row r="796" spans="3:14" ht="14.25" customHeight="1" x14ac:dyDescent="0.3"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</row>
    <row r="797" spans="3:14" ht="14.25" customHeight="1" x14ac:dyDescent="0.3"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</row>
    <row r="798" spans="3:14" ht="14.25" customHeight="1" x14ac:dyDescent="0.3"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</row>
    <row r="799" spans="3:14" ht="14.25" customHeight="1" x14ac:dyDescent="0.3"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</row>
    <row r="800" spans="3:14" ht="14.25" customHeight="1" x14ac:dyDescent="0.3"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</row>
    <row r="801" spans="3:14" ht="14.25" customHeight="1" x14ac:dyDescent="0.3"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</row>
    <row r="802" spans="3:14" ht="14.25" customHeight="1" x14ac:dyDescent="0.3"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</row>
    <row r="803" spans="3:14" ht="14.25" customHeight="1" x14ac:dyDescent="0.3"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</row>
    <row r="804" spans="3:14" ht="14.25" customHeight="1" x14ac:dyDescent="0.3"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</row>
    <row r="805" spans="3:14" ht="14.25" customHeight="1" x14ac:dyDescent="0.3"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</row>
    <row r="806" spans="3:14" ht="14.25" customHeight="1" x14ac:dyDescent="0.3"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</row>
    <row r="807" spans="3:14" ht="14.25" customHeight="1" x14ac:dyDescent="0.3"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</row>
    <row r="808" spans="3:14" ht="14.25" customHeight="1" x14ac:dyDescent="0.3"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</row>
    <row r="809" spans="3:14" ht="14.25" customHeight="1" x14ac:dyDescent="0.3"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</row>
    <row r="810" spans="3:14" ht="14.25" customHeight="1" x14ac:dyDescent="0.3"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</row>
    <row r="811" spans="3:14" ht="14.25" customHeight="1" x14ac:dyDescent="0.3"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</row>
    <row r="812" spans="3:14" ht="14.25" customHeight="1" x14ac:dyDescent="0.3"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</row>
    <row r="813" spans="3:14" ht="14.25" customHeight="1" x14ac:dyDescent="0.3"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</row>
    <row r="814" spans="3:14" ht="14.25" customHeight="1" x14ac:dyDescent="0.3"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</row>
    <row r="815" spans="3:14" ht="14.25" customHeight="1" x14ac:dyDescent="0.3"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</row>
    <row r="816" spans="3:14" ht="14.25" customHeight="1" x14ac:dyDescent="0.3"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</row>
    <row r="817" spans="3:14" ht="14.25" customHeight="1" x14ac:dyDescent="0.3"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</row>
    <row r="818" spans="3:14" ht="14.25" customHeight="1" x14ac:dyDescent="0.3"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</row>
    <row r="819" spans="3:14" ht="14.25" customHeight="1" x14ac:dyDescent="0.3"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</row>
    <row r="820" spans="3:14" ht="14.25" customHeight="1" x14ac:dyDescent="0.3"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</row>
    <row r="821" spans="3:14" ht="14.25" customHeight="1" x14ac:dyDescent="0.3"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</row>
    <row r="822" spans="3:14" ht="14.25" customHeight="1" x14ac:dyDescent="0.3"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</row>
    <row r="823" spans="3:14" ht="14.25" customHeight="1" x14ac:dyDescent="0.3"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</row>
    <row r="824" spans="3:14" ht="14.25" customHeight="1" x14ac:dyDescent="0.3"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</row>
    <row r="825" spans="3:14" ht="14.25" customHeight="1" x14ac:dyDescent="0.3"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</row>
    <row r="826" spans="3:14" ht="14.25" customHeight="1" x14ac:dyDescent="0.3"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</row>
    <row r="827" spans="3:14" ht="14.25" customHeight="1" x14ac:dyDescent="0.3"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</row>
    <row r="828" spans="3:14" ht="14.25" customHeight="1" x14ac:dyDescent="0.3"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</row>
    <row r="829" spans="3:14" ht="14.25" customHeight="1" x14ac:dyDescent="0.3"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</row>
    <row r="830" spans="3:14" ht="14.25" customHeight="1" x14ac:dyDescent="0.3"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</row>
    <row r="831" spans="3:14" ht="14.25" customHeight="1" x14ac:dyDescent="0.3"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</row>
    <row r="832" spans="3:14" ht="14.25" customHeight="1" x14ac:dyDescent="0.3"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</row>
    <row r="833" spans="3:14" ht="14.25" customHeight="1" x14ac:dyDescent="0.3"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</row>
    <row r="834" spans="3:14" ht="14.25" customHeight="1" x14ac:dyDescent="0.3"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</row>
    <row r="835" spans="3:14" ht="14.25" customHeight="1" x14ac:dyDescent="0.3"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</row>
    <row r="836" spans="3:14" ht="14.25" customHeight="1" x14ac:dyDescent="0.3"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</row>
    <row r="837" spans="3:14" ht="14.25" customHeight="1" x14ac:dyDescent="0.3"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</row>
    <row r="838" spans="3:14" ht="14.25" customHeight="1" x14ac:dyDescent="0.3"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</row>
    <row r="839" spans="3:14" ht="14.25" customHeight="1" x14ac:dyDescent="0.3"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</row>
    <row r="840" spans="3:14" ht="14.25" customHeight="1" x14ac:dyDescent="0.3"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</row>
    <row r="841" spans="3:14" ht="14.25" customHeight="1" x14ac:dyDescent="0.3"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</row>
    <row r="842" spans="3:14" ht="14.25" customHeight="1" x14ac:dyDescent="0.3"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</row>
    <row r="843" spans="3:14" ht="14.25" customHeight="1" x14ac:dyDescent="0.3"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</row>
    <row r="844" spans="3:14" ht="14.25" customHeight="1" x14ac:dyDescent="0.3"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</row>
    <row r="845" spans="3:14" ht="14.25" customHeight="1" x14ac:dyDescent="0.3"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</row>
    <row r="846" spans="3:14" ht="14.25" customHeight="1" x14ac:dyDescent="0.3"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</row>
    <row r="847" spans="3:14" ht="14.25" customHeight="1" x14ac:dyDescent="0.3"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</row>
    <row r="848" spans="3:14" ht="14.25" customHeight="1" x14ac:dyDescent="0.3"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</row>
    <row r="849" spans="3:14" ht="14.25" customHeight="1" x14ac:dyDescent="0.3"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</row>
    <row r="850" spans="3:14" ht="14.25" customHeight="1" x14ac:dyDescent="0.3"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</row>
    <row r="851" spans="3:14" ht="14.25" customHeight="1" x14ac:dyDescent="0.3"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</row>
    <row r="852" spans="3:14" ht="14.25" customHeight="1" x14ac:dyDescent="0.3"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</row>
    <row r="853" spans="3:14" ht="14.25" customHeight="1" x14ac:dyDescent="0.3"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</row>
    <row r="854" spans="3:14" ht="14.25" customHeight="1" x14ac:dyDescent="0.3"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</row>
    <row r="855" spans="3:14" ht="14.25" customHeight="1" x14ac:dyDescent="0.3"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</row>
    <row r="856" spans="3:14" ht="14.25" customHeight="1" x14ac:dyDescent="0.3"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</row>
    <row r="857" spans="3:14" ht="14.25" customHeight="1" x14ac:dyDescent="0.3"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</row>
    <row r="858" spans="3:14" ht="14.25" customHeight="1" x14ac:dyDescent="0.3"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</row>
    <row r="859" spans="3:14" ht="14.25" customHeight="1" x14ac:dyDescent="0.3"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</row>
    <row r="860" spans="3:14" ht="14.25" customHeight="1" x14ac:dyDescent="0.3"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</row>
    <row r="861" spans="3:14" ht="14.25" customHeight="1" x14ac:dyDescent="0.3"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</row>
    <row r="862" spans="3:14" ht="14.25" customHeight="1" x14ac:dyDescent="0.3"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</row>
    <row r="863" spans="3:14" ht="14.25" customHeight="1" x14ac:dyDescent="0.3"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</row>
    <row r="864" spans="3:14" ht="14.25" customHeight="1" x14ac:dyDescent="0.3"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</row>
    <row r="865" spans="3:14" ht="14.25" customHeight="1" x14ac:dyDescent="0.3"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</row>
    <row r="866" spans="3:14" ht="14.25" customHeight="1" x14ac:dyDescent="0.3"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</row>
    <row r="867" spans="3:14" ht="14.25" customHeight="1" x14ac:dyDescent="0.3"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</row>
    <row r="868" spans="3:14" ht="14.25" customHeight="1" x14ac:dyDescent="0.3"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</row>
    <row r="869" spans="3:14" ht="14.25" customHeight="1" x14ac:dyDescent="0.3"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</row>
    <row r="870" spans="3:14" ht="14.25" customHeight="1" x14ac:dyDescent="0.3"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</row>
    <row r="871" spans="3:14" ht="14.25" customHeight="1" x14ac:dyDescent="0.3"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</row>
    <row r="872" spans="3:14" ht="14.25" customHeight="1" x14ac:dyDescent="0.3"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</row>
    <row r="873" spans="3:14" ht="14.25" customHeight="1" x14ac:dyDescent="0.3"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</row>
    <row r="874" spans="3:14" ht="14.25" customHeight="1" x14ac:dyDescent="0.3"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</row>
    <row r="875" spans="3:14" ht="14.25" customHeight="1" x14ac:dyDescent="0.3"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</row>
    <row r="876" spans="3:14" ht="14.25" customHeight="1" x14ac:dyDescent="0.3"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</row>
    <row r="877" spans="3:14" ht="14.25" customHeight="1" x14ac:dyDescent="0.3"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</row>
    <row r="878" spans="3:14" ht="14.25" customHeight="1" x14ac:dyDescent="0.3"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</row>
    <row r="879" spans="3:14" ht="14.25" customHeight="1" x14ac:dyDescent="0.3"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</row>
    <row r="880" spans="3:14" ht="14.25" customHeight="1" x14ac:dyDescent="0.3"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</row>
    <row r="881" spans="3:14" ht="14.25" customHeight="1" x14ac:dyDescent="0.3"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</row>
    <row r="882" spans="3:14" ht="14.25" customHeight="1" x14ac:dyDescent="0.3"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</row>
    <row r="883" spans="3:14" ht="14.25" customHeight="1" x14ac:dyDescent="0.3"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</row>
    <row r="884" spans="3:14" ht="14.25" customHeight="1" x14ac:dyDescent="0.3"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</row>
    <row r="885" spans="3:14" ht="14.25" customHeight="1" x14ac:dyDescent="0.3"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</row>
    <row r="886" spans="3:14" ht="14.25" customHeight="1" x14ac:dyDescent="0.3"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</row>
    <row r="887" spans="3:14" ht="14.25" customHeight="1" x14ac:dyDescent="0.3"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</row>
    <row r="888" spans="3:14" ht="14.25" customHeight="1" x14ac:dyDescent="0.3"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</row>
    <row r="889" spans="3:14" ht="14.25" customHeight="1" x14ac:dyDescent="0.3"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</row>
    <row r="890" spans="3:14" ht="14.25" customHeight="1" x14ac:dyDescent="0.3"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</row>
    <row r="891" spans="3:14" ht="14.25" customHeight="1" x14ac:dyDescent="0.3"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</row>
    <row r="892" spans="3:14" ht="14.25" customHeight="1" x14ac:dyDescent="0.3"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</row>
    <row r="893" spans="3:14" ht="14.25" customHeight="1" x14ac:dyDescent="0.3"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</row>
    <row r="894" spans="3:14" ht="14.25" customHeight="1" x14ac:dyDescent="0.3"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</row>
    <row r="895" spans="3:14" ht="14.25" customHeight="1" x14ac:dyDescent="0.3"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</row>
    <row r="896" spans="3:14" ht="14.25" customHeight="1" x14ac:dyDescent="0.3"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</row>
    <row r="897" spans="3:14" ht="14.25" customHeight="1" x14ac:dyDescent="0.3"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</row>
    <row r="898" spans="3:14" ht="14.25" customHeight="1" x14ac:dyDescent="0.3"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</row>
    <row r="899" spans="3:14" ht="14.25" customHeight="1" x14ac:dyDescent="0.3"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</row>
    <row r="900" spans="3:14" ht="14.25" customHeight="1" x14ac:dyDescent="0.3"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</row>
    <row r="901" spans="3:14" ht="14.25" customHeight="1" x14ac:dyDescent="0.3"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</row>
    <row r="902" spans="3:14" ht="14.25" customHeight="1" x14ac:dyDescent="0.3"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</row>
    <row r="903" spans="3:14" ht="14.25" customHeight="1" x14ac:dyDescent="0.3"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</row>
    <row r="904" spans="3:14" ht="14.25" customHeight="1" x14ac:dyDescent="0.3"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</row>
    <row r="905" spans="3:14" ht="14.25" customHeight="1" x14ac:dyDescent="0.3"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</row>
    <row r="906" spans="3:14" ht="14.25" customHeight="1" x14ac:dyDescent="0.3"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</row>
    <row r="907" spans="3:14" ht="14.25" customHeight="1" x14ac:dyDescent="0.3"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</row>
    <row r="908" spans="3:14" ht="14.25" customHeight="1" x14ac:dyDescent="0.3"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</row>
    <row r="909" spans="3:14" ht="14.25" customHeight="1" x14ac:dyDescent="0.3"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</row>
    <row r="910" spans="3:14" ht="14.25" customHeight="1" x14ac:dyDescent="0.3"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</row>
    <row r="911" spans="3:14" ht="14.25" customHeight="1" x14ac:dyDescent="0.3"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</row>
    <row r="912" spans="3:14" ht="14.25" customHeight="1" x14ac:dyDescent="0.3"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</row>
    <row r="913" spans="3:14" ht="14.25" customHeight="1" x14ac:dyDescent="0.3"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</row>
    <row r="914" spans="3:14" ht="14.25" customHeight="1" x14ac:dyDescent="0.3"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</row>
    <row r="915" spans="3:14" ht="14.25" customHeight="1" x14ac:dyDescent="0.3"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</row>
    <row r="916" spans="3:14" ht="14.25" customHeight="1" x14ac:dyDescent="0.3"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</row>
    <row r="917" spans="3:14" ht="14.25" customHeight="1" x14ac:dyDescent="0.3"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</row>
    <row r="918" spans="3:14" ht="14.25" customHeight="1" x14ac:dyDescent="0.3"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</row>
    <row r="919" spans="3:14" ht="14.25" customHeight="1" x14ac:dyDescent="0.3"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</row>
    <row r="920" spans="3:14" ht="14.25" customHeight="1" x14ac:dyDescent="0.3"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</row>
    <row r="921" spans="3:14" ht="14.25" customHeight="1" x14ac:dyDescent="0.3"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</row>
    <row r="922" spans="3:14" ht="14.25" customHeight="1" x14ac:dyDescent="0.3"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</row>
    <row r="923" spans="3:14" ht="14.25" customHeight="1" x14ac:dyDescent="0.3"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</row>
    <row r="924" spans="3:14" ht="14.25" customHeight="1" x14ac:dyDescent="0.3"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</row>
    <row r="925" spans="3:14" ht="14.25" customHeight="1" x14ac:dyDescent="0.3"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</row>
    <row r="926" spans="3:14" ht="14.25" customHeight="1" x14ac:dyDescent="0.3"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</row>
    <row r="927" spans="3:14" ht="14.25" customHeight="1" x14ac:dyDescent="0.3"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</row>
    <row r="928" spans="3:14" ht="14.25" customHeight="1" x14ac:dyDescent="0.3"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</row>
    <row r="929" spans="3:14" ht="14.25" customHeight="1" x14ac:dyDescent="0.3"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</row>
    <row r="930" spans="3:14" ht="14.25" customHeight="1" x14ac:dyDescent="0.3"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</row>
    <row r="931" spans="3:14" ht="14.25" customHeight="1" x14ac:dyDescent="0.3"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</row>
    <row r="932" spans="3:14" ht="14.25" customHeight="1" x14ac:dyDescent="0.3"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</row>
    <row r="933" spans="3:14" ht="14.25" customHeight="1" x14ac:dyDescent="0.3"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</row>
    <row r="934" spans="3:14" ht="14.25" customHeight="1" x14ac:dyDescent="0.3"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</row>
    <row r="935" spans="3:14" ht="14.25" customHeight="1" x14ac:dyDescent="0.3"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</row>
    <row r="936" spans="3:14" ht="14.25" customHeight="1" x14ac:dyDescent="0.3"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</row>
    <row r="937" spans="3:14" ht="14.25" customHeight="1" x14ac:dyDescent="0.3"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</row>
    <row r="938" spans="3:14" ht="14.25" customHeight="1" x14ac:dyDescent="0.3"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</row>
    <row r="939" spans="3:14" ht="14.25" customHeight="1" x14ac:dyDescent="0.3"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</row>
    <row r="940" spans="3:14" ht="14.25" customHeight="1" x14ac:dyDescent="0.3"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</row>
    <row r="941" spans="3:14" ht="14.25" customHeight="1" x14ac:dyDescent="0.3"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</row>
    <row r="942" spans="3:14" ht="14.25" customHeight="1" x14ac:dyDescent="0.3"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</row>
    <row r="943" spans="3:14" ht="14.25" customHeight="1" x14ac:dyDescent="0.3"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</row>
    <row r="944" spans="3:14" ht="14.25" customHeight="1" x14ac:dyDescent="0.3"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</row>
    <row r="945" spans="3:14" ht="14.25" customHeight="1" x14ac:dyDescent="0.3"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</row>
    <row r="946" spans="3:14" ht="14.25" customHeight="1" x14ac:dyDescent="0.3"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</row>
    <row r="947" spans="3:14" ht="14.25" customHeight="1" x14ac:dyDescent="0.3"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</row>
    <row r="948" spans="3:14" ht="14.25" customHeight="1" x14ac:dyDescent="0.3"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</row>
    <row r="949" spans="3:14" ht="14.25" customHeight="1" x14ac:dyDescent="0.3"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</row>
    <row r="950" spans="3:14" ht="14.25" customHeight="1" x14ac:dyDescent="0.3"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</row>
    <row r="951" spans="3:14" ht="14.25" customHeight="1" x14ac:dyDescent="0.3"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</row>
    <row r="952" spans="3:14" ht="14.25" customHeight="1" x14ac:dyDescent="0.3"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</row>
    <row r="953" spans="3:14" ht="14.25" customHeight="1" x14ac:dyDescent="0.3"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</row>
    <row r="954" spans="3:14" ht="14.25" customHeight="1" x14ac:dyDescent="0.3"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</row>
    <row r="955" spans="3:14" ht="14.25" customHeight="1" x14ac:dyDescent="0.3"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</row>
    <row r="956" spans="3:14" ht="14.25" customHeight="1" x14ac:dyDescent="0.3"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</row>
    <row r="957" spans="3:14" ht="14.25" customHeight="1" x14ac:dyDescent="0.3"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</row>
    <row r="958" spans="3:14" ht="14.25" customHeight="1" x14ac:dyDescent="0.3"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</row>
    <row r="959" spans="3:14" ht="14.25" customHeight="1" x14ac:dyDescent="0.3"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</row>
    <row r="960" spans="3:14" ht="14.25" customHeight="1" x14ac:dyDescent="0.3"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</row>
    <row r="961" spans="3:14" ht="14.25" customHeight="1" x14ac:dyDescent="0.3"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</row>
    <row r="962" spans="3:14" ht="14.25" customHeight="1" x14ac:dyDescent="0.3"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</row>
    <row r="963" spans="3:14" ht="14.25" customHeight="1" x14ac:dyDescent="0.3"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</row>
    <row r="964" spans="3:14" ht="14.25" customHeight="1" x14ac:dyDescent="0.3"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</row>
    <row r="965" spans="3:14" ht="14.25" customHeight="1" x14ac:dyDescent="0.3"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</row>
    <row r="966" spans="3:14" ht="14.25" customHeight="1" x14ac:dyDescent="0.3"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</row>
    <row r="967" spans="3:14" ht="14.25" customHeight="1" x14ac:dyDescent="0.3"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</row>
    <row r="968" spans="3:14" ht="14.25" customHeight="1" x14ac:dyDescent="0.3"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</row>
    <row r="969" spans="3:14" ht="14.25" customHeight="1" x14ac:dyDescent="0.3"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</row>
    <row r="970" spans="3:14" ht="14.25" customHeight="1" x14ac:dyDescent="0.3"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</row>
    <row r="971" spans="3:14" ht="14.25" customHeight="1" x14ac:dyDescent="0.3"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</row>
    <row r="972" spans="3:14" ht="14.25" customHeight="1" x14ac:dyDescent="0.3"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</row>
    <row r="973" spans="3:14" ht="14.25" customHeight="1" x14ac:dyDescent="0.3"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</row>
    <row r="974" spans="3:14" ht="14.25" customHeight="1" x14ac:dyDescent="0.3"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</row>
    <row r="975" spans="3:14" ht="14.25" customHeight="1" x14ac:dyDescent="0.3"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</row>
    <row r="976" spans="3:14" ht="14.25" customHeight="1" x14ac:dyDescent="0.3"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</row>
    <row r="977" spans="3:14" ht="14.25" customHeight="1" x14ac:dyDescent="0.3"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</row>
    <row r="978" spans="3:14" ht="14.25" customHeight="1" x14ac:dyDescent="0.3"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</row>
    <row r="979" spans="3:14" ht="14.25" customHeight="1" x14ac:dyDescent="0.3"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</row>
    <row r="980" spans="3:14" ht="14.25" customHeight="1" x14ac:dyDescent="0.3"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</row>
    <row r="981" spans="3:14" ht="14.25" customHeight="1" x14ac:dyDescent="0.3"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</row>
    <row r="982" spans="3:14" ht="14.25" customHeight="1" x14ac:dyDescent="0.3"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</row>
    <row r="983" spans="3:14" ht="14.25" customHeight="1" x14ac:dyDescent="0.3"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</row>
    <row r="984" spans="3:14" ht="14.25" customHeight="1" x14ac:dyDescent="0.3"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</row>
    <row r="985" spans="3:14" ht="14.25" customHeight="1" x14ac:dyDescent="0.3"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</row>
    <row r="986" spans="3:14" ht="14.25" customHeight="1" x14ac:dyDescent="0.3"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</row>
    <row r="987" spans="3:14" ht="14.25" customHeight="1" x14ac:dyDescent="0.3"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</row>
    <row r="988" spans="3:14" ht="14.25" customHeight="1" x14ac:dyDescent="0.3"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</row>
    <row r="989" spans="3:14" ht="14.25" customHeight="1" x14ac:dyDescent="0.3"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</row>
    <row r="990" spans="3:14" ht="14.25" customHeight="1" x14ac:dyDescent="0.3"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</row>
    <row r="991" spans="3:14" ht="14.25" customHeight="1" x14ac:dyDescent="0.3"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</row>
    <row r="992" spans="3:14" ht="14.25" customHeight="1" x14ac:dyDescent="0.3"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</row>
    <row r="993" spans="3:14" ht="14.25" customHeight="1" x14ac:dyDescent="0.3"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</row>
    <row r="994" spans="3:14" ht="14.25" customHeight="1" x14ac:dyDescent="0.3"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</row>
    <row r="995" spans="3:14" ht="14.25" customHeight="1" x14ac:dyDescent="0.3"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</row>
    <row r="996" spans="3:14" ht="14.25" customHeight="1" x14ac:dyDescent="0.3"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</row>
    <row r="997" spans="3:14" ht="14.25" customHeight="1" x14ac:dyDescent="0.3"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</row>
    <row r="998" spans="3:14" ht="14.25" customHeight="1" x14ac:dyDescent="0.3"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</row>
    <row r="999" spans="3:14" ht="14.25" customHeight="1" x14ac:dyDescent="0.3"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</row>
    <row r="1000" spans="3:14" ht="14.25" customHeight="1" x14ac:dyDescent="0.3"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</row>
    <row r="1001" spans="3:14" ht="14.25" customHeight="1" x14ac:dyDescent="0.3"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</row>
    <row r="1002" spans="3:14" ht="14.25" customHeight="1" x14ac:dyDescent="0.3"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</row>
  </sheetData>
  <mergeCells count="2">
    <mergeCell ref="A1:C1"/>
    <mergeCell ref="A2:C2"/>
  </mergeCells>
  <conditionalFormatting sqref="B1:N3 B4:M6 B39 B40:N1002 B7:N7 B9:N37">
    <cfRule type="cellIs" dxfId="6" priority="1" operator="lessThan">
      <formula>0</formula>
    </cfRule>
  </conditionalFormatting>
  <conditionalFormatting sqref="A4:A6">
    <cfRule type="cellIs" dxfId="5" priority="2" operator="lessThan">
      <formula>0</formula>
    </cfRule>
  </conditionalFormatting>
  <conditionalFormatting sqref="B38">
    <cfRule type="cellIs" dxfId="4" priority="3" operator="lessThan">
      <formula>0</formula>
    </cfRule>
  </conditionalFormatting>
  <conditionalFormatting sqref="C38:N38">
    <cfRule type="cellIs" dxfId="3" priority="4" operator="lessThan">
      <formula>0</formula>
    </cfRule>
  </conditionalFormatting>
  <conditionalFormatting sqref="C39:N39">
    <cfRule type="cellIs" dxfId="2" priority="5" operator="lessThan">
      <formula>0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36D9A-84F0-4180-AEC8-83C5DEDB421B}">
  <dimension ref="A1:E24"/>
  <sheetViews>
    <sheetView showGridLines="0" tabSelected="1" zoomScaleNormal="100" workbookViewId="0">
      <selection activeCell="J10" sqref="J10"/>
    </sheetView>
  </sheetViews>
  <sheetFormatPr defaultRowHeight="16.5" x14ac:dyDescent="0.3"/>
  <cols>
    <col min="1" max="1" width="33.28515625" style="7" customWidth="1"/>
    <col min="2" max="2" width="26.42578125" style="7" customWidth="1"/>
    <col min="3" max="3" width="40.42578125" style="7" customWidth="1"/>
    <col min="4" max="4" width="48" style="7" customWidth="1"/>
    <col min="5" max="5" width="16.7109375" style="7" customWidth="1"/>
    <col min="6" max="16384" width="9.140625" style="7"/>
  </cols>
  <sheetData>
    <row r="1" spans="1:5" s="6" customFormat="1" ht="42" customHeight="1" x14ac:dyDescent="0.35">
      <c r="A1" s="19" t="s">
        <v>35</v>
      </c>
      <c r="B1" s="20"/>
      <c r="C1" s="20"/>
      <c r="D1" s="58"/>
      <c r="E1" s="58"/>
    </row>
    <row r="2" spans="1:5" s="6" customFormat="1" ht="14.25" customHeight="1" x14ac:dyDescent="0.3">
      <c r="A2" s="21" t="s">
        <v>54</v>
      </c>
      <c r="B2" s="21"/>
      <c r="C2" s="21"/>
      <c r="D2" s="59"/>
      <c r="E2" s="59"/>
    </row>
    <row r="3" spans="1:5" ht="14.25" customHeight="1" x14ac:dyDescent="0.3">
      <c r="C3" s="8"/>
      <c r="D3" s="8"/>
      <c r="E3" s="8"/>
    </row>
    <row r="4" spans="1:5" s="6" customFormat="1" ht="14.25" customHeight="1" x14ac:dyDescent="0.3">
      <c r="A4" s="9" t="s">
        <v>8</v>
      </c>
      <c r="B4" s="10">
        <v>55026</v>
      </c>
      <c r="D4" s="5"/>
      <c r="E4" s="5"/>
    </row>
    <row r="5" spans="1:5" ht="14.25" customHeight="1" x14ac:dyDescent="0.3">
      <c r="A5" s="9" t="s">
        <v>9</v>
      </c>
      <c r="B5" s="11" t="s">
        <v>55</v>
      </c>
      <c r="D5" s="8"/>
      <c r="E5" s="8"/>
    </row>
    <row r="6" spans="1:5" s="6" customFormat="1" ht="14.25" customHeight="1" x14ac:dyDescent="0.3">
      <c r="A6" s="9" t="s">
        <v>10</v>
      </c>
      <c r="B6" s="12">
        <v>2050</v>
      </c>
      <c r="D6" s="5"/>
      <c r="E6" s="5"/>
    </row>
    <row r="8" spans="1:5" x14ac:dyDescent="0.3">
      <c r="C8" s="64" t="s">
        <v>25</v>
      </c>
      <c r="D8" s="64"/>
    </row>
    <row r="9" spans="1:5" x14ac:dyDescent="0.3">
      <c r="C9" s="64"/>
      <c r="D9" s="64"/>
    </row>
    <row r="10" spans="1:5" x14ac:dyDescent="0.3">
      <c r="C10" s="63" t="s">
        <v>27</v>
      </c>
      <c r="D10" s="60" t="str">
        <f>"Highest Net Total in a Year"&amp;"  "&amp;"("&amp;_xlfn.IFS(D11='12-Month Cash Flow'!C20,"January",D11='12-Month Cash Flow'!D20,"February",D11='12-Month Cash Flow'!E20, "March",D11='12-Month Cash Flow'!F20,"April",D11='12-Month Cash Flow'!G20,"May",D11='12-Month Cash Flow'!H20,"June",D11='12-Month Cash Flow'!I20,"July")&amp;")"</f>
        <v>Highest Net Total in a Year  (July)</v>
      </c>
    </row>
    <row r="11" spans="1:5" ht="33" thickBot="1" x14ac:dyDescent="0.45">
      <c r="A11" s="68" t="s">
        <v>58</v>
      </c>
      <c r="C11" s="65">
        <f>VLOOKUP(C10,'12-Month Cash Flow'!A:B,2,FALSE)</f>
        <v>250218.95999999996</v>
      </c>
      <c r="D11" s="66">
        <f>MAX('12-Month Cash Flow'!C20:N20)</f>
        <v>39700</v>
      </c>
    </row>
    <row r="12" spans="1:5" ht="17.25" customHeight="1" thickTop="1" x14ac:dyDescent="0.3">
      <c r="A12" s="69">
        <f>VLOOKUP(A11,'12-Month Cash Flow'!A:B,2,FALSE)</f>
        <v>3456303.3600000003</v>
      </c>
      <c r="D12" s="67"/>
    </row>
    <row r="13" spans="1:5" ht="17.25" thickBot="1" x14ac:dyDescent="0.35">
      <c r="A13" s="70"/>
      <c r="C13" s="64" t="s">
        <v>30</v>
      </c>
      <c r="D13" s="64"/>
    </row>
    <row r="14" spans="1:5" ht="17.25" thickTop="1" x14ac:dyDescent="0.3">
      <c r="A14" s="27"/>
      <c r="C14" s="64"/>
      <c r="D14" s="64"/>
    </row>
    <row r="15" spans="1:5" x14ac:dyDescent="0.3">
      <c r="A15" s="27"/>
      <c r="C15" s="63" t="s">
        <v>56</v>
      </c>
      <c r="D15" s="60" t="str">
        <f>"Highest Net Total in a Year"&amp;"  "&amp;"("&amp;_xlfn.IFS(D16='12-Month Cash Flow'!C29,"January",D16='12-Month Cash Flow'!D29,"February",D16='12-Month Cash Flow'!E29, "March",D16='12-Month Cash Flow'!F29,"April",D16='12-Month Cash Flow'!G29,"May",D16='12-Month Cash Flow'!H29,"June",D16='12-Month Cash Flow'!I29,"July")&amp;")"</f>
        <v>Highest Net Total in a Year  (July)</v>
      </c>
    </row>
    <row r="16" spans="1:5" ht="33" thickBot="1" x14ac:dyDescent="0.45">
      <c r="A16" s="28"/>
      <c r="C16" s="65">
        <f>VLOOKUP(C15,'12-Month Cash Flow'!A:B,2,FALSE)</f>
        <v>728481.14</v>
      </c>
      <c r="D16" s="66">
        <f>MAX('12-Month Cash Flow'!C29:N29)</f>
        <v>111833.02</v>
      </c>
    </row>
    <row r="17" spans="1:5" ht="17.25" thickTop="1" x14ac:dyDescent="0.3">
      <c r="A17" s="27"/>
    </row>
    <row r="18" spans="1:5" x14ac:dyDescent="0.3">
      <c r="A18" s="27"/>
      <c r="C18" s="64" t="s">
        <v>28</v>
      </c>
      <c r="D18" s="64"/>
    </row>
    <row r="19" spans="1:5" x14ac:dyDescent="0.3">
      <c r="A19" s="27"/>
      <c r="C19" s="64"/>
      <c r="D19" s="64"/>
    </row>
    <row r="20" spans="1:5" x14ac:dyDescent="0.3">
      <c r="C20" s="63" t="s">
        <v>57</v>
      </c>
      <c r="D20" s="60" t="str">
        <f>"Highest Net Total in a Year"&amp;"  "&amp;"("&amp;_xlfn.IFS(D21='12-Month Cash Flow'!C38,"January",D21='12-Month Cash Flow'!D38,"February",D21='12-Month Cash Flow'!E38, "March",D21='12-Month Cash Flow'!F38,"April",D21='12-Month Cash Flow'!G38,"May",D21='12-Month Cash Flow'!H38,"June",D21='12-Month Cash Flow'!I38,"July")&amp;")"</f>
        <v>Highest Net Total in a Year  (March)</v>
      </c>
    </row>
    <row r="21" spans="1:5" ht="33" thickBot="1" x14ac:dyDescent="0.45">
      <c r="C21" s="65">
        <f>VLOOKUP(C20,'12-Month Cash Flow'!A:B,2,FALSE)</f>
        <v>377703.22</v>
      </c>
      <c r="D21" s="66">
        <f>MAX('12-Month Cash Flow'!C38:N38)</f>
        <v>81215</v>
      </c>
    </row>
    <row r="22" spans="1:5" ht="17.25" thickTop="1" x14ac:dyDescent="0.3"/>
    <row r="24" spans="1:5" x14ac:dyDescent="0.3">
      <c r="A24" s="71"/>
      <c r="B24" s="71"/>
      <c r="C24" s="71"/>
      <c r="D24" s="71"/>
      <c r="E24" s="71"/>
    </row>
  </sheetData>
  <mergeCells count="6">
    <mergeCell ref="A1:C1"/>
    <mergeCell ref="A2:C2"/>
    <mergeCell ref="C8:D9"/>
    <mergeCell ref="C13:D14"/>
    <mergeCell ref="C18:D19"/>
    <mergeCell ref="A12:A13"/>
  </mergeCells>
  <conditionalFormatting sqref="B1:E6">
    <cfRule type="cellIs" dxfId="1" priority="1" operator="lessThan">
      <formula>0</formula>
    </cfRule>
  </conditionalFormatting>
  <conditionalFormatting sqref="A4:A6">
    <cfRule type="cellIs" dxfId="0" priority="2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DA260-FB90-4BB4-88BC-FE7496DC6AF7}">
  <dimension ref="A1:Z1000"/>
  <sheetViews>
    <sheetView showGridLines="0" workbookViewId="0">
      <selection activeCell="U8" sqref="U8"/>
    </sheetView>
  </sheetViews>
  <sheetFormatPr defaultColWidth="14.42578125" defaultRowHeight="15" x14ac:dyDescent="0.25"/>
  <cols>
    <col min="1" max="4" width="9.140625" customWidth="1"/>
    <col min="5" max="5" width="4.5703125" customWidth="1"/>
    <col min="6" max="7" width="9.140625" customWidth="1"/>
    <col min="8" max="8" width="7.85546875" customWidth="1"/>
    <col min="9" max="9" width="9.140625" customWidth="1"/>
    <col min="10" max="10" width="6" customWidth="1"/>
    <col min="11" max="12" width="9.140625" customWidth="1"/>
    <col min="13" max="13" width="7.5703125" customWidth="1"/>
    <col min="14" max="15" width="9.140625" customWidth="1"/>
    <col min="16" max="26" width="8.71093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" t="s">
        <v>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" t="s">
        <v>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" t="s">
        <v>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" t="s">
        <v>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" t="s">
        <v>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3" t="s">
        <v>5</v>
      </c>
      <c r="O29" s="4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" t="s">
        <v>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2" t="s">
        <v>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ef="N29" r:id="rId1" xr:uid="{837D048A-BD78-4BB4-BA7E-1F38AD1E3CCB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12-Month Cash Flow</vt:lpstr>
      <vt:lpstr>Cash Flow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2022-10-04T00:46:45Z</dcterms:created>
  <dcterms:modified xsi:type="dcterms:W3CDTF">2022-10-04T02:17:13Z</dcterms:modified>
</cp:coreProperties>
</file>