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Invoice1a" sheetId="1" r:id="rId1"/>
    <sheet name="Invoice1b" sheetId="7" r:id="rId2"/>
    <sheet name="Invoice2a" sheetId="4" r:id="rId3"/>
    <sheet name="Invoice2b" sheetId="8" r:id="rId4"/>
    <sheet name="PriceList" sheetId="6" r:id="rId5"/>
  </sheets>
  <definedNames>
    <definedName name="items">OFFSET(PriceList!$A$1,0,0,MATCH(REPT("z",255),PriceList!$A:$A),1)</definedName>
    <definedName name="_xlnm.Print_Area" localSheetId="0">Invoice1a!$A$1:$H$48</definedName>
    <definedName name="_xlnm.Print_Area" localSheetId="1">Invoice1b!$A$1:$H$48</definedName>
    <definedName name="_xlnm.Print_Area" localSheetId="2">Invoice2a!$A:$H</definedName>
    <definedName name="_xlnm.Print_Area" localSheetId="3">Invoice2b!$A:$H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31" i="4" s="1"/>
  <c r="H19" i="4"/>
  <c r="H20" i="4"/>
  <c r="H21" i="4"/>
  <c r="H22" i="4"/>
  <c r="H23" i="4"/>
  <c r="H24" i="4"/>
  <c r="H25" i="4"/>
  <c r="H26" i="4"/>
  <c r="H27" i="4"/>
  <c r="H44" i="4"/>
  <c r="H45" i="4"/>
  <c r="H28" i="4" l="1"/>
  <c r="H34" i="4"/>
  <c r="A43" i="8"/>
  <c r="F20" i="8" l="1"/>
  <c r="H20" i="8" s="1"/>
  <c r="F21" i="8"/>
  <c r="H21" i="8" s="1"/>
  <c r="F22" i="8"/>
  <c r="H22" i="8" s="1"/>
  <c r="F23" i="8"/>
  <c r="F24" i="8"/>
  <c r="H24" i="8" s="1"/>
  <c r="F25" i="8"/>
  <c r="H25" i="8" s="1"/>
  <c r="F26" i="8"/>
  <c r="F27" i="8"/>
  <c r="F19" i="8"/>
  <c r="H19" i="8" s="1"/>
  <c r="A20" i="8"/>
  <c r="A21" i="8"/>
  <c r="A22" i="8"/>
  <c r="A23" i="8"/>
  <c r="A24" i="8"/>
  <c r="A25" i="8"/>
  <c r="A26" i="8"/>
  <c r="A27" i="8"/>
  <c r="A19" i="8"/>
  <c r="H23" i="8"/>
  <c r="H26" i="8"/>
  <c r="H27" i="8"/>
  <c r="H44" i="8"/>
  <c r="H45" i="8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20" i="7"/>
  <c r="H20" i="7" s="1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21" i="7"/>
  <c r="A20" i="7"/>
  <c r="H27" i="7"/>
  <c r="H29" i="7"/>
  <c r="H31" i="7"/>
  <c r="H33" i="7"/>
  <c r="A43" i="4"/>
  <c r="H20" i="1"/>
  <c r="H36" i="1" s="1"/>
  <c r="H38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7" l="1"/>
  <c r="H38" i="7" s="1"/>
  <c r="H29" i="8"/>
  <c r="H31" i="8" s="1"/>
  <c r="H35" i="7"/>
  <c r="H41" i="7" s="1"/>
  <c r="H28" i="8"/>
  <c r="H35" i="1"/>
  <c r="H41" i="1" s="1"/>
  <c r="H34" i="8" l="1"/>
</calcChain>
</file>

<file path=xl/sharedStrings.xml><?xml version="1.0" encoding="utf-8"?>
<sst xmlns="http://schemas.openxmlformats.org/spreadsheetml/2006/main" count="327" uniqueCount="91">
  <si>
    <t>[Company Name]</t>
  </si>
  <si>
    <t>INVOICE</t>
  </si>
  <si>
    <t>INVOICE #</t>
  </si>
  <si>
    <t>[123456]</t>
  </si>
  <si>
    <t>[123]</t>
  </si>
  <si>
    <t>[City, ST  ZIP]</t>
  </si>
  <si>
    <t>Phone: [000-000-0000]</t>
  </si>
  <si>
    <t>Fax: [000-000-0000]</t>
  </si>
  <si>
    <t>BILL TO:</t>
  </si>
  <si>
    <t>[Name]</t>
  </si>
  <si>
    <t>[Phone]</t>
  </si>
  <si>
    <t>SALESPERSON</t>
  </si>
  <si>
    <t>P.O. #</t>
  </si>
  <si>
    <t>SHIP DATE</t>
  </si>
  <si>
    <t>SHIP VIA</t>
  </si>
  <si>
    <t>F.O.B.</t>
  </si>
  <si>
    <t>TERMS</t>
  </si>
  <si>
    <t>ITEM #</t>
  </si>
  <si>
    <t>DESCRIPTION</t>
  </si>
  <si>
    <t>QTY</t>
  </si>
  <si>
    <t>UNIT PRICE</t>
  </si>
  <si>
    <t>TOTAL</t>
  </si>
  <si>
    <t>[23423423]</t>
  </si>
  <si>
    <t>Product XYZ</t>
  </si>
  <si>
    <t>[45645645]</t>
  </si>
  <si>
    <t>Product ABC</t>
  </si>
  <si>
    <t>[42]</t>
  </si>
  <si>
    <t>SUBTOTAL</t>
  </si>
  <si>
    <t>Other Comments or Special Instructions</t>
  </si>
  <si>
    <t>TAX RATE</t>
  </si>
  <si>
    <t>1. Total payment due in 30 days</t>
  </si>
  <si>
    <t>TAX</t>
  </si>
  <si>
    <t>2. Please include the invoice number on your check</t>
  </si>
  <si>
    <t>S &amp; H</t>
  </si>
  <si>
    <t>OTHER</t>
  </si>
  <si>
    <t>Make all checks payable to</t>
  </si>
  <si>
    <t>[Your Company Name]</t>
  </si>
  <si>
    <t>If you have any questions about this invoice, please contact</t>
  </si>
  <si>
    <t>[Name, Phone #, E-mail]</t>
  </si>
  <si>
    <t>Thank You For Your Business!</t>
  </si>
  <si>
    <t>[2345678]</t>
  </si>
  <si>
    <t>[2342342]</t>
  </si>
  <si>
    <t>Please detach the portion below and return it with your payment.</t>
  </si>
  <si>
    <t>REMITTANCE</t>
  </si>
  <si>
    <t>DATE</t>
  </si>
  <si>
    <t>AMOUNT ENCLOSED</t>
  </si>
  <si>
    <t>ITEM DESCRIPTION</t>
  </si>
  <si>
    <t>PC1221</t>
  </si>
  <si>
    <t>PC1221abc</t>
  </si>
  <si>
    <t>XYZ Base Product</t>
  </si>
  <si>
    <t>options: ABC</t>
  </si>
  <si>
    <t>options: DEF</t>
  </si>
  <si>
    <t>PC1221def</t>
  </si>
  <si>
    <t>options: GH</t>
  </si>
  <si>
    <t>PC1221gh</t>
  </si>
  <si>
    <t>[Street Address]</t>
  </si>
  <si>
    <t xml:space="preserve">Website: </t>
  </si>
  <si>
    <t>CUSTOMER ID</t>
  </si>
  <si>
    <t>SHIP TO:</t>
  </si>
  <si>
    <t>← You could change the label "Other" to "Shipping" or "Discount"</t>
  </si>
  <si>
    <t>← Enter the Tax Rate, if applicable</t>
  </si>
  <si>
    <t>← See the web page above for information about these fields</t>
  </si>
  <si>
    <t>← You can change the currency by editing the cell format</t>
  </si>
  <si>
    <t>The drop-down list in the Invoice1b and Invoice2b</t>
  </si>
  <si>
    <t xml:space="preserve">worksheets is based on the list of items in column A </t>
  </si>
  <si>
    <t>of this worksheet. The Item # and Unit Price in the</t>
  </si>
  <si>
    <t>invoice are selected by matching the Item Description.</t>
  </si>
  <si>
    <t>So, make sure that your Item Descriptions are all</t>
  </si>
  <si>
    <t>unique. The cell formatting in this worksheet does</t>
  </si>
  <si>
    <t>not affect anything, so you can use formatting to</t>
  </si>
  <si>
    <t>help you help organize your products.</t>
  </si>
  <si>
    <t>PRICE LIST</t>
  </si>
  <si>
    <t>This version of the sales invoice includes a remittance slip</t>
  </si>
  <si>
    <t>at the bottom and lets you select items from a drop-down list.</t>
  </si>
  <si>
    <t>SALES INVOICE WITH REMITTANCE AND PRICE LIST</t>
  </si>
  <si>
    <t>Define the list of products using the PriceList worksheet.</t>
  </si>
  <si>
    <t>The Item# and the Unit Price will be included automatically</t>
  </si>
  <si>
    <t>based on the information in the PriceList worksheet.</t>
  </si>
  <si>
    <t>HOW TO SEND AN INVOICE</t>
  </si>
  <si>
    <t>1) Save or Print the worksheet as a PDF</t>
  </si>
  <si>
    <t>SALES INVOICE WITH REMITTANCE</t>
  </si>
  <si>
    <t>This version of the sales invoice includes</t>
  </si>
  <si>
    <t>a remittance slip at the bottom.</t>
  </si>
  <si>
    <t>SALES INVOICE WITH PRICE LIST</t>
  </si>
  <si>
    <t>This version of the sales invoice lets you</t>
  </si>
  <si>
    <t>select items from a drop-down list.</t>
  </si>
  <si>
    <t>2) Email the PDF to the client (do not send the spreadsheet)</t>
  </si>
  <si>
    <t>TAXABLE</t>
  </si>
  <si>
    <t>x</t>
  </si>
  <si>
    <t>← This sums amounts with an "X" in the Tax column</t>
  </si>
  <si>
    <t>← Place an "X" in the TAX column if the amount is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</si>
</sst>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44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1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12"/>
      <name val="Trebuchet MS"/>
      <family val="2"/>
      <scheme val="minor"/>
    </font>
    <font>
      <sz val="12"/>
      <name val="Trebuchet MS"/>
      <family val="2"/>
      <scheme val="minor"/>
    </font>
    <font>
      <sz val="2"/>
      <color indexed="9"/>
      <name val="Trebuchet MS"/>
      <family val="2"/>
      <scheme val="minor"/>
    </font>
    <font>
      <u/>
      <sz val="9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b/>
      <sz val="12"/>
      <color theme="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10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70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43" fontId="24" fillId="0" borderId="0" xfId="28" applyFont="1"/>
    <xf numFmtId="0" fontId="26" fillId="0" borderId="0" xfId="28" applyNumberFormat="1" applyFont="1" applyFill="1" applyAlignment="1">
      <alignment horizontal="left"/>
    </xf>
    <xf numFmtId="0" fontId="0" fillId="0" borderId="0" xfId="0"/>
    <xf numFmtId="0" fontId="27" fillId="0" borderId="7" xfId="0" applyFont="1" applyBorder="1"/>
    <xf numFmtId="43" fontId="27" fillId="0" borderId="7" xfId="28" applyFont="1" applyBorder="1"/>
    <xf numFmtId="0" fontId="28" fillId="20" borderId="7" xfId="0" applyFont="1" applyFill="1" applyBorder="1"/>
    <xf numFmtId="0" fontId="27" fillId="20" borderId="7" xfId="0" applyFont="1" applyFill="1" applyBorder="1"/>
    <xf numFmtId="43" fontId="27" fillId="20" borderId="7" xfId="28" applyFont="1" applyFill="1" applyBorder="1"/>
    <xf numFmtId="0" fontId="27" fillId="0" borderId="0" xfId="0" applyFont="1"/>
    <xf numFmtId="0" fontId="32" fillId="0" borderId="0" xfId="0" applyFont="1" applyAlignment="1"/>
    <xf numFmtId="164" fontId="27" fillId="0" borderId="7" xfId="0" applyNumberFormat="1" applyFont="1" applyBorder="1"/>
    <xf numFmtId="0" fontId="27" fillId="0" borderId="12" xfId="0" applyFont="1" applyBorder="1"/>
    <xf numFmtId="0" fontId="27" fillId="0" borderId="13" xfId="0" applyFont="1" applyBorder="1"/>
    <xf numFmtId="0" fontId="28" fillId="0" borderId="0" xfId="0" applyFont="1"/>
    <xf numFmtId="0" fontId="34" fillId="0" borderId="12" xfId="0" applyFont="1" applyBorder="1"/>
    <xf numFmtId="0" fontId="27" fillId="0" borderId="14" xfId="0" applyFont="1" applyBorder="1"/>
    <xf numFmtId="0" fontId="37" fillId="0" borderId="12" xfId="0" applyFont="1" applyBorder="1"/>
    <xf numFmtId="0" fontId="27" fillId="0" borderId="0" xfId="0" applyFont="1" applyAlignment="1"/>
    <xf numFmtId="0" fontId="27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44" fontId="36" fillId="0" borderId="10" xfId="0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3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164" fontId="27" fillId="0" borderId="7" xfId="0" applyNumberFormat="1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38" fillId="0" borderId="0" xfId="35" applyFont="1" applyAlignment="1" applyProtection="1"/>
    <xf numFmtId="0" fontId="39" fillId="0" borderId="0" xfId="0" applyFont="1" applyAlignment="1">
      <alignment horizontal="right"/>
    </xf>
    <xf numFmtId="44" fontId="28" fillId="21" borderId="15" xfId="0" applyNumberFormat="1" applyFont="1" applyFill="1" applyBorder="1"/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4" fillId="0" borderId="12" xfId="0" applyFont="1" applyBorder="1" applyAlignment="1">
      <alignment vertical="center"/>
    </xf>
    <xf numFmtId="44" fontId="28" fillId="21" borderId="15" xfId="0" applyNumberFormat="1" applyFont="1" applyFill="1" applyBorder="1" applyAlignment="1">
      <alignment vertical="center"/>
    </xf>
    <xf numFmtId="43" fontId="27" fillId="0" borderId="7" xfId="0" applyNumberFormat="1" applyFont="1" applyBorder="1" applyAlignment="1">
      <alignment vertical="center"/>
    </xf>
    <xf numFmtId="43" fontId="27" fillId="0" borderId="16" xfId="0" applyNumberFormat="1" applyFont="1" applyFill="1" applyBorder="1" applyAlignment="1">
      <alignment vertical="center"/>
    </xf>
    <xf numFmtId="43" fontId="27" fillId="0" borderId="7" xfId="0" applyNumberFormat="1" applyFont="1" applyBorder="1"/>
    <xf numFmtId="43" fontId="27" fillId="0" borderId="16" xfId="0" applyNumberFormat="1" applyFont="1" applyFill="1" applyBorder="1"/>
    <xf numFmtId="43" fontId="27" fillId="20" borderId="12" xfId="0" applyNumberFormat="1" applyFont="1" applyFill="1" applyBorder="1" applyAlignment="1">
      <alignment vertical="center"/>
    </xf>
    <xf numFmtId="43" fontId="27" fillId="20" borderId="0" xfId="0" applyNumberFormat="1" applyFont="1" applyFill="1" applyAlignment="1">
      <alignment vertical="center"/>
    </xf>
    <xf numFmtId="0" fontId="27" fillId="0" borderId="29" xfId="0" applyFont="1" applyBorder="1"/>
    <xf numFmtId="43" fontId="27" fillId="0" borderId="29" xfId="28" applyFont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27" fillId="0" borderId="0" xfId="0" applyFont="1" applyFill="1" applyAlignment="1">
      <alignment horizontal="right" vertical="center" indent="1"/>
    </xf>
    <xf numFmtId="0" fontId="27" fillId="0" borderId="0" xfId="0" applyFont="1" applyAlignment="1">
      <alignment horizontal="right" vertical="center" indent="1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right" vertical="center" indent="1"/>
    </xf>
    <xf numFmtId="0" fontId="41" fillId="0" borderId="0" xfId="0" applyFont="1"/>
    <xf numFmtId="0" fontId="41" fillId="0" borderId="0" xfId="0" applyFont="1" applyAlignment="1" applyProtection="1">
      <alignment vertical="center"/>
    </xf>
    <xf numFmtId="0" fontId="41" fillId="0" borderId="0" xfId="0" applyFont="1" applyProtection="1"/>
    <xf numFmtId="0" fontId="42" fillId="0" borderId="0" xfId="0" applyFont="1"/>
    <xf numFmtId="0" fontId="43" fillId="0" borderId="0" xfId="0" applyFont="1"/>
    <xf numFmtId="0" fontId="40" fillId="0" borderId="0" xfId="0" applyFont="1"/>
    <xf numFmtId="0" fontId="30" fillId="22" borderId="0" xfId="0" applyFont="1" applyFill="1" applyBorder="1" applyAlignment="1">
      <alignment vertical="center"/>
    </xf>
    <xf numFmtId="10" fontId="30" fillId="22" borderId="33" xfId="0" applyNumberFormat="1" applyFont="1" applyFill="1" applyBorder="1" applyAlignment="1">
      <alignment horizontal="center" vertical="center" shrinkToFit="1"/>
    </xf>
    <xf numFmtId="0" fontId="30" fillId="22" borderId="34" xfId="0" applyFont="1" applyFill="1" applyBorder="1" applyAlignment="1">
      <alignment horizontal="center" vertical="center" shrinkToFit="1"/>
    </xf>
    <xf numFmtId="0" fontId="30" fillId="22" borderId="35" xfId="0" applyFont="1" applyFill="1" applyBorder="1" applyAlignment="1">
      <alignment horizontal="center" vertical="center" shrinkToFit="1"/>
    </xf>
    <xf numFmtId="0" fontId="30" fillId="22" borderId="33" xfId="0" applyFont="1" applyFill="1" applyBorder="1" applyAlignment="1">
      <alignment horizontal="center" vertical="center" shrinkToFit="1"/>
    </xf>
    <xf numFmtId="10" fontId="29" fillId="22" borderId="30" xfId="0" applyNumberFormat="1" applyFont="1" applyFill="1" applyBorder="1" applyAlignment="1">
      <alignment horizontal="left" vertical="center"/>
    </xf>
    <xf numFmtId="10" fontId="29" fillId="22" borderId="31" xfId="0" applyNumberFormat="1" applyFont="1" applyFill="1" applyBorder="1" applyAlignment="1">
      <alignment horizontal="center" vertical="center"/>
    </xf>
    <xf numFmtId="43" fontId="29" fillId="22" borderId="32" xfId="28" applyFont="1" applyFill="1" applyBorder="1" applyAlignment="1">
      <alignment horizontal="center" vertical="center"/>
    </xf>
    <xf numFmtId="43" fontId="27" fillId="20" borderId="12" xfId="0" applyNumberFormat="1" applyFont="1" applyFill="1" applyBorder="1"/>
    <xf numFmtId="43" fontId="27" fillId="20" borderId="0" xfId="0" applyNumberFormat="1" applyFont="1" applyFill="1"/>
    <xf numFmtId="0" fontId="30" fillId="22" borderId="34" xfId="0" applyFont="1" applyFill="1" applyBorder="1" applyAlignment="1">
      <alignment horizontal="center" vertical="center" shrinkToFit="1"/>
    </xf>
    <xf numFmtId="0" fontId="27" fillId="0" borderId="36" xfId="0" applyFont="1" applyBorder="1" applyAlignment="1">
      <alignment horizontal="left" vertical="center"/>
    </xf>
    <xf numFmtId="0" fontId="27" fillId="0" borderId="36" xfId="0" applyFont="1" applyBorder="1" applyAlignment="1">
      <alignment horizontal="center" vertical="center"/>
    </xf>
    <xf numFmtId="43" fontId="27" fillId="0" borderId="36" xfId="0" applyNumberFormat="1" applyFont="1" applyBorder="1" applyAlignment="1">
      <alignment horizontal="right" vertical="center"/>
    </xf>
    <xf numFmtId="43" fontId="27" fillId="20" borderId="36" xfId="0" applyNumberFormat="1" applyFont="1" applyFill="1" applyBorder="1" applyAlignment="1">
      <alignment vertical="center"/>
    </xf>
    <xf numFmtId="0" fontId="27" fillId="0" borderId="40" xfId="0" applyFont="1" applyBorder="1" applyAlignment="1">
      <alignment horizontal="left" vertical="center"/>
    </xf>
    <xf numFmtId="0" fontId="27" fillId="0" borderId="40" xfId="0" applyFont="1" applyBorder="1" applyAlignment="1">
      <alignment horizontal="center" vertical="center"/>
    </xf>
    <xf numFmtId="43" fontId="27" fillId="0" borderId="40" xfId="0" applyNumberFormat="1" applyFont="1" applyBorder="1" applyAlignment="1">
      <alignment horizontal="right" vertical="center"/>
    </xf>
    <xf numFmtId="43" fontId="27" fillId="20" borderId="40" xfId="0" applyNumberFormat="1" applyFont="1" applyFill="1" applyBorder="1" applyAlignment="1">
      <alignment vertical="center"/>
    </xf>
    <xf numFmtId="0" fontId="27" fillId="0" borderId="44" xfId="0" applyFont="1" applyBorder="1" applyAlignment="1">
      <alignment horizontal="left" vertical="center"/>
    </xf>
    <xf numFmtId="0" fontId="27" fillId="0" borderId="44" xfId="0" applyFont="1" applyBorder="1" applyAlignment="1">
      <alignment horizontal="center" vertical="center"/>
    </xf>
    <xf numFmtId="43" fontId="27" fillId="0" borderId="44" xfId="0" applyNumberFormat="1" applyFont="1" applyBorder="1" applyAlignment="1">
      <alignment horizontal="right" vertical="center"/>
    </xf>
    <xf numFmtId="43" fontId="27" fillId="20" borderId="44" xfId="0" applyNumberFormat="1" applyFont="1" applyFill="1" applyBorder="1" applyAlignment="1">
      <alignment vertical="center"/>
    </xf>
    <xf numFmtId="0" fontId="27" fillId="0" borderId="36" xfId="0" applyFont="1" applyBorder="1" applyAlignment="1">
      <alignment horizontal="left"/>
    </xf>
    <xf numFmtId="0" fontId="27" fillId="0" borderId="36" xfId="0" applyFont="1" applyBorder="1" applyAlignment="1">
      <alignment horizontal="center"/>
    </xf>
    <xf numFmtId="43" fontId="27" fillId="0" borderId="36" xfId="0" applyNumberFormat="1" applyFont="1" applyBorder="1" applyAlignment="1">
      <alignment horizontal="right"/>
    </xf>
    <xf numFmtId="43" fontId="27" fillId="20" borderId="36" xfId="0" applyNumberFormat="1" applyFont="1" applyFill="1" applyBorder="1"/>
    <xf numFmtId="0" fontId="27" fillId="0" borderId="40" xfId="0" applyFont="1" applyBorder="1" applyAlignment="1">
      <alignment horizontal="left"/>
    </xf>
    <xf numFmtId="0" fontId="27" fillId="0" borderId="40" xfId="0" applyFont="1" applyBorder="1" applyAlignment="1">
      <alignment horizontal="center"/>
    </xf>
    <xf numFmtId="43" fontId="27" fillId="0" borderId="40" xfId="0" applyNumberFormat="1" applyFont="1" applyBorder="1" applyAlignment="1">
      <alignment horizontal="right"/>
    </xf>
    <xf numFmtId="43" fontId="27" fillId="20" borderId="40" xfId="0" applyNumberFormat="1" applyFont="1" applyFill="1" applyBorder="1"/>
    <xf numFmtId="0" fontId="27" fillId="0" borderId="44" xfId="0" applyFont="1" applyBorder="1" applyAlignment="1">
      <alignment horizontal="left"/>
    </xf>
    <xf numFmtId="0" fontId="27" fillId="0" borderId="44" xfId="0" applyFont="1" applyBorder="1" applyAlignment="1">
      <alignment horizontal="center"/>
    </xf>
    <xf numFmtId="43" fontId="27" fillId="0" borderId="44" xfId="0" applyNumberFormat="1" applyFont="1" applyBorder="1" applyAlignment="1">
      <alignment horizontal="right"/>
    </xf>
    <xf numFmtId="43" fontId="27" fillId="20" borderId="44" xfId="0" applyNumberFormat="1" applyFont="1" applyFill="1" applyBorder="1"/>
    <xf numFmtId="0" fontId="34" fillId="0" borderId="0" xfId="0" applyFont="1" applyBorder="1" applyAlignment="1">
      <alignment vertical="center"/>
    </xf>
    <xf numFmtId="43" fontId="27" fillId="20" borderId="0" xfId="0" applyNumberFormat="1" applyFont="1" applyFill="1" applyBorder="1" applyAlignment="1">
      <alignment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40" xfId="0" applyNumberFormat="1" applyFont="1" applyBorder="1" applyAlignment="1">
      <alignment horizontal="center" vertical="center"/>
    </xf>
    <xf numFmtId="0" fontId="27" fillId="0" borderId="44" xfId="0" applyNumberFormat="1" applyFont="1" applyBorder="1" applyAlignment="1">
      <alignment horizontal="center" vertical="center"/>
    </xf>
    <xf numFmtId="0" fontId="27" fillId="0" borderId="0" xfId="0" applyFont="1" applyBorder="1"/>
    <xf numFmtId="0" fontId="27" fillId="0" borderId="36" xfId="0" applyNumberFormat="1" applyFont="1" applyBorder="1" applyAlignment="1">
      <alignment horizontal="center"/>
    </xf>
    <xf numFmtId="0" fontId="27" fillId="0" borderId="40" xfId="0" applyNumberFormat="1" applyFont="1" applyBorder="1" applyAlignment="1">
      <alignment horizontal="center"/>
    </xf>
    <xf numFmtId="0" fontId="27" fillId="0" borderId="44" xfId="0" applyNumberFormat="1" applyFont="1" applyBorder="1" applyAlignment="1">
      <alignment horizontal="center"/>
    </xf>
    <xf numFmtId="0" fontId="34" fillId="0" borderId="0" xfId="0" applyFont="1" applyBorder="1"/>
    <xf numFmtId="0" fontId="37" fillId="0" borderId="0" xfId="0" applyFont="1" applyBorder="1" applyAlignment="1">
      <alignment vertical="center"/>
    </xf>
    <xf numFmtId="0" fontId="37" fillId="0" borderId="0" xfId="0" applyFont="1" applyBorder="1"/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7" fillId="0" borderId="43" xfId="0" applyFont="1" applyBorder="1" applyAlignment="1">
      <alignment horizontal="left" vertical="center"/>
    </xf>
    <xf numFmtId="0" fontId="27" fillId="0" borderId="45" xfId="0" applyFont="1" applyBorder="1" applyAlignment="1">
      <alignment horizontal="left" vertical="center"/>
    </xf>
    <xf numFmtId="0" fontId="27" fillId="0" borderId="46" xfId="0" applyFont="1" applyBorder="1" applyAlignment="1">
      <alignment horizontal="left" vertical="center"/>
    </xf>
    <xf numFmtId="0" fontId="27" fillId="0" borderId="47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23" borderId="18" xfId="0" applyFont="1" applyFill="1" applyBorder="1" applyAlignment="1">
      <alignment horizontal="left" vertical="center"/>
    </xf>
    <xf numFmtId="0" fontId="31" fillId="23" borderId="19" xfId="0" applyFont="1" applyFill="1" applyBorder="1" applyAlignment="1">
      <alignment horizontal="left" vertical="center"/>
    </xf>
    <xf numFmtId="0" fontId="31" fillId="23" borderId="20" xfId="0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 shrinkToFit="1"/>
    </xf>
    <xf numFmtId="0" fontId="27" fillId="0" borderId="24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30" fillId="22" borderId="34" xfId="0" applyFont="1" applyFill="1" applyBorder="1" applyAlignment="1">
      <alignment horizontal="center" vertical="center" shrinkToFit="1"/>
    </xf>
    <xf numFmtId="0" fontId="30" fillId="22" borderId="35" xfId="0" applyFont="1" applyFill="1" applyBorder="1" applyAlignment="1">
      <alignment horizontal="center" vertical="center" shrinkToFit="1"/>
    </xf>
    <xf numFmtId="0" fontId="27" fillId="0" borderId="11" xfId="0" applyFont="1" applyBorder="1" applyAlignment="1">
      <alignment horizontal="center" vertical="center"/>
    </xf>
    <xf numFmtId="0" fontId="27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10" fontId="30" fillId="22" borderId="34" xfId="0" applyNumberFormat="1" applyFont="1" applyFill="1" applyBorder="1" applyAlignment="1">
      <alignment horizontal="center" vertical="center" shrinkToFit="1"/>
    </xf>
    <xf numFmtId="0" fontId="27" fillId="0" borderId="37" xfId="0" applyFont="1" applyBorder="1" applyAlignment="1">
      <alignment horizontal="left" vertical="center"/>
    </xf>
    <xf numFmtId="0" fontId="27" fillId="0" borderId="38" xfId="0" applyFont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27" fillId="0" borderId="43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7" fillId="0" borderId="37" xfId="0" applyFont="1" applyBorder="1" applyAlignment="1">
      <alignment horizontal="left"/>
    </xf>
    <xf numFmtId="0" fontId="27" fillId="0" borderId="38" xfId="0" applyFont="1" applyBorder="1" applyAlignment="1">
      <alignment horizontal="left"/>
    </xf>
    <xf numFmtId="0" fontId="27" fillId="0" borderId="39" xfId="0" applyFont="1" applyBorder="1" applyAlignment="1">
      <alignment horizontal="left"/>
    </xf>
    <xf numFmtId="0" fontId="27" fillId="0" borderId="45" xfId="0" applyFont="1" applyBorder="1" applyAlignment="1">
      <alignment horizontal="left"/>
    </xf>
    <xf numFmtId="0" fontId="27" fillId="0" borderId="46" xfId="0" applyFont="1" applyBorder="1" applyAlignment="1">
      <alignment horizontal="left"/>
    </xf>
    <xf numFmtId="0" fontId="27" fillId="0" borderId="47" xfId="0" applyFont="1" applyBorder="1" applyAlignment="1">
      <alignment horizontal="left"/>
    </xf>
    <xf numFmtId="0" fontId="3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 shrinkToFit="1"/>
    </xf>
    <xf numFmtId="0" fontId="27" fillId="0" borderId="48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26" xfId="0" applyFont="1" applyBorder="1" applyAlignment="1">
      <alignment horizontal="left" vertical="top"/>
    </xf>
    <xf numFmtId="0" fontId="27" fillId="0" borderId="27" xfId="0" applyFont="1" applyBorder="1" applyAlignment="1">
      <alignment horizontal="left" vertical="top"/>
    </xf>
    <xf numFmtId="0" fontId="27" fillId="0" borderId="28" xfId="0" applyFont="1" applyBorder="1" applyAlignment="1">
      <alignment horizontal="left" vertical="top"/>
    </xf>
    <xf numFmtId="0" fontId="27" fillId="0" borderId="12" xfId="0" applyFont="1" applyBorder="1" applyAlignment="1">
      <alignment horizontal="center"/>
    </xf>
    <xf numFmtId="0" fontId="27" fillId="0" borderId="24" xfId="0" applyFont="1" applyBorder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27" fillId="0" borderId="25" xfId="0" applyFont="1" applyBorder="1" applyAlignment="1">
      <alignment horizontal="left" vertical="top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top"/>
    </xf>
    <xf numFmtId="0" fontId="35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tabSelected="1" zoomScaleNormal="100" workbookViewId="0">
      <selection activeCell="I1" sqref="I1:N10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35" t="s">
        <v>1</v>
      </c>
    </row>
    <row r="2" spans="1:10" x14ac:dyDescent="0.3">
      <c r="A2" s="26" t="s">
        <v>55</v>
      </c>
      <c r="B2" s="27"/>
      <c r="C2" s="27"/>
      <c r="D2" s="27"/>
      <c r="E2" s="27"/>
      <c r="G2" s="53" t="s">
        <v>44</v>
      </c>
      <c r="H2" s="37">
        <v>42830</v>
      </c>
      <c r="J2" s="4"/>
    </row>
    <row r="3" spans="1:10" x14ac:dyDescent="0.3">
      <c r="A3" s="26" t="s">
        <v>5</v>
      </c>
      <c r="B3" s="27"/>
      <c r="C3" s="27"/>
      <c r="D3" s="27"/>
      <c r="E3" s="27"/>
      <c r="G3" s="53" t="s">
        <v>2</v>
      </c>
      <c r="H3" s="38" t="s">
        <v>3</v>
      </c>
      <c r="J3" s="34"/>
    </row>
    <row r="4" spans="1:10" x14ac:dyDescent="0.3">
      <c r="A4" s="26" t="s">
        <v>6</v>
      </c>
      <c r="B4" s="27"/>
      <c r="C4" s="27"/>
      <c r="D4" s="27"/>
      <c r="E4" s="27"/>
      <c r="G4" s="54" t="s">
        <v>57</v>
      </c>
      <c r="H4" s="38" t="s">
        <v>4</v>
      </c>
      <c r="J4" s="57"/>
    </row>
    <row r="5" spans="1:10" x14ac:dyDescent="0.3">
      <c r="A5" s="33" t="s">
        <v>7</v>
      </c>
      <c r="B5" s="27"/>
      <c r="C5" s="27"/>
      <c r="D5" s="27"/>
      <c r="E5" s="27"/>
      <c r="F5" s="27"/>
      <c r="G5" s="27"/>
      <c r="H5" s="27"/>
      <c r="J5" s="57"/>
    </row>
    <row r="6" spans="1:10" x14ac:dyDescent="0.3">
      <c r="A6" s="39" t="s">
        <v>56</v>
      </c>
      <c r="B6" s="27"/>
      <c r="C6" s="27"/>
      <c r="D6" s="27"/>
      <c r="E6" s="27"/>
      <c r="F6" s="27"/>
      <c r="G6" s="27"/>
      <c r="H6" s="27"/>
      <c r="J6" s="57"/>
    </row>
    <row r="7" spans="1:10" x14ac:dyDescent="0.3">
      <c r="A7" s="27"/>
      <c r="B7" s="27"/>
      <c r="C7" s="27"/>
      <c r="D7" s="27"/>
      <c r="E7" s="27"/>
      <c r="F7" s="27"/>
      <c r="G7" s="27"/>
      <c r="H7" s="27"/>
      <c r="J7" s="57"/>
    </row>
    <row r="8" spans="1:10" x14ac:dyDescent="0.3">
      <c r="A8" s="33"/>
      <c r="B8" s="40"/>
      <c r="C8" s="40"/>
      <c r="D8" s="40"/>
      <c r="E8" s="40"/>
      <c r="F8" s="27"/>
      <c r="G8" s="27"/>
      <c r="H8" s="27"/>
      <c r="J8" s="57"/>
    </row>
    <row r="9" spans="1:10" ht="18" customHeight="1" x14ac:dyDescent="0.3">
      <c r="A9" s="63" t="s">
        <v>8</v>
      </c>
      <c r="B9" s="63"/>
      <c r="C9" s="40"/>
      <c r="D9" s="63" t="s">
        <v>58</v>
      </c>
      <c r="E9" s="63"/>
      <c r="F9" s="27"/>
      <c r="G9" s="27"/>
      <c r="H9" s="27"/>
      <c r="J9" s="57"/>
    </row>
    <row r="10" spans="1:10" x14ac:dyDescent="0.3">
      <c r="A10" s="33" t="s">
        <v>9</v>
      </c>
      <c r="B10" s="40"/>
      <c r="C10" s="40"/>
      <c r="D10" s="33" t="s">
        <v>9</v>
      </c>
      <c r="E10" s="40"/>
      <c r="F10" s="27"/>
      <c r="G10" s="27"/>
      <c r="H10" s="27"/>
      <c r="J10" s="57"/>
    </row>
    <row r="11" spans="1:10" x14ac:dyDescent="0.3">
      <c r="A11" s="33" t="s">
        <v>0</v>
      </c>
      <c r="B11" s="40"/>
      <c r="C11" s="40"/>
      <c r="D11" s="33" t="s">
        <v>0</v>
      </c>
      <c r="E11" s="40"/>
      <c r="F11" s="27"/>
      <c r="G11" s="27"/>
      <c r="H11" s="27"/>
      <c r="J11" s="57"/>
    </row>
    <row r="12" spans="1:10" x14ac:dyDescent="0.3">
      <c r="A12" s="33" t="s">
        <v>55</v>
      </c>
      <c r="B12" s="40"/>
      <c r="C12" s="40"/>
      <c r="D12" s="33" t="s">
        <v>55</v>
      </c>
      <c r="E12" s="40"/>
      <c r="F12" s="27"/>
      <c r="G12" s="27"/>
      <c r="H12" s="27"/>
    </row>
    <row r="13" spans="1:10" x14ac:dyDescent="0.3">
      <c r="A13" s="26" t="s">
        <v>5</v>
      </c>
      <c r="B13" s="27"/>
      <c r="C13" s="27"/>
      <c r="D13" s="26" t="s">
        <v>5</v>
      </c>
      <c r="E13" s="27"/>
      <c r="F13" s="27"/>
      <c r="G13" s="27"/>
      <c r="H13" s="27"/>
      <c r="J13" s="51" t="s">
        <v>78</v>
      </c>
    </row>
    <row r="14" spans="1:10" x14ac:dyDescent="0.3">
      <c r="A14" s="26" t="s">
        <v>10</v>
      </c>
      <c r="B14" s="27"/>
      <c r="C14" s="27"/>
      <c r="D14" s="26" t="s">
        <v>10</v>
      </c>
      <c r="E14" s="27"/>
      <c r="F14" s="27"/>
      <c r="G14" s="27"/>
      <c r="H14" s="27"/>
      <c r="J14" s="52" t="s">
        <v>79</v>
      </c>
    </row>
    <row r="15" spans="1:10" x14ac:dyDescent="0.3">
      <c r="A15" s="26"/>
      <c r="B15" s="27"/>
      <c r="C15" s="27"/>
      <c r="D15" s="26"/>
      <c r="E15" s="27"/>
      <c r="F15" s="27"/>
      <c r="G15" s="27"/>
      <c r="H15" s="27"/>
      <c r="J15" s="52" t="s">
        <v>86</v>
      </c>
    </row>
    <row r="16" spans="1:10" ht="18" customHeight="1" x14ac:dyDescent="0.3">
      <c r="A16" s="67" t="s">
        <v>11</v>
      </c>
      <c r="B16" s="65" t="s">
        <v>12</v>
      </c>
      <c r="C16" s="65" t="s">
        <v>13</v>
      </c>
      <c r="D16" s="65" t="s">
        <v>14</v>
      </c>
      <c r="E16" s="65" t="s">
        <v>15</v>
      </c>
      <c r="F16" s="128" t="s">
        <v>16</v>
      </c>
      <c r="G16" s="128"/>
      <c r="H16" s="129"/>
      <c r="J16" s="57"/>
    </row>
    <row r="17" spans="1:10" ht="18" customHeight="1" x14ac:dyDescent="0.3">
      <c r="A17" s="23"/>
      <c r="B17" s="23"/>
      <c r="C17" s="24"/>
      <c r="D17" s="23"/>
      <c r="E17" s="23"/>
      <c r="F17" s="130"/>
      <c r="G17" s="130"/>
      <c r="H17" s="130"/>
      <c r="J17" s="58" t="s">
        <v>61</v>
      </c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J18" s="57"/>
    </row>
    <row r="19" spans="1:10" ht="18" customHeight="1" x14ac:dyDescent="0.3">
      <c r="A19" s="64" t="s">
        <v>17</v>
      </c>
      <c r="B19" s="135" t="s">
        <v>18</v>
      </c>
      <c r="C19" s="135"/>
      <c r="D19" s="135"/>
      <c r="E19" s="65" t="s">
        <v>19</v>
      </c>
      <c r="F19" s="65" t="s">
        <v>20</v>
      </c>
      <c r="G19" s="73" t="s">
        <v>31</v>
      </c>
      <c r="H19" s="66" t="s">
        <v>21</v>
      </c>
      <c r="J19" s="57"/>
    </row>
    <row r="20" spans="1:10" x14ac:dyDescent="0.3">
      <c r="A20" s="74" t="s">
        <v>22</v>
      </c>
      <c r="B20" s="136" t="s">
        <v>23</v>
      </c>
      <c r="C20" s="137"/>
      <c r="D20" s="138"/>
      <c r="E20" s="75">
        <v>15</v>
      </c>
      <c r="F20" s="76">
        <v>150</v>
      </c>
      <c r="G20" s="100" t="s">
        <v>88</v>
      </c>
      <c r="H20" s="77">
        <f t="shared" ref="H20:H34" si="0">E20*F20</f>
        <v>2250</v>
      </c>
      <c r="J20" s="58" t="s">
        <v>90</v>
      </c>
    </row>
    <row r="21" spans="1:10" x14ac:dyDescent="0.3">
      <c r="A21" s="78" t="s">
        <v>24</v>
      </c>
      <c r="B21" s="110" t="s">
        <v>25</v>
      </c>
      <c r="C21" s="111"/>
      <c r="D21" s="112"/>
      <c r="E21" s="79">
        <v>1</v>
      </c>
      <c r="F21" s="80">
        <v>75</v>
      </c>
      <c r="G21" s="101" t="s">
        <v>88</v>
      </c>
      <c r="H21" s="81">
        <f t="shared" si="0"/>
        <v>75</v>
      </c>
      <c r="J21" s="57"/>
    </row>
    <row r="22" spans="1:10" x14ac:dyDescent="0.3">
      <c r="A22" s="78"/>
      <c r="B22" s="110"/>
      <c r="C22" s="111"/>
      <c r="D22" s="112"/>
      <c r="E22" s="79"/>
      <c r="F22" s="80"/>
      <c r="G22" s="101"/>
      <c r="H22" s="81">
        <f t="shared" si="0"/>
        <v>0</v>
      </c>
      <c r="J22" s="57"/>
    </row>
    <row r="23" spans="1:10" x14ac:dyDescent="0.3">
      <c r="A23" s="78"/>
      <c r="B23" s="110"/>
      <c r="C23" s="111"/>
      <c r="D23" s="112"/>
      <c r="E23" s="79"/>
      <c r="F23" s="80"/>
      <c r="G23" s="101"/>
      <c r="H23" s="81">
        <f t="shared" si="0"/>
        <v>0</v>
      </c>
      <c r="J23" s="57"/>
    </row>
    <row r="24" spans="1:10" x14ac:dyDescent="0.3">
      <c r="A24" s="78"/>
      <c r="B24" s="110"/>
      <c r="C24" s="111"/>
      <c r="D24" s="112"/>
      <c r="E24" s="79"/>
      <c r="F24" s="80"/>
      <c r="G24" s="101"/>
      <c r="H24" s="81">
        <f t="shared" si="0"/>
        <v>0</v>
      </c>
      <c r="J24" s="57"/>
    </row>
    <row r="25" spans="1:10" x14ac:dyDescent="0.3">
      <c r="A25" s="78"/>
      <c r="B25" s="110"/>
      <c r="C25" s="111"/>
      <c r="D25" s="112"/>
      <c r="E25" s="79"/>
      <c r="F25" s="80"/>
      <c r="G25" s="101"/>
      <c r="H25" s="81">
        <f t="shared" si="0"/>
        <v>0</v>
      </c>
      <c r="J25" s="57"/>
    </row>
    <row r="26" spans="1:10" x14ac:dyDescent="0.3">
      <c r="A26" s="78"/>
      <c r="B26" s="110"/>
      <c r="C26" s="111"/>
      <c r="D26" s="112"/>
      <c r="E26" s="79"/>
      <c r="F26" s="80"/>
      <c r="G26" s="101"/>
      <c r="H26" s="81">
        <f t="shared" si="0"/>
        <v>0</v>
      </c>
      <c r="J26" s="57"/>
    </row>
    <row r="27" spans="1:10" x14ac:dyDescent="0.3">
      <c r="A27" s="78"/>
      <c r="B27" s="110"/>
      <c r="C27" s="111"/>
      <c r="D27" s="112"/>
      <c r="E27" s="79"/>
      <c r="F27" s="80"/>
      <c r="G27" s="101"/>
      <c r="H27" s="81">
        <f t="shared" si="0"/>
        <v>0</v>
      </c>
      <c r="J27" s="57"/>
    </row>
    <row r="28" spans="1:10" x14ac:dyDescent="0.3">
      <c r="A28" s="78"/>
      <c r="B28" s="110"/>
      <c r="C28" s="111"/>
      <c r="D28" s="112"/>
      <c r="E28" s="79"/>
      <c r="F28" s="80"/>
      <c r="G28" s="101"/>
      <c r="H28" s="81">
        <f t="shared" si="0"/>
        <v>0</v>
      </c>
      <c r="J28" s="57"/>
    </row>
    <row r="29" spans="1:10" x14ac:dyDescent="0.3">
      <c r="A29" s="78"/>
      <c r="B29" s="110"/>
      <c r="C29" s="111"/>
      <c r="D29" s="112"/>
      <c r="E29" s="79"/>
      <c r="F29" s="80"/>
      <c r="G29" s="101"/>
      <c r="H29" s="81">
        <f t="shared" si="0"/>
        <v>0</v>
      </c>
      <c r="J29" s="57"/>
    </row>
    <row r="30" spans="1:10" x14ac:dyDescent="0.3">
      <c r="A30" s="78"/>
      <c r="B30" s="110"/>
      <c r="C30" s="111"/>
      <c r="D30" s="112"/>
      <c r="E30" s="79"/>
      <c r="F30" s="80"/>
      <c r="G30" s="101"/>
      <c r="H30" s="81">
        <f t="shared" si="0"/>
        <v>0</v>
      </c>
      <c r="J30" s="57"/>
    </row>
    <row r="31" spans="1:10" x14ac:dyDescent="0.3">
      <c r="A31" s="78"/>
      <c r="B31" s="110"/>
      <c r="C31" s="111"/>
      <c r="D31" s="112"/>
      <c r="E31" s="79"/>
      <c r="F31" s="80"/>
      <c r="G31" s="101"/>
      <c r="H31" s="81">
        <f t="shared" si="0"/>
        <v>0</v>
      </c>
      <c r="J31" s="57"/>
    </row>
    <row r="32" spans="1:10" x14ac:dyDescent="0.3">
      <c r="A32" s="78"/>
      <c r="B32" s="110"/>
      <c r="C32" s="111"/>
      <c r="D32" s="112"/>
      <c r="E32" s="79"/>
      <c r="F32" s="80"/>
      <c r="G32" s="101"/>
      <c r="H32" s="81">
        <f t="shared" si="0"/>
        <v>0</v>
      </c>
      <c r="J32" s="57"/>
    </row>
    <row r="33" spans="1:10" x14ac:dyDescent="0.3">
      <c r="A33" s="78"/>
      <c r="B33" s="110"/>
      <c r="C33" s="111"/>
      <c r="D33" s="112"/>
      <c r="E33" s="79"/>
      <c r="F33" s="80"/>
      <c r="G33" s="101"/>
      <c r="H33" s="81">
        <f t="shared" si="0"/>
        <v>0</v>
      </c>
      <c r="J33" s="57"/>
    </row>
    <row r="34" spans="1:10" x14ac:dyDescent="0.3">
      <c r="A34" s="82"/>
      <c r="B34" s="113"/>
      <c r="C34" s="114"/>
      <c r="D34" s="115"/>
      <c r="E34" s="83"/>
      <c r="F34" s="84"/>
      <c r="G34" s="102"/>
      <c r="H34" s="85">
        <f t="shared" si="0"/>
        <v>0</v>
      </c>
      <c r="J34" s="57"/>
    </row>
    <row r="35" spans="1:10" ht="18" customHeight="1" x14ac:dyDescent="0.3">
      <c r="A35" s="134"/>
      <c r="B35" s="134"/>
      <c r="C35" s="134"/>
      <c r="D35" s="134"/>
      <c r="E35" s="41" t="s">
        <v>26</v>
      </c>
      <c r="F35" s="29" t="s">
        <v>27</v>
      </c>
      <c r="G35" s="29"/>
      <c r="H35" s="47">
        <f>SUM(H20:H34)</f>
        <v>2325</v>
      </c>
      <c r="J35" s="57"/>
    </row>
    <row r="36" spans="1:10" s="5" customFormat="1" ht="18" customHeight="1" x14ac:dyDescent="0.3">
      <c r="A36" s="118" t="s">
        <v>28</v>
      </c>
      <c r="B36" s="119"/>
      <c r="C36" s="119"/>
      <c r="D36" s="120"/>
      <c r="E36" s="98"/>
      <c r="F36" s="33" t="s">
        <v>87</v>
      </c>
      <c r="G36" s="33"/>
      <c r="H36" s="99">
        <f>SUMIF(G20:G34,"=x",H20:H34)</f>
        <v>2325</v>
      </c>
      <c r="J36" s="58" t="s">
        <v>89</v>
      </c>
    </row>
    <row r="37" spans="1:10" ht="18" customHeight="1" x14ac:dyDescent="0.3">
      <c r="A37" s="125" t="s">
        <v>30</v>
      </c>
      <c r="B37" s="126"/>
      <c r="C37" s="126"/>
      <c r="D37" s="127"/>
      <c r="E37" s="27"/>
      <c r="F37" s="26" t="s">
        <v>29</v>
      </c>
      <c r="G37" s="26"/>
      <c r="H37" s="30">
        <v>6.8750000000000006E-2</v>
      </c>
      <c r="J37" s="58" t="s">
        <v>60</v>
      </c>
    </row>
    <row r="38" spans="1:10" ht="18" customHeight="1" x14ac:dyDescent="0.3">
      <c r="A38" s="122" t="s">
        <v>32</v>
      </c>
      <c r="B38" s="123"/>
      <c r="C38" s="123"/>
      <c r="D38" s="124"/>
      <c r="E38" s="27"/>
      <c r="F38" s="26" t="s">
        <v>31</v>
      </c>
      <c r="G38" s="26"/>
      <c r="H38" s="48">
        <f>H37*H36</f>
        <v>159.84375</v>
      </c>
      <c r="J38" s="59"/>
    </row>
    <row r="39" spans="1:10" ht="18" customHeight="1" x14ac:dyDescent="0.3">
      <c r="A39" s="122"/>
      <c r="B39" s="123"/>
      <c r="C39" s="123"/>
      <c r="D39" s="124"/>
      <c r="E39" s="27"/>
      <c r="F39" s="26" t="s">
        <v>33</v>
      </c>
      <c r="G39" s="26"/>
      <c r="H39" s="43">
        <v>0</v>
      </c>
      <c r="J39" s="57"/>
    </row>
    <row r="40" spans="1:10" ht="18" customHeight="1" thickBot="1" x14ac:dyDescent="0.35">
      <c r="A40" s="122"/>
      <c r="B40" s="123"/>
      <c r="C40" s="123"/>
      <c r="D40" s="124"/>
      <c r="E40" s="27"/>
      <c r="F40" s="31" t="s">
        <v>34</v>
      </c>
      <c r="G40" s="31"/>
      <c r="H40" s="44">
        <v>0</v>
      </c>
      <c r="J40" s="58" t="s">
        <v>59</v>
      </c>
    </row>
    <row r="41" spans="1:10" ht="18" customHeight="1" thickTop="1" x14ac:dyDescent="0.3">
      <c r="A41" s="131"/>
      <c r="B41" s="132"/>
      <c r="C41" s="132"/>
      <c r="D41" s="133"/>
      <c r="E41" s="27"/>
      <c r="F41" s="32" t="s">
        <v>21</v>
      </c>
      <c r="G41" s="32"/>
      <c r="H41" s="42">
        <f>H35+H38+H40+H39</f>
        <v>2484.84375</v>
      </c>
      <c r="J41" s="58" t="s">
        <v>62</v>
      </c>
    </row>
    <row r="42" spans="1:10" x14ac:dyDescent="0.3">
      <c r="A42" s="5"/>
      <c r="B42" s="5"/>
      <c r="C42" s="5"/>
      <c r="D42" s="5"/>
      <c r="E42" s="27"/>
      <c r="F42" s="26"/>
      <c r="G42" s="26"/>
      <c r="H42" s="26"/>
      <c r="J42" s="57"/>
    </row>
    <row r="43" spans="1:10" x14ac:dyDescent="0.3">
      <c r="A43" s="5"/>
      <c r="B43" s="5"/>
      <c r="C43" s="5"/>
      <c r="D43" s="5"/>
      <c r="E43" s="27"/>
      <c r="F43" s="117" t="s">
        <v>35</v>
      </c>
      <c r="G43" s="117"/>
      <c r="H43" s="117"/>
      <c r="J43" s="57"/>
    </row>
    <row r="44" spans="1:10" x14ac:dyDescent="0.3">
      <c r="E44" s="27"/>
      <c r="F44" s="121" t="s">
        <v>36</v>
      </c>
      <c r="G44" s="121"/>
      <c r="H44" s="121"/>
      <c r="J44" s="57"/>
    </row>
    <row r="45" spans="1:10" x14ac:dyDescent="0.3">
      <c r="A45" s="26"/>
      <c r="B45" s="26"/>
      <c r="C45" s="26"/>
      <c r="D45" s="26"/>
      <c r="E45" s="26"/>
      <c r="F45" s="26"/>
      <c r="G45" s="26"/>
      <c r="H45" s="26"/>
      <c r="J45" s="57"/>
    </row>
    <row r="46" spans="1:10" x14ac:dyDescent="0.3">
      <c r="A46" s="117" t="s">
        <v>37</v>
      </c>
      <c r="B46" s="117"/>
      <c r="C46" s="117"/>
      <c r="D46" s="117"/>
      <c r="E46" s="117"/>
      <c r="F46" s="117"/>
      <c r="G46" s="117"/>
      <c r="H46" s="117"/>
      <c r="J46" s="57"/>
    </row>
    <row r="47" spans="1:10" x14ac:dyDescent="0.3">
      <c r="A47" s="117" t="s">
        <v>38</v>
      </c>
      <c r="B47" s="117"/>
      <c r="C47" s="117"/>
      <c r="D47" s="117"/>
      <c r="E47" s="117"/>
      <c r="F47" s="117"/>
      <c r="G47" s="117"/>
      <c r="H47" s="117"/>
      <c r="J47" s="57"/>
    </row>
    <row r="48" spans="1:10" ht="18" x14ac:dyDescent="0.3">
      <c r="A48" s="116" t="s">
        <v>39</v>
      </c>
      <c r="B48" s="116"/>
      <c r="C48" s="116"/>
      <c r="D48" s="116"/>
      <c r="E48" s="116"/>
      <c r="F48" s="116"/>
      <c r="G48" s="116"/>
      <c r="H48" s="116"/>
      <c r="J48" s="57"/>
    </row>
  </sheetData>
  <mergeCells count="30">
    <mergeCell ref="F16:H16"/>
    <mergeCell ref="F17:H17"/>
    <mergeCell ref="A41:D41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25:D25"/>
    <mergeCell ref="B26:D26"/>
    <mergeCell ref="B27:D27"/>
    <mergeCell ref="B28:D28"/>
    <mergeCell ref="B33:D33"/>
    <mergeCell ref="B34:D34"/>
    <mergeCell ref="B29:D29"/>
    <mergeCell ref="B30:D30"/>
    <mergeCell ref="A48:H48"/>
    <mergeCell ref="A46:H46"/>
    <mergeCell ref="A47:H47"/>
    <mergeCell ref="A36:D36"/>
    <mergeCell ref="F43:H43"/>
    <mergeCell ref="F44:H44"/>
    <mergeCell ref="A38:D38"/>
    <mergeCell ref="A40:D40"/>
    <mergeCell ref="A37:D37"/>
    <mergeCell ref="A39:D39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>
      <selection activeCell="I1" sqref="I1:K4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35" t="s">
        <v>1</v>
      </c>
    </row>
    <row r="2" spans="1:10" x14ac:dyDescent="0.3">
      <c r="A2" s="26" t="s">
        <v>55</v>
      </c>
      <c r="B2" s="27"/>
      <c r="C2" s="27"/>
      <c r="D2" s="27"/>
      <c r="E2" s="27"/>
      <c r="G2" s="53" t="s">
        <v>44</v>
      </c>
      <c r="H2" s="37">
        <v>41760</v>
      </c>
      <c r="J2" s="4"/>
    </row>
    <row r="3" spans="1:10" x14ac:dyDescent="0.3">
      <c r="A3" s="26" t="s">
        <v>5</v>
      </c>
      <c r="B3" s="27"/>
      <c r="C3" s="27"/>
      <c r="D3" s="27"/>
      <c r="E3" s="27"/>
      <c r="G3" s="53" t="s">
        <v>2</v>
      </c>
      <c r="H3" s="38" t="s">
        <v>3</v>
      </c>
      <c r="J3" s="34"/>
    </row>
    <row r="4" spans="1:10" x14ac:dyDescent="0.3">
      <c r="A4" s="26" t="s">
        <v>6</v>
      </c>
      <c r="B4" s="27"/>
      <c r="C4" s="27"/>
      <c r="D4" s="27"/>
      <c r="E4" s="27"/>
      <c r="G4" s="54" t="s">
        <v>57</v>
      </c>
      <c r="H4" s="38" t="s">
        <v>4</v>
      </c>
      <c r="J4" s="57"/>
    </row>
    <row r="5" spans="1:10" x14ac:dyDescent="0.3">
      <c r="A5" s="33" t="s">
        <v>7</v>
      </c>
      <c r="B5" s="27"/>
      <c r="C5" s="27"/>
      <c r="D5" s="27"/>
      <c r="E5" s="27"/>
      <c r="F5" s="27"/>
      <c r="G5" s="27"/>
      <c r="H5" s="27"/>
      <c r="J5" s="62" t="s">
        <v>83</v>
      </c>
    </row>
    <row r="6" spans="1:10" x14ac:dyDescent="0.3">
      <c r="A6" s="39" t="s">
        <v>56</v>
      </c>
      <c r="B6" s="27"/>
      <c r="C6" s="27"/>
      <c r="D6" s="27"/>
      <c r="E6" s="27"/>
      <c r="F6" s="27"/>
      <c r="G6" s="27"/>
      <c r="H6" s="27"/>
      <c r="J6" s="57" t="s">
        <v>84</v>
      </c>
    </row>
    <row r="7" spans="1:10" x14ac:dyDescent="0.3">
      <c r="A7" s="27"/>
      <c r="B7" s="27"/>
      <c r="C7" s="27"/>
      <c r="D7" s="27"/>
      <c r="E7" s="27"/>
      <c r="F7" s="27"/>
      <c r="G7" s="27"/>
      <c r="H7" s="27"/>
      <c r="J7" s="57" t="s">
        <v>85</v>
      </c>
    </row>
    <row r="8" spans="1:10" x14ac:dyDescent="0.3">
      <c r="A8" s="33"/>
      <c r="B8" s="40"/>
      <c r="C8" s="40"/>
      <c r="D8" s="40"/>
      <c r="E8" s="40"/>
      <c r="F8" s="27"/>
      <c r="G8" s="27"/>
      <c r="H8" s="27"/>
      <c r="J8" s="57"/>
    </row>
    <row r="9" spans="1:10" ht="18" customHeight="1" x14ac:dyDescent="0.3">
      <c r="A9" s="63" t="s">
        <v>8</v>
      </c>
      <c r="B9" s="63"/>
      <c r="C9" s="40"/>
      <c r="D9" s="63" t="s">
        <v>58</v>
      </c>
      <c r="E9" s="63"/>
      <c r="F9" s="27"/>
      <c r="G9" s="27"/>
      <c r="H9" s="27"/>
      <c r="J9" s="57" t="s">
        <v>75</v>
      </c>
    </row>
    <row r="10" spans="1:10" x14ac:dyDescent="0.3">
      <c r="A10" s="33" t="s">
        <v>9</v>
      </c>
      <c r="B10" s="40"/>
      <c r="C10" s="40"/>
      <c r="D10" s="33" t="s">
        <v>9</v>
      </c>
      <c r="E10" s="40"/>
      <c r="F10" s="27"/>
      <c r="G10" s="27"/>
      <c r="H10" s="27"/>
      <c r="J10" s="57" t="s">
        <v>76</v>
      </c>
    </row>
    <row r="11" spans="1:10" x14ac:dyDescent="0.3">
      <c r="A11" s="33" t="s">
        <v>0</v>
      </c>
      <c r="B11" s="40"/>
      <c r="C11" s="40"/>
      <c r="D11" s="33" t="s">
        <v>0</v>
      </c>
      <c r="E11" s="40"/>
      <c r="F11" s="27"/>
      <c r="G11" s="27"/>
      <c r="H11" s="27"/>
      <c r="J11" s="57" t="s">
        <v>77</v>
      </c>
    </row>
    <row r="12" spans="1:10" x14ac:dyDescent="0.3">
      <c r="A12" s="33" t="s">
        <v>55</v>
      </c>
      <c r="B12" s="40"/>
      <c r="C12" s="40"/>
      <c r="D12" s="33" t="s">
        <v>55</v>
      </c>
      <c r="E12" s="40"/>
      <c r="F12" s="27"/>
      <c r="G12" s="27"/>
      <c r="H12" s="27"/>
      <c r="J12" s="57"/>
    </row>
    <row r="13" spans="1:10" x14ac:dyDescent="0.3">
      <c r="A13" s="26" t="s">
        <v>5</v>
      </c>
      <c r="B13" s="27"/>
      <c r="C13" s="27"/>
      <c r="D13" s="26" t="s">
        <v>5</v>
      </c>
      <c r="E13" s="27"/>
      <c r="F13" s="27"/>
      <c r="G13" s="27"/>
      <c r="H13" s="27"/>
      <c r="J13" s="51" t="s">
        <v>78</v>
      </c>
    </row>
    <row r="14" spans="1:10" x14ac:dyDescent="0.3">
      <c r="A14" s="26" t="s">
        <v>10</v>
      </c>
      <c r="B14" s="27"/>
      <c r="C14" s="27"/>
      <c r="D14" s="26" t="s">
        <v>10</v>
      </c>
      <c r="E14" s="27"/>
      <c r="F14" s="27"/>
      <c r="G14" s="27"/>
      <c r="H14" s="27"/>
      <c r="J14" s="52" t="s">
        <v>79</v>
      </c>
    </row>
    <row r="15" spans="1:10" x14ac:dyDescent="0.3">
      <c r="A15" s="26"/>
      <c r="B15" s="27"/>
      <c r="C15" s="27"/>
      <c r="D15" s="26"/>
      <c r="E15" s="27"/>
      <c r="F15" s="27"/>
      <c r="G15" s="27"/>
      <c r="H15" s="27"/>
      <c r="J15" s="52" t="s">
        <v>86</v>
      </c>
    </row>
    <row r="16" spans="1:10" ht="18" customHeight="1" x14ac:dyDescent="0.3">
      <c r="A16" s="67" t="s">
        <v>11</v>
      </c>
      <c r="B16" s="65" t="s">
        <v>12</v>
      </c>
      <c r="C16" s="65" t="s">
        <v>13</v>
      </c>
      <c r="D16" s="65" t="s">
        <v>14</v>
      </c>
      <c r="E16" s="65" t="s">
        <v>15</v>
      </c>
      <c r="F16" s="128" t="s">
        <v>16</v>
      </c>
      <c r="G16" s="128"/>
      <c r="H16" s="129"/>
      <c r="J16" s="57"/>
    </row>
    <row r="17" spans="1:10" ht="18" customHeight="1" x14ac:dyDescent="0.3">
      <c r="A17" s="23"/>
      <c r="B17" s="23"/>
      <c r="C17" s="24"/>
      <c r="D17" s="23"/>
      <c r="E17" s="23"/>
      <c r="F17" s="130"/>
      <c r="G17" s="130"/>
      <c r="H17" s="130"/>
      <c r="J17" s="58" t="s">
        <v>61</v>
      </c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J18" s="57"/>
    </row>
    <row r="19" spans="1:10" ht="18" customHeight="1" x14ac:dyDescent="0.3">
      <c r="A19" s="64" t="s">
        <v>17</v>
      </c>
      <c r="B19" s="135" t="s">
        <v>18</v>
      </c>
      <c r="C19" s="135"/>
      <c r="D19" s="135"/>
      <c r="E19" s="65" t="s">
        <v>19</v>
      </c>
      <c r="F19" s="65" t="s">
        <v>20</v>
      </c>
      <c r="G19" s="73" t="s">
        <v>31</v>
      </c>
      <c r="H19" s="66" t="s">
        <v>21</v>
      </c>
      <c r="J19" s="57"/>
    </row>
    <row r="20" spans="1:10" x14ac:dyDescent="0.3">
      <c r="A20" s="86" t="str">
        <f>IF(ISERROR(MATCH(B20,PriceList!A:A,0)),"",INDEX(PriceList!B:B,MATCH(B20,PriceList!A:A,0)))</f>
        <v>PC1221</v>
      </c>
      <c r="B20" s="143" t="s">
        <v>49</v>
      </c>
      <c r="C20" s="144"/>
      <c r="D20" s="145"/>
      <c r="E20" s="87">
        <v>15</v>
      </c>
      <c r="F20" s="88">
        <f>IF(ISERROR(MATCH(B20,PriceList!A:A,0)),0,INDEX(PriceList!C:C,MATCH(B20,PriceList!A:A,0)))</f>
        <v>1234</v>
      </c>
      <c r="G20" s="104" t="s">
        <v>88</v>
      </c>
      <c r="H20" s="89">
        <f t="shared" ref="H20:H34" si="0">E20*F20</f>
        <v>18510</v>
      </c>
      <c r="J20" s="58" t="s">
        <v>90</v>
      </c>
    </row>
    <row r="21" spans="1:10" x14ac:dyDescent="0.3">
      <c r="A21" s="90" t="str">
        <f>IF(ISERROR(MATCH(B21,PriceList!A:A,0)),"",INDEX(PriceList!B:B,MATCH(B21,PriceList!A:A,0)))</f>
        <v>PC1221abc</v>
      </c>
      <c r="B21" s="139" t="s">
        <v>50</v>
      </c>
      <c r="C21" s="140"/>
      <c r="D21" s="141"/>
      <c r="E21" s="91">
        <v>1</v>
      </c>
      <c r="F21" s="92">
        <f>IF(ISERROR(MATCH(B21,PriceList!A:A,0)),0,INDEX(PriceList!C:C,MATCH(B21,PriceList!A:A,0)))</f>
        <v>123</v>
      </c>
      <c r="G21" s="105" t="s">
        <v>88</v>
      </c>
      <c r="H21" s="93">
        <f t="shared" si="0"/>
        <v>123</v>
      </c>
      <c r="J21" s="57"/>
    </row>
    <row r="22" spans="1:10" x14ac:dyDescent="0.3">
      <c r="A22" s="90" t="str">
        <f>IF(ISERROR(MATCH(B22,PriceList!A:A,0)),"",INDEX(PriceList!B:B,MATCH(B22,PriceList!A:A,0)))</f>
        <v>PC1221def</v>
      </c>
      <c r="B22" s="139" t="s">
        <v>51</v>
      </c>
      <c r="C22" s="140"/>
      <c r="D22" s="141"/>
      <c r="E22" s="91">
        <v>1</v>
      </c>
      <c r="F22" s="92">
        <f>IF(ISERROR(MATCH(B22,PriceList!A:A,0)),0,INDEX(PriceList!C:C,MATCH(B22,PriceList!A:A,0)))</f>
        <v>87</v>
      </c>
      <c r="G22" s="105" t="s">
        <v>88</v>
      </c>
      <c r="H22" s="93">
        <f t="shared" si="0"/>
        <v>87</v>
      </c>
      <c r="J22" s="57"/>
    </row>
    <row r="23" spans="1:10" x14ac:dyDescent="0.3">
      <c r="A23" s="90" t="str">
        <f>IF(ISERROR(MATCH(B23,PriceList!A:A,0)),"",INDEX(PriceList!B:B,MATCH(B23,PriceList!A:A,0)))</f>
        <v>PC1221gh</v>
      </c>
      <c r="B23" s="139" t="s">
        <v>53</v>
      </c>
      <c r="C23" s="140"/>
      <c r="D23" s="141"/>
      <c r="E23" s="91">
        <v>1</v>
      </c>
      <c r="F23" s="92">
        <f>IF(ISERROR(MATCH(B23,PriceList!A:A,0)),0,INDEX(PriceList!C:C,MATCH(B23,PriceList!A:A,0)))</f>
        <v>467</v>
      </c>
      <c r="G23" s="105" t="s">
        <v>88</v>
      </c>
      <c r="H23" s="93">
        <f t="shared" si="0"/>
        <v>467</v>
      </c>
      <c r="J23" s="57"/>
    </row>
    <row r="24" spans="1:10" x14ac:dyDescent="0.3">
      <c r="A24" s="90" t="str">
        <f>IF(ISERROR(MATCH(B24,PriceList!A:A,0)),"",INDEX(PriceList!B:B,MATCH(B24,PriceList!A:A,0)))</f>
        <v/>
      </c>
      <c r="B24" s="139"/>
      <c r="C24" s="140"/>
      <c r="D24" s="141"/>
      <c r="E24" s="91"/>
      <c r="F24" s="92">
        <f>IF(ISERROR(MATCH(B24,PriceList!A:A,0)),0,INDEX(PriceList!C:C,MATCH(B24,PriceList!A:A,0)))</f>
        <v>0</v>
      </c>
      <c r="G24" s="105"/>
      <c r="H24" s="93">
        <f t="shared" si="0"/>
        <v>0</v>
      </c>
      <c r="J24" s="57"/>
    </row>
    <row r="25" spans="1:10" x14ac:dyDescent="0.3">
      <c r="A25" s="90" t="str">
        <f>IF(ISERROR(MATCH(B25,PriceList!A:A,0)),"",INDEX(PriceList!B:B,MATCH(B25,PriceList!A:A,0)))</f>
        <v/>
      </c>
      <c r="B25" s="139"/>
      <c r="C25" s="140"/>
      <c r="D25" s="141"/>
      <c r="E25" s="91"/>
      <c r="F25" s="92">
        <f>IF(ISERROR(MATCH(B25,PriceList!A:A,0)),0,INDEX(PriceList!C:C,MATCH(B25,PriceList!A:A,0)))</f>
        <v>0</v>
      </c>
      <c r="G25" s="105"/>
      <c r="H25" s="93">
        <f t="shared" si="0"/>
        <v>0</v>
      </c>
      <c r="J25" s="57"/>
    </row>
    <row r="26" spans="1:10" x14ac:dyDescent="0.3">
      <c r="A26" s="90" t="str">
        <f>IF(ISERROR(MATCH(B26,PriceList!A:A,0)),"",INDEX(PriceList!B:B,MATCH(B26,PriceList!A:A,0)))</f>
        <v/>
      </c>
      <c r="B26" s="139"/>
      <c r="C26" s="140"/>
      <c r="D26" s="141"/>
      <c r="E26" s="91"/>
      <c r="F26" s="92">
        <f>IF(ISERROR(MATCH(B26,PriceList!A:A,0)),0,INDEX(PriceList!C:C,MATCH(B26,PriceList!A:A,0)))</f>
        <v>0</v>
      </c>
      <c r="G26" s="105"/>
      <c r="H26" s="93">
        <f t="shared" si="0"/>
        <v>0</v>
      </c>
      <c r="J26" s="57"/>
    </row>
    <row r="27" spans="1:10" x14ac:dyDescent="0.3">
      <c r="A27" s="90" t="str">
        <f>IF(ISERROR(MATCH(B27,PriceList!A:A,0)),"",INDEX(PriceList!B:B,MATCH(B27,PriceList!A:A,0)))</f>
        <v/>
      </c>
      <c r="B27" s="139"/>
      <c r="C27" s="140"/>
      <c r="D27" s="141"/>
      <c r="E27" s="91"/>
      <c r="F27" s="92">
        <f>IF(ISERROR(MATCH(B27,PriceList!A:A,0)),0,INDEX(PriceList!C:C,MATCH(B27,PriceList!A:A,0)))</f>
        <v>0</v>
      </c>
      <c r="G27" s="105"/>
      <c r="H27" s="93">
        <f t="shared" si="0"/>
        <v>0</v>
      </c>
      <c r="J27" s="57"/>
    </row>
    <row r="28" spans="1:10" x14ac:dyDescent="0.3">
      <c r="A28" s="90" t="str">
        <f>IF(ISERROR(MATCH(B28,PriceList!A:A,0)),"",INDEX(PriceList!B:B,MATCH(B28,PriceList!A:A,0)))</f>
        <v/>
      </c>
      <c r="B28" s="139"/>
      <c r="C28" s="140"/>
      <c r="D28" s="141"/>
      <c r="E28" s="91"/>
      <c r="F28" s="92">
        <f>IF(ISERROR(MATCH(B28,PriceList!A:A,0)),0,INDEX(PriceList!C:C,MATCH(B28,PriceList!A:A,0)))</f>
        <v>0</v>
      </c>
      <c r="G28" s="105"/>
      <c r="H28" s="93">
        <f t="shared" si="0"/>
        <v>0</v>
      </c>
      <c r="J28" s="57"/>
    </row>
    <row r="29" spans="1:10" x14ac:dyDescent="0.3">
      <c r="A29" s="90" t="str">
        <f>IF(ISERROR(MATCH(B29,PriceList!A:A,0)),"",INDEX(PriceList!B:B,MATCH(B29,PriceList!A:A,0)))</f>
        <v/>
      </c>
      <c r="B29" s="139"/>
      <c r="C29" s="140"/>
      <c r="D29" s="141"/>
      <c r="E29" s="91"/>
      <c r="F29" s="92">
        <f>IF(ISERROR(MATCH(B29,PriceList!A:A,0)),0,INDEX(PriceList!C:C,MATCH(B29,PriceList!A:A,0)))</f>
        <v>0</v>
      </c>
      <c r="G29" s="105"/>
      <c r="H29" s="93">
        <f t="shared" si="0"/>
        <v>0</v>
      </c>
      <c r="J29" s="57"/>
    </row>
    <row r="30" spans="1:10" x14ac:dyDescent="0.3">
      <c r="A30" s="90" t="str">
        <f>IF(ISERROR(MATCH(B30,PriceList!A:A,0)),"",INDEX(PriceList!B:B,MATCH(B30,PriceList!A:A,0)))</f>
        <v/>
      </c>
      <c r="B30" s="139"/>
      <c r="C30" s="140"/>
      <c r="D30" s="141"/>
      <c r="E30" s="91"/>
      <c r="F30" s="92">
        <f>IF(ISERROR(MATCH(B30,PriceList!A:A,0)),0,INDEX(PriceList!C:C,MATCH(B30,PriceList!A:A,0)))</f>
        <v>0</v>
      </c>
      <c r="G30" s="105"/>
      <c r="H30" s="93">
        <f t="shared" si="0"/>
        <v>0</v>
      </c>
      <c r="J30" s="57"/>
    </row>
    <row r="31" spans="1:10" x14ac:dyDescent="0.3">
      <c r="A31" s="90" t="str">
        <f>IF(ISERROR(MATCH(B31,PriceList!A:A,0)),"",INDEX(PriceList!B:B,MATCH(B31,PriceList!A:A,0)))</f>
        <v/>
      </c>
      <c r="B31" s="139"/>
      <c r="C31" s="140"/>
      <c r="D31" s="141"/>
      <c r="E31" s="91"/>
      <c r="F31" s="92">
        <f>IF(ISERROR(MATCH(B31,PriceList!A:A,0)),0,INDEX(PriceList!C:C,MATCH(B31,PriceList!A:A,0)))</f>
        <v>0</v>
      </c>
      <c r="G31" s="105"/>
      <c r="H31" s="93">
        <f t="shared" si="0"/>
        <v>0</v>
      </c>
      <c r="J31" s="57"/>
    </row>
    <row r="32" spans="1:10" x14ac:dyDescent="0.3">
      <c r="A32" s="90" t="str">
        <f>IF(ISERROR(MATCH(B32,PriceList!A:A,0)),"",INDEX(PriceList!B:B,MATCH(B32,PriceList!A:A,0)))</f>
        <v/>
      </c>
      <c r="B32" s="139"/>
      <c r="C32" s="140"/>
      <c r="D32" s="141"/>
      <c r="E32" s="91"/>
      <c r="F32" s="92">
        <f>IF(ISERROR(MATCH(B32,PriceList!A:A,0)),0,INDEX(PriceList!C:C,MATCH(B32,PriceList!A:A,0)))</f>
        <v>0</v>
      </c>
      <c r="G32" s="105"/>
      <c r="H32" s="93">
        <f t="shared" si="0"/>
        <v>0</v>
      </c>
      <c r="J32" s="57"/>
    </row>
    <row r="33" spans="1:10" x14ac:dyDescent="0.3">
      <c r="A33" s="90" t="str">
        <f>IF(ISERROR(MATCH(B33,PriceList!A:A,0)),"",INDEX(PriceList!B:B,MATCH(B33,PriceList!A:A,0)))</f>
        <v/>
      </c>
      <c r="B33" s="139"/>
      <c r="C33" s="140"/>
      <c r="D33" s="141"/>
      <c r="E33" s="91"/>
      <c r="F33" s="92">
        <f>IF(ISERROR(MATCH(B33,PriceList!A:A,0)),0,INDEX(PriceList!C:C,MATCH(B33,PriceList!A:A,0)))</f>
        <v>0</v>
      </c>
      <c r="G33" s="105"/>
      <c r="H33" s="93">
        <f t="shared" si="0"/>
        <v>0</v>
      </c>
      <c r="J33" s="57"/>
    </row>
    <row r="34" spans="1:10" x14ac:dyDescent="0.3">
      <c r="A34" s="94" t="str">
        <f>IF(ISERROR(MATCH(B34,PriceList!A:A,0)),"",INDEX(PriceList!B:B,MATCH(B34,PriceList!A:A,0)))</f>
        <v/>
      </c>
      <c r="B34" s="146"/>
      <c r="C34" s="147"/>
      <c r="D34" s="148"/>
      <c r="E34" s="95"/>
      <c r="F34" s="96">
        <f>IF(ISERROR(MATCH(B34,PriceList!A:A,0)),0,INDEX(PriceList!C:C,MATCH(B34,PriceList!A:A,0)))</f>
        <v>0</v>
      </c>
      <c r="G34" s="106"/>
      <c r="H34" s="97">
        <f t="shared" si="0"/>
        <v>0</v>
      </c>
      <c r="J34" s="57"/>
    </row>
    <row r="35" spans="1:10" ht="18" customHeight="1" x14ac:dyDescent="0.3">
      <c r="A35" s="142"/>
      <c r="B35" s="142"/>
      <c r="C35" s="142"/>
      <c r="D35" s="142"/>
      <c r="E35" s="17" t="s">
        <v>26</v>
      </c>
      <c r="F35" s="14" t="s">
        <v>27</v>
      </c>
      <c r="G35" s="14"/>
      <c r="H35" s="71">
        <f>SUM(H20:H34)</f>
        <v>19187</v>
      </c>
      <c r="J35" s="57"/>
    </row>
    <row r="36" spans="1:10" s="5" customFormat="1" ht="18" customHeight="1" x14ac:dyDescent="0.3">
      <c r="A36" s="118" t="s">
        <v>28</v>
      </c>
      <c r="B36" s="119"/>
      <c r="C36" s="119"/>
      <c r="D36" s="120"/>
      <c r="E36" s="107"/>
      <c r="F36" s="103" t="s">
        <v>87</v>
      </c>
      <c r="G36" s="103"/>
      <c r="H36" s="99">
        <f>SUMIF(G20:G34,"=x",H20:H34)</f>
        <v>19187</v>
      </c>
      <c r="J36" s="59" t="s">
        <v>89</v>
      </c>
    </row>
    <row r="37" spans="1:10" ht="18" customHeight="1" x14ac:dyDescent="0.3">
      <c r="A37" s="125" t="s">
        <v>30</v>
      </c>
      <c r="B37" s="126"/>
      <c r="C37" s="126"/>
      <c r="D37" s="127"/>
      <c r="E37" s="5"/>
      <c r="F37" s="11" t="s">
        <v>29</v>
      </c>
      <c r="G37" s="11"/>
      <c r="H37" s="13">
        <v>6.8750000000000006E-2</v>
      </c>
      <c r="J37" s="59" t="s">
        <v>60</v>
      </c>
    </row>
    <row r="38" spans="1:10" ht="18" customHeight="1" x14ac:dyDescent="0.3">
      <c r="A38" s="122" t="s">
        <v>32</v>
      </c>
      <c r="B38" s="123"/>
      <c r="C38" s="123"/>
      <c r="D38" s="124"/>
      <c r="E38" s="5"/>
      <c r="F38" s="11" t="s">
        <v>31</v>
      </c>
      <c r="G38" s="11"/>
      <c r="H38" s="72">
        <f>H37*H36</f>
        <v>1319.10625</v>
      </c>
      <c r="J38" s="59"/>
    </row>
    <row r="39" spans="1:10" ht="18" customHeight="1" x14ac:dyDescent="0.3">
      <c r="A39" s="122"/>
      <c r="B39" s="123"/>
      <c r="C39" s="123"/>
      <c r="D39" s="124"/>
      <c r="E39" s="5"/>
      <c r="F39" s="11" t="s">
        <v>33</v>
      </c>
      <c r="G39" s="11"/>
      <c r="H39" s="45">
        <v>0</v>
      </c>
      <c r="J39" s="57"/>
    </row>
    <row r="40" spans="1:10" ht="18" customHeight="1" thickBot="1" x14ac:dyDescent="0.35">
      <c r="A40" s="122"/>
      <c r="B40" s="123"/>
      <c r="C40" s="123"/>
      <c r="D40" s="124"/>
      <c r="E40" s="5"/>
      <c r="F40" s="15" t="s">
        <v>34</v>
      </c>
      <c r="G40" s="15"/>
      <c r="H40" s="46">
        <v>0</v>
      </c>
      <c r="J40" s="59" t="s">
        <v>59</v>
      </c>
    </row>
    <row r="41" spans="1:10" ht="18" customHeight="1" thickTop="1" x14ac:dyDescent="0.3">
      <c r="A41" s="131"/>
      <c r="B41" s="132"/>
      <c r="C41" s="132"/>
      <c r="D41" s="133"/>
      <c r="E41" s="5"/>
      <c r="F41" s="16" t="s">
        <v>21</v>
      </c>
      <c r="G41" s="16"/>
      <c r="H41" s="36">
        <f>H35+H38+H40+H39</f>
        <v>20506.106250000001</v>
      </c>
      <c r="J41" s="59" t="s">
        <v>62</v>
      </c>
    </row>
    <row r="42" spans="1:10" ht="18" customHeight="1" x14ac:dyDescent="0.3">
      <c r="A42" s="5"/>
      <c r="B42" s="5"/>
      <c r="C42" s="5"/>
      <c r="D42" s="5"/>
      <c r="E42" s="5"/>
      <c r="F42" s="11"/>
      <c r="G42" s="11"/>
      <c r="H42" s="11"/>
      <c r="J42" s="57"/>
    </row>
    <row r="43" spans="1:10" x14ac:dyDescent="0.3">
      <c r="A43" s="5"/>
      <c r="B43" s="5"/>
      <c r="C43" s="5"/>
      <c r="D43" s="5"/>
      <c r="E43" s="5"/>
      <c r="F43" s="151" t="s">
        <v>35</v>
      </c>
      <c r="G43" s="151"/>
      <c r="H43" s="151"/>
      <c r="J43" s="57"/>
    </row>
    <row r="44" spans="1:10" x14ac:dyDescent="0.3">
      <c r="A44" s="5"/>
      <c r="B44" s="5"/>
      <c r="C44" s="5"/>
      <c r="D44" s="5"/>
      <c r="E44" s="5"/>
      <c r="F44" s="152" t="s">
        <v>36</v>
      </c>
      <c r="G44" s="152"/>
      <c r="H44" s="152"/>
      <c r="J44" s="57"/>
    </row>
    <row r="45" spans="1:10" x14ac:dyDescent="0.3">
      <c r="F45" s="11"/>
      <c r="G45" s="11"/>
      <c r="H45" s="11"/>
      <c r="J45" s="57"/>
    </row>
    <row r="46" spans="1:10" x14ac:dyDescent="0.3">
      <c r="A46" s="150" t="s">
        <v>37</v>
      </c>
      <c r="B46" s="150"/>
      <c r="C46" s="150"/>
      <c r="D46" s="150"/>
      <c r="E46" s="150"/>
      <c r="F46" s="150"/>
      <c r="G46" s="150"/>
      <c r="H46" s="150"/>
      <c r="J46" s="57"/>
    </row>
    <row r="47" spans="1:10" x14ac:dyDescent="0.3">
      <c r="A47" s="150" t="s">
        <v>38</v>
      </c>
      <c r="B47" s="150"/>
      <c r="C47" s="150"/>
      <c r="D47" s="150"/>
      <c r="E47" s="150"/>
      <c r="F47" s="150"/>
      <c r="G47" s="150"/>
      <c r="H47" s="150"/>
      <c r="J47" s="57"/>
    </row>
    <row r="48" spans="1:10" ht="18" x14ac:dyDescent="0.35">
      <c r="A48" s="149" t="s">
        <v>39</v>
      </c>
      <c r="B48" s="149"/>
      <c r="C48" s="149"/>
      <c r="D48" s="149"/>
      <c r="E48" s="149"/>
      <c r="F48" s="149"/>
      <c r="G48" s="149"/>
      <c r="H48" s="149"/>
      <c r="J48" s="57"/>
    </row>
  </sheetData>
  <mergeCells count="30">
    <mergeCell ref="A48:H48"/>
    <mergeCell ref="A46:H46"/>
    <mergeCell ref="A47:H47"/>
    <mergeCell ref="A36:D36"/>
    <mergeCell ref="F43:H43"/>
    <mergeCell ref="F44:H44"/>
    <mergeCell ref="A38:D38"/>
    <mergeCell ref="A40:D40"/>
    <mergeCell ref="A41:D41"/>
    <mergeCell ref="A37:D37"/>
    <mergeCell ref="A39:D39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34:D34"/>
    <mergeCell ref="F16:H16"/>
    <mergeCell ref="F17:H17"/>
    <mergeCell ref="B27:D27"/>
    <mergeCell ref="B28:D28"/>
    <mergeCell ref="B33:D33"/>
    <mergeCell ref="B29:D29"/>
    <mergeCell ref="B30:D30"/>
    <mergeCell ref="B25:D25"/>
    <mergeCell ref="B26:D26"/>
  </mergeCells>
  <phoneticPr fontId="2" type="noConversion"/>
  <dataValidations count="1">
    <dataValidation type="list" allowBlank="1" showInputMessage="1" showErrorMessage="1" sqref="B20:D34">
      <formula1>items</formula1>
    </dataValidation>
  </dataValidations>
  <printOptions horizontalCentered="1"/>
  <pageMargins left="0.5" right="0.5" top="0.5" bottom="0.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>
      <selection activeCell="J1" sqref="J1:J3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35" t="s">
        <v>1</v>
      </c>
    </row>
    <row r="2" spans="1:10" x14ac:dyDescent="0.3">
      <c r="A2" s="26" t="s">
        <v>55</v>
      </c>
      <c r="B2" s="27"/>
      <c r="C2" s="27"/>
      <c r="D2" s="27"/>
      <c r="E2" s="27"/>
      <c r="F2" s="53" t="s">
        <v>44</v>
      </c>
      <c r="G2" s="53"/>
      <c r="H2" s="37">
        <v>41760</v>
      </c>
      <c r="J2" s="4"/>
    </row>
    <row r="3" spans="1:10" x14ac:dyDescent="0.3">
      <c r="A3" s="26" t="s">
        <v>5</v>
      </c>
      <c r="B3" s="27"/>
      <c r="C3" s="27"/>
      <c r="D3" s="27"/>
      <c r="E3" s="27"/>
      <c r="F3" s="53" t="s">
        <v>2</v>
      </c>
      <c r="G3" s="53"/>
      <c r="H3" s="38" t="s">
        <v>3</v>
      </c>
      <c r="J3" s="34"/>
    </row>
    <row r="4" spans="1:10" x14ac:dyDescent="0.3">
      <c r="A4" s="26" t="s">
        <v>6</v>
      </c>
      <c r="B4" s="27"/>
      <c r="C4" s="27"/>
      <c r="D4" s="27"/>
      <c r="E4" s="27"/>
      <c r="F4" s="54" t="s">
        <v>57</v>
      </c>
      <c r="G4" s="54"/>
      <c r="H4" s="38" t="s">
        <v>4</v>
      </c>
      <c r="J4" s="57"/>
    </row>
    <row r="5" spans="1:10" x14ac:dyDescent="0.3">
      <c r="A5" s="33" t="s">
        <v>7</v>
      </c>
      <c r="B5" s="27"/>
      <c r="C5" s="27"/>
      <c r="D5" s="27"/>
      <c r="E5" s="27"/>
      <c r="F5" s="27"/>
      <c r="G5" s="27"/>
      <c r="H5" s="27"/>
      <c r="J5" s="62" t="s">
        <v>80</v>
      </c>
    </row>
    <row r="6" spans="1:10" x14ac:dyDescent="0.3">
      <c r="A6" s="39" t="s">
        <v>56</v>
      </c>
      <c r="B6" s="27"/>
      <c r="C6" s="27"/>
      <c r="D6" s="27"/>
      <c r="E6" s="27"/>
      <c r="F6" s="27"/>
      <c r="G6" s="27"/>
      <c r="H6" s="27"/>
      <c r="J6" s="57" t="s">
        <v>81</v>
      </c>
    </row>
    <row r="7" spans="1:10" x14ac:dyDescent="0.3">
      <c r="A7" s="27"/>
      <c r="B7" s="27"/>
      <c r="C7" s="27"/>
      <c r="D7" s="27"/>
      <c r="E7" s="27"/>
      <c r="F7" s="27"/>
      <c r="G7" s="27"/>
      <c r="H7" s="27"/>
      <c r="J7" s="57" t="s">
        <v>82</v>
      </c>
    </row>
    <row r="8" spans="1:10" ht="18" customHeight="1" x14ac:dyDescent="0.3">
      <c r="A8" s="63" t="s">
        <v>8</v>
      </c>
      <c r="B8" s="63"/>
      <c r="C8" s="40"/>
      <c r="D8" s="63" t="s">
        <v>58</v>
      </c>
      <c r="E8" s="63"/>
      <c r="F8" s="27"/>
      <c r="G8" s="27"/>
      <c r="H8" s="27"/>
      <c r="J8" s="57"/>
    </row>
    <row r="9" spans="1:10" x14ac:dyDescent="0.3">
      <c r="A9" s="33" t="s">
        <v>9</v>
      </c>
      <c r="B9" s="40"/>
      <c r="C9" s="40"/>
      <c r="D9" s="33" t="s">
        <v>9</v>
      </c>
      <c r="E9" s="40"/>
      <c r="F9" s="27"/>
      <c r="G9" s="27"/>
      <c r="H9" s="27"/>
      <c r="J9" s="57"/>
    </row>
    <row r="10" spans="1:10" x14ac:dyDescent="0.3">
      <c r="A10" s="33" t="s">
        <v>0</v>
      </c>
      <c r="B10" s="40"/>
      <c r="C10" s="40"/>
      <c r="D10" s="33" t="s">
        <v>0</v>
      </c>
      <c r="E10" s="40"/>
      <c r="F10" s="27"/>
      <c r="G10" s="27"/>
      <c r="H10" s="27"/>
      <c r="J10" s="57"/>
    </row>
    <row r="11" spans="1:10" x14ac:dyDescent="0.3">
      <c r="A11" s="33" t="s">
        <v>55</v>
      </c>
      <c r="B11" s="40"/>
      <c r="C11" s="40"/>
      <c r="D11" s="33" t="s">
        <v>55</v>
      </c>
      <c r="E11" s="40"/>
      <c r="F11" s="27"/>
      <c r="G11" s="27"/>
      <c r="H11" s="27"/>
      <c r="J11" s="57"/>
    </row>
    <row r="12" spans="1:10" x14ac:dyDescent="0.3">
      <c r="A12" s="26" t="s">
        <v>5</v>
      </c>
      <c r="B12" s="27"/>
      <c r="C12" s="27"/>
      <c r="D12" s="26" t="s">
        <v>5</v>
      </c>
      <c r="E12" s="27"/>
      <c r="F12" s="27"/>
      <c r="G12" s="27"/>
      <c r="H12" s="27"/>
      <c r="J12" s="51" t="s">
        <v>78</v>
      </c>
    </row>
    <row r="13" spans="1:10" x14ac:dyDescent="0.3">
      <c r="A13" s="26" t="s">
        <v>10</v>
      </c>
      <c r="B13" s="27"/>
      <c r="C13" s="27"/>
      <c r="D13" s="26" t="s">
        <v>10</v>
      </c>
      <c r="E13" s="27"/>
      <c r="F13" s="27"/>
      <c r="G13" s="27"/>
      <c r="H13" s="27"/>
      <c r="J13" s="52" t="s">
        <v>79</v>
      </c>
    </row>
    <row r="14" spans="1:10" x14ac:dyDescent="0.3">
      <c r="A14" s="26"/>
      <c r="B14" s="27"/>
      <c r="C14" s="27"/>
      <c r="D14" s="26"/>
      <c r="E14" s="27"/>
      <c r="F14" s="27"/>
      <c r="G14" s="27"/>
      <c r="H14" s="27"/>
      <c r="J14" s="52" t="s">
        <v>86</v>
      </c>
    </row>
    <row r="15" spans="1:10" ht="18" customHeight="1" x14ac:dyDescent="0.3">
      <c r="A15" s="67" t="s">
        <v>11</v>
      </c>
      <c r="B15" s="65" t="s">
        <v>12</v>
      </c>
      <c r="C15" s="65" t="s">
        <v>13</v>
      </c>
      <c r="D15" s="65" t="s">
        <v>14</v>
      </c>
      <c r="E15" s="65" t="s">
        <v>15</v>
      </c>
      <c r="F15" s="128" t="s">
        <v>16</v>
      </c>
      <c r="G15" s="128"/>
      <c r="H15" s="129"/>
      <c r="J15" s="57"/>
    </row>
    <row r="16" spans="1:10" ht="18" customHeight="1" x14ac:dyDescent="0.3">
      <c r="A16" s="23"/>
      <c r="B16" s="23"/>
      <c r="C16" s="24"/>
      <c r="D16" s="23"/>
      <c r="E16" s="23"/>
      <c r="F16" s="153"/>
      <c r="G16" s="154"/>
      <c r="H16" s="155"/>
      <c r="J16" s="58" t="s">
        <v>61</v>
      </c>
    </row>
    <row r="17" spans="1:10" x14ac:dyDescent="0.3">
      <c r="A17" s="27"/>
      <c r="B17" s="27"/>
      <c r="C17" s="27"/>
      <c r="D17" s="27"/>
      <c r="E17" s="27"/>
      <c r="F17" s="27"/>
      <c r="G17" s="27"/>
      <c r="H17" s="27"/>
      <c r="J17" s="57"/>
    </row>
    <row r="18" spans="1:10" ht="18" customHeight="1" x14ac:dyDescent="0.3">
      <c r="A18" s="64" t="s">
        <v>17</v>
      </c>
      <c r="B18" s="135" t="s">
        <v>18</v>
      </c>
      <c r="C18" s="135"/>
      <c r="D18" s="135"/>
      <c r="E18" s="65" t="s">
        <v>19</v>
      </c>
      <c r="F18" s="65" t="s">
        <v>20</v>
      </c>
      <c r="G18" s="73" t="s">
        <v>31</v>
      </c>
      <c r="H18" s="66" t="s">
        <v>21</v>
      </c>
      <c r="J18" s="57"/>
    </row>
    <row r="19" spans="1:10" x14ac:dyDescent="0.3">
      <c r="A19" s="86" t="s">
        <v>40</v>
      </c>
      <c r="B19" s="143" t="s">
        <v>23</v>
      </c>
      <c r="C19" s="144"/>
      <c r="D19" s="145"/>
      <c r="E19" s="87">
        <v>15</v>
      </c>
      <c r="F19" s="88">
        <v>150</v>
      </c>
      <c r="G19" s="104" t="s">
        <v>88</v>
      </c>
      <c r="H19" s="89">
        <f t="shared" ref="H19:H27" si="0">E19*F19</f>
        <v>2250</v>
      </c>
      <c r="J19" s="58" t="s">
        <v>90</v>
      </c>
    </row>
    <row r="20" spans="1:10" x14ac:dyDescent="0.3">
      <c r="A20" s="90" t="s">
        <v>41</v>
      </c>
      <c r="B20" s="139" t="s">
        <v>25</v>
      </c>
      <c r="C20" s="140"/>
      <c r="D20" s="141"/>
      <c r="E20" s="91">
        <v>1</v>
      </c>
      <c r="F20" s="92">
        <v>75</v>
      </c>
      <c r="G20" s="105" t="s">
        <v>88</v>
      </c>
      <c r="H20" s="93">
        <f t="shared" si="0"/>
        <v>75</v>
      </c>
      <c r="J20" s="57"/>
    </row>
    <row r="21" spans="1:10" x14ac:dyDescent="0.3">
      <c r="A21" s="90"/>
      <c r="B21" s="139"/>
      <c r="C21" s="140"/>
      <c r="D21" s="141"/>
      <c r="E21" s="91"/>
      <c r="F21" s="92"/>
      <c r="G21" s="105"/>
      <c r="H21" s="93">
        <f t="shared" si="0"/>
        <v>0</v>
      </c>
      <c r="J21" s="57"/>
    </row>
    <row r="22" spans="1:10" x14ac:dyDescent="0.3">
      <c r="A22" s="90"/>
      <c r="B22" s="139"/>
      <c r="C22" s="140"/>
      <c r="D22" s="141"/>
      <c r="E22" s="91"/>
      <c r="F22" s="92"/>
      <c r="G22" s="105"/>
      <c r="H22" s="93">
        <f t="shared" si="0"/>
        <v>0</v>
      </c>
      <c r="J22" s="57"/>
    </row>
    <row r="23" spans="1:10" x14ac:dyDescent="0.3">
      <c r="A23" s="90"/>
      <c r="B23" s="139"/>
      <c r="C23" s="140"/>
      <c r="D23" s="141"/>
      <c r="E23" s="91"/>
      <c r="F23" s="92"/>
      <c r="G23" s="105"/>
      <c r="H23" s="93">
        <f t="shared" si="0"/>
        <v>0</v>
      </c>
      <c r="J23" s="57"/>
    </row>
    <row r="24" spans="1:10" x14ac:dyDescent="0.3">
      <c r="A24" s="90"/>
      <c r="B24" s="139"/>
      <c r="C24" s="140"/>
      <c r="D24" s="141"/>
      <c r="E24" s="91"/>
      <c r="F24" s="92"/>
      <c r="G24" s="105"/>
      <c r="H24" s="93">
        <f t="shared" si="0"/>
        <v>0</v>
      </c>
      <c r="J24" s="57"/>
    </row>
    <row r="25" spans="1:10" x14ac:dyDescent="0.3">
      <c r="A25" s="90"/>
      <c r="B25" s="139"/>
      <c r="C25" s="140"/>
      <c r="D25" s="141"/>
      <c r="E25" s="91"/>
      <c r="F25" s="92"/>
      <c r="G25" s="105"/>
      <c r="H25" s="93">
        <f t="shared" si="0"/>
        <v>0</v>
      </c>
      <c r="J25" s="57"/>
    </row>
    <row r="26" spans="1:10" x14ac:dyDescent="0.3">
      <c r="A26" s="90"/>
      <c r="B26" s="139"/>
      <c r="C26" s="140"/>
      <c r="D26" s="141"/>
      <c r="E26" s="91"/>
      <c r="F26" s="92"/>
      <c r="G26" s="105"/>
      <c r="H26" s="93">
        <f t="shared" si="0"/>
        <v>0</v>
      </c>
      <c r="J26" s="57"/>
    </row>
    <row r="27" spans="1:10" x14ac:dyDescent="0.3">
      <c r="A27" s="94"/>
      <c r="B27" s="146"/>
      <c r="C27" s="147"/>
      <c r="D27" s="148"/>
      <c r="E27" s="95"/>
      <c r="F27" s="96"/>
      <c r="G27" s="106"/>
      <c r="H27" s="97">
        <f t="shared" si="0"/>
        <v>0</v>
      </c>
      <c r="J27" s="57"/>
    </row>
    <row r="28" spans="1:10" ht="18" customHeight="1" x14ac:dyDescent="0.3">
      <c r="A28" s="159"/>
      <c r="B28" s="159"/>
      <c r="C28" s="159"/>
      <c r="D28" s="159"/>
      <c r="E28" s="19" t="s">
        <v>26</v>
      </c>
      <c r="F28" s="14" t="s">
        <v>27</v>
      </c>
      <c r="G28" s="14"/>
      <c r="H28" s="71">
        <f>SUM(H19:H27)</f>
        <v>2325</v>
      </c>
      <c r="J28" s="57"/>
    </row>
    <row r="29" spans="1:10" s="5" customFormat="1" ht="18" customHeight="1" x14ac:dyDescent="0.3">
      <c r="A29" s="118" t="s">
        <v>28</v>
      </c>
      <c r="B29" s="119"/>
      <c r="C29" s="119"/>
      <c r="D29" s="120"/>
      <c r="E29" s="109"/>
      <c r="F29" s="103" t="s">
        <v>87</v>
      </c>
      <c r="G29" s="103"/>
      <c r="H29" s="99">
        <f>SUMIF(G19:G27,"=x",H19:H27)</f>
        <v>2325</v>
      </c>
      <c r="J29" s="58" t="s">
        <v>89</v>
      </c>
    </row>
    <row r="30" spans="1:10" ht="18" customHeight="1" x14ac:dyDescent="0.3">
      <c r="A30" s="125" t="s">
        <v>30</v>
      </c>
      <c r="B30" s="126"/>
      <c r="C30" s="126"/>
      <c r="D30" s="127"/>
      <c r="E30" s="11"/>
      <c r="F30" s="11" t="s">
        <v>29</v>
      </c>
      <c r="G30" s="11"/>
      <c r="H30" s="13">
        <v>6.8750000000000006E-2</v>
      </c>
      <c r="J30" s="59" t="s">
        <v>60</v>
      </c>
    </row>
    <row r="31" spans="1:10" ht="18" customHeight="1" x14ac:dyDescent="0.3">
      <c r="A31" s="122" t="s">
        <v>32</v>
      </c>
      <c r="B31" s="123"/>
      <c r="C31" s="123"/>
      <c r="D31" s="124"/>
      <c r="E31" s="11"/>
      <c r="F31" s="11" t="s">
        <v>31</v>
      </c>
      <c r="G31" s="11"/>
      <c r="H31" s="72">
        <f>H30*H29</f>
        <v>159.84375</v>
      </c>
      <c r="J31" s="57"/>
    </row>
    <row r="32" spans="1:10" ht="18" customHeight="1" x14ac:dyDescent="0.3">
      <c r="A32" s="160"/>
      <c r="B32" s="161"/>
      <c r="C32" s="161"/>
      <c r="D32" s="162"/>
      <c r="E32" s="11"/>
      <c r="F32" s="11" t="s">
        <v>33</v>
      </c>
      <c r="G32" s="11"/>
      <c r="H32" s="45">
        <v>0</v>
      </c>
      <c r="J32" s="57"/>
    </row>
    <row r="33" spans="1:10" ht="18" customHeight="1" thickBot="1" x14ac:dyDescent="0.35">
      <c r="A33" s="160"/>
      <c r="B33" s="161"/>
      <c r="C33" s="161"/>
      <c r="D33" s="162"/>
      <c r="E33" s="11"/>
      <c r="F33" s="15" t="s">
        <v>34</v>
      </c>
      <c r="G33" s="15"/>
      <c r="H33" s="46">
        <v>0</v>
      </c>
      <c r="J33" s="59" t="s">
        <v>59</v>
      </c>
    </row>
    <row r="34" spans="1:10" ht="18" customHeight="1" thickTop="1" x14ac:dyDescent="0.3">
      <c r="A34" s="156"/>
      <c r="B34" s="157"/>
      <c r="C34" s="157"/>
      <c r="D34" s="158"/>
      <c r="E34" s="11"/>
      <c r="F34" s="16" t="s">
        <v>21</v>
      </c>
      <c r="G34" s="16"/>
      <c r="H34" s="36">
        <f>H28+H31+H33+H32</f>
        <v>2484.84375</v>
      </c>
      <c r="J34" s="59" t="s">
        <v>62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57"/>
    </row>
    <row r="36" spans="1:10" x14ac:dyDescent="0.3">
      <c r="A36" s="150" t="s">
        <v>37</v>
      </c>
      <c r="B36" s="150"/>
      <c r="C36" s="150"/>
      <c r="D36" s="150"/>
      <c r="E36" s="11"/>
      <c r="F36" s="151" t="s">
        <v>35</v>
      </c>
      <c r="G36" s="151"/>
      <c r="H36" s="151"/>
      <c r="J36" s="60"/>
    </row>
    <row r="37" spans="1:10" x14ac:dyDescent="0.3">
      <c r="A37" s="150" t="s">
        <v>38</v>
      </c>
      <c r="B37" s="150"/>
      <c r="C37" s="150"/>
      <c r="D37" s="150"/>
      <c r="E37" s="11"/>
      <c r="F37" s="165" t="s">
        <v>36</v>
      </c>
      <c r="G37" s="165"/>
      <c r="H37" s="165"/>
      <c r="J37" s="59"/>
    </row>
    <row r="38" spans="1:10" ht="18" x14ac:dyDescent="0.35">
      <c r="A38" s="149" t="s">
        <v>39</v>
      </c>
      <c r="B38" s="149"/>
      <c r="C38" s="149"/>
      <c r="D38" s="149"/>
      <c r="E38" s="149"/>
      <c r="F38" s="149"/>
      <c r="G38" s="149"/>
      <c r="H38" s="149"/>
      <c r="J38" s="57"/>
    </row>
    <row r="39" spans="1:10" x14ac:dyDescent="0.3">
      <c r="A39" s="11"/>
      <c r="B39" s="11"/>
      <c r="C39" s="11"/>
      <c r="D39" s="11"/>
      <c r="E39" s="11"/>
      <c r="F39" s="11"/>
      <c r="G39" s="11"/>
      <c r="H39" s="11"/>
      <c r="J39" s="60"/>
    </row>
    <row r="40" spans="1:10" x14ac:dyDescent="0.3">
      <c r="A40" s="18" t="s">
        <v>42</v>
      </c>
      <c r="B40" s="18"/>
      <c r="C40" s="18"/>
      <c r="D40" s="18"/>
      <c r="E40" s="18"/>
      <c r="F40" s="18"/>
      <c r="G40" s="18"/>
      <c r="H40" s="18"/>
      <c r="J40" s="60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57"/>
    </row>
    <row r="42" spans="1:10" x14ac:dyDescent="0.3">
      <c r="A42" s="163" t="s">
        <v>43</v>
      </c>
      <c r="B42" s="163"/>
      <c r="C42" s="163"/>
      <c r="D42" s="163"/>
      <c r="E42" s="163"/>
      <c r="F42" s="163"/>
      <c r="G42" s="163"/>
      <c r="H42" s="163"/>
      <c r="J42" s="57"/>
    </row>
    <row r="43" spans="1:10" ht="18" customHeight="1" x14ac:dyDescent="0.3">
      <c r="A43" s="164" t="str">
        <f>A1</f>
        <v>[Company Name]</v>
      </c>
      <c r="B43" s="164"/>
      <c r="C43" s="26"/>
      <c r="D43" s="26"/>
      <c r="E43" s="26"/>
      <c r="G43" s="53" t="s">
        <v>44</v>
      </c>
      <c r="H43" s="22"/>
      <c r="J43" s="57"/>
    </row>
    <row r="44" spans="1:10" ht="18" customHeight="1" x14ac:dyDescent="0.3">
      <c r="A44" s="26" t="s">
        <v>55</v>
      </c>
      <c r="B44" s="26"/>
      <c r="C44" s="26"/>
      <c r="D44" s="26"/>
      <c r="E44" s="26"/>
      <c r="G44" s="53" t="s">
        <v>2</v>
      </c>
      <c r="H44" s="21" t="str">
        <f>H3</f>
        <v>[123456]</v>
      </c>
      <c r="J44" s="57"/>
    </row>
    <row r="45" spans="1:10" ht="18" customHeight="1" x14ac:dyDescent="0.3">
      <c r="A45" s="26" t="s">
        <v>5</v>
      </c>
      <c r="B45" s="26"/>
      <c r="C45" s="26"/>
      <c r="D45" s="26"/>
      <c r="E45" s="26"/>
      <c r="G45" s="54" t="s">
        <v>57</v>
      </c>
      <c r="H45" s="21" t="str">
        <f>H4</f>
        <v>[123]</v>
      </c>
      <c r="J45" s="57"/>
    </row>
    <row r="46" spans="1:10" ht="18" customHeight="1" x14ac:dyDescent="0.3">
      <c r="A46" s="26" t="s">
        <v>6</v>
      </c>
      <c r="B46" s="26"/>
      <c r="C46" s="26"/>
      <c r="D46" s="26"/>
      <c r="E46" s="26"/>
      <c r="G46" s="54"/>
      <c r="H46" s="26"/>
      <c r="J46" s="57"/>
    </row>
    <row r="47" spans="1:10" ht="18" customHeight="1" x14ac:dyDescent="0.3">
      <c r="A47" s="33" t="s">
        <v>7</v>
      </c>
      <c r="B47" s="26"/>
      <c r="C47" s="26"/>
      <c r="D47" s="26"/>
      <c r="E47" s="55"/>
      <c r="G47" s="56" t="s">
        <v>45</v>
      </c>
      <c r="H47" s="25"/>
      <c r="J47" s="57"/>
    </row>
  </sheetData>
  <mergeCells count="26">
    <mergeCell ref="A42:H42"/>
    <mergeCell ref="A43:B43"/>
    <mergeCell ref="B23:D23"/>
    <mergeCell ref="B25:D25"/>
    <mergeCell ref="A36:D36"/>
    <mergeCell ref="A37:D37"/>
    <mergeCell ref="A38:H38"/>
    <mergeCell ref="F36:H36"/>
    <mergeCell ref="F37:H37"/>
    <mergeCell ref="A32:D32"/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opLeftCell="A16" zoomScaleNormal="100" workbookViewId="0">
      <selection activeCell="I1" sqref="I1:J3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s="27" customFormat="1" ht="36" x14ac:dyDescent="0.55000000000000004">
      <c r="A1" s="12" t="s">
        <v>0</v>
      </c>
      <c r="B1" s="1"/>
      <c r="C1" s="1"/>
      <c r="D1" s="1"/>
      <c r="E1" s="5"/>
      <c r="F1" s="2"/>
      <c r="G1" s="2"/>
      <c r="H1" s="35" t="s">
        <v>1</v>
      </c>
      <c r="J1" s="5"/>
    </row>
    <row r="2" spans="1:10" s="27" customFormat="1" x14ac:dyDescent="0.15">
      <c r="A2" s="26" t="s">
        <v>55</v>
      </c>
      <c r="F2" s="53" t="s">
        <v>44</v>
      </c>
      <c r="G2" s="53"/>
      <c r="H2" s="37">
        <v>41760</v>
      </c>
      <c r="J2" s="4"/>
    </row>
    <row r="3" spans="1:10" s="27" customFormat="1" x14ac:dyDescent="0.2">
      <c r="A3" s="26" t="s">
        <v>5</v>
      </c>
      <c r="F3" s="53" t="s">
        <v>2</v>
      </c>
      <c r="G3" s="53"/>
      <c r="H3" s="38" t="s">
        <v>3</v>
      </c>
      <c r="J3" s="34"/>
    </row>
    <row r="4" spans="1:10" s="27" customFormat="1" x14ac:dyDescent="0.2">
      <c r="A4" s="26" t="s">
        <v>6</v>
      </c>
      <c r="F4" s="54" t="s">
        <v>57</v>
      </c>
      <c r="G4" s="54"/>
      <c r="H4" s="38" t="s">
        <v>4</v>
      </c>
      <c r="J4" s="57"/>
    </row>
    <row r="5" spans="1:10" s="27" customFormat="1" x14ac:dyDescent="0.2">
      <c r="A5" s="33" t="s">
        <v>7</v>
      </c>
      <c r="J5" s="62" t="s">
        <v>74</v>
      </c>
    </row>
    <row r="6" spans="1:10" s="27" customFormat="1" x14ac:dyDescent="0.2">
      <c r="A6" s="39" t="s">
        <v>56</v>
      </c>
      <c r="J6" s="57" t="s">
        <v>72</v>
      </c>
    </row>
    <row r="7" spans="1:10" s="27" customFormat="1" x14ac:dyDescent="0.2">
      <c r="J7" s="57" t="s">
        <v>73</v>
      </c>
    </row>
    <row r="8" spans="1:10" s="27" customFormat="1" ht="18" customHeight="1" x14ac:dyDescent="0.2">
      <c r="A8" s="63" t="s">
        <v>8</v>
      </c>
      <c r="B8" s="63"/>
      <c r="C8" s="40"/>
      <c r="D8" s="63" t="s">
        <v>58</v>
      </c>
      <c r="E8" s="63"/>
      <c r="J8" s="57" t="s">
        <v>75</v>
      </c>
    </row>
    <row r="9" spans="1:10" s="27" customFormat="1" x14ac:dyDescent="0.2">
      <c r="A9" s="33" t="s">
        <v>9</v>
      </c>
      <c r="B9" s="40"/>
      <c r="C9" s="40"/>
      <c r="D9" s="33" t="s">
        <v>9</v>
      </c>
      <c r="E9" s="40"/>
      <c r="J9" s="57" t="s">
        <v>76</v>
      </c>
    </row>
    <row r="10" spans="1:10" s="27" customFormat="1" x14ac:dyDescent="0.2">
      <c r="A10" s="33" t="s">
        <v>0</v>
      </c>
      <c r="B10" s="40"/>
      <c r="C10" s="40"/>
      <c r="D10" s="33" t="s">
        <v>0</v>
      </c>
      <c r="E10" s="40"/>
      <c r="J10" s="57" t="s">
        <v>77</v>
      </c>
    </row>
    <row r="11" spans="1:10" s="27" customFormat="1" x14ac:dyDescent="0.2">
      <c r="A11" s="33" t="s">
        <v>55</v>
      </c>
      <c r="B11" s="40"/>
      <c r="C11" s="40"/>
      <c r="D11" s="33" t="s">
        <v>55</v>
      </c>
      <c r="E11" s="40"/>
      <c r="J11" s="57"/>
    </row>
    <row r="12" spans="1:10" s="27" customFormat="1" x14ac:dyDescent="0.3">
      <c r="A12" s="26" t="s">
        <v>5</v>
      </c>
      <c r="D12" s="26" t="s">
        <v>5</v>
      </c>
      <c r="J12" s="51" t="s">
        <v>78</v>
      </c>
    </row>
    <row r="13" spans="1:10" s="27" customFormat="1" x14ac:dyDescent="0.3">
      <c r="A13" s="26" t="s">
        <v>10</v>
      </c>
      <c r="D13" s="26" t="s">
        <v>10</v>
      </c>
      <c r="J13" s="52" t="s">
        <v>79</v>
      </c>
    </row>
    <row r="14" spans="1:10" s="27" customFormat="1" x14ac:dyDescent="0.3">
      <c r="A14" s="26"/>
      <c r="D14" s="26"/>
      <c r="J14" s="52" t="s">
        <v>86</v>
      </c>
    </row>
    <row r="15" spans="1:10" s="27" customFormat="1" ht="18" customHeight="1" x14ac:dyDescent="0.2">
      <c r="A15" s="67" t="s">
        <v>11</v>
      </c>
      <c r="B15" s="65" t="s">
        <v>12</v>
      </c>
      <c r="C15" s="65" t="s">
        <v>13</v>
      </c>
      <c r="D15" s="65" t="s">
        <v>14</v>
      </c>
      <c r="E15" s="65" t="s">
        <v>15</v>
      </c>
      <c r="F15" s="128" t="s">
        <v>16</v>
      </c>
      <c r="G15" s="128"/>
      <c r="H15" s="129"/>
      <c r="J15" s="57"/>
    </row>
    <row r="16" spans="1:10" s="27" customFormat="1" ht="18" customHeight="1" x14ac:dyDescent="0.3">
      <c r="A16" s="23"/>
      <c r="B16" s="23"/>
      <c r="C16" s="24"/>
      <c r="D16" s="23"/>
      <c r="E16" s="23"/>
      <c r="F16" s="130"/>
      <c r="G16" s="130"/>
      <c r="H16" s="130"/>
      <c r="J16" s="58" t="s">
        <v>61</v>
      </c>
    </row>
    <row r="17" spans="1:10" s="27" customFormat="1" x14ac:dyDescent="0.2">
      <c r="J17" s="57"/>
    </row>
    <row r="18" spans="1:10" s="27" customFormat="1" ht="18" customHeight="1" x14ac:dyDescent="0.2">
      <c r="A18" s="64" t="s">
        <v>17</v>
      </c>
      <c r="B18" s="135" t="s">
        <v>18</v>
      </c>
      <c r="C18" s="135"/>
      <c r="D18" s="135"/>
      <c r="E18" s="65" t="s">
        <v>19</v>
      </c>
      <c r="F18" s="65" t="s">
        <v>20</v>
      </c>
      <c r="G18" s="73" t="s">
        <v>31</v>
      </c>
      <c r="H18" s="66" t="s">
        <v>21</v>
      </c>
      <c r="J18" s="57"/>
    </row>
    <row r="19" spans="1:10" s="27" customFormat="1" x14ac:dyDescent="0.3">
      <c r="A19" s="74" t="str">
        <f>IF(ISERROR(MATCH(B19,PriceList!A:A,0)),"",INDEX(PriceList!B:B,MATCH(B19,PriceList!A:A,0)))</f>
        <v>PC1221</v>
      </c>
      <c r="B19" s="136" t="s">
        <v>49</v>
      </c>
      <c r="C19" s="137"/>
      <c r="D19" s="138"/>
      <c r="E19" s="75">
        <v>15</v>
      </c>
      <c r="F19" s="76">
        <f>IF(ISERROR(MATCH(B19,PriceList!A:A,0)),0,INDEX(PriceList!C:C,MATCH(B19,PriceList!A:A,0)))</f>
        <v>1234</v>
      </c>
      <c r="G19" s="100" t="s">
        <v>88</v>
      </c>
      <c r="H19" s="77">
        <f t="shared" ref="H19:H27" si="0">E19*F19</f>
        <v>18510</v>
      </c>
      <c r="J19" s="58" t="s">
        <v>90</v>
      </c>
    </row>
    <row r="20" spans="1:10" s="27" customFormat="1" x14ac:dyDescent="0.2">
      <c r="A20" s="78" t="str">
        <f>IF(ISERROR(MATCH(B20,PriceList!A:A,0)),"",INDEX(PriceList!B:B,MATCH(B20,PriceList!A:A,0)))</f>
        <v>PC1221abc</v>
      </c>
      <c r="B20" s="110" t="s">
        <v>50</v>
      </c>
      <c r="C20" s="111"/>
      <c r="D20" s="112"/>
      <c r="E20" s="79">
        <v>1</v>
      </c>
      <c r="F20" s="80">
        <f>IF(ISERROR(MATCH(B20,PriceList!A:A,0)),0,INDEX(PriceList!C:C,MATCH(B20,PriceList!A:A,0)))</f>
        <v>123</v>
      </c>
      <c r="G20" s="101" t="s">
        <v>88</v>
      </c>
      <c r="H20" s="81">
        <f t="shared" si="0"/>
        <v>123</v>
      </c>
      <c r="J20" s="57"/>
    </row>
    <row r="21" spans="1:10" s="27" customFormat="1" x14ac:dyDescent="0.2">
      <c r="A21" s="78" t="str">
        <f>IF(ISERROR(MATCH(B21,PriceList!A:A,0)),"",INDEX(PriceList!B:B,MATCH(B21,PriceList!A:A,0)))</f>
        <v>PC1221def</v>
      </c>
      <c r="B21" s="110" t="s">
        <v>51</v>
      </c>
      <c r="C21" s="111"/>
      <c r="D21" s="112"/>
      <c r="E21" s="79">
        <v>1</v>
      </c>
      <c r="F21" s="80">
        <f>IF(ISERROR(MATCH(B21,PriceList!A:A,0)),0,INDEX(PriceList!C:C,MATCH(B21,PriceList!A:A,0)))</f>
        <v>87</v>
      </c>
      <c r="G21" s="101" t="s">
        <v>88</v>
      </c>
      <c r="H21" s="81">
        <f t="shared" si="0"/>
        <v>87</v>
      </c>
      <c r="J21" s="57"/>
    </row>
    <row r="22" spans="1:10" s="27" customFormat="1" x14ac:dyDescent="0.2">
      <c r="A22" s="78" t="str">
        <f>IF(ISERROR(MATCH(B22,PriceList!A:A,0)),"",INDEX(PriceList!B:B,MATCH(B22,PriceList!A:A,0)))</f>
        <v>PC1221gh</v>
      </c>
      <c r="B22" s="110" t="s">
        <v>53</v>
      </c>
      <c r="C22" s="111"/>
      <c r="D22" s="112"/>
      <c r="E22" s="79">
        <v>1</v>
      </c>
      <c r="F22" s="80">
        <f>IF(ISERROR(MATCH(B22,PriceList!A:A,0)),0,INDEX(PriceList!C:C,MATCH(B22,PriceList!A:A,0)))</f>
        <v>467</v>
      </c>
      <c r="G22" s="101" t="s">
        <v>88</v>
      </c>
      <c r="H22" s="81">
        <f t="shared" si="0"/>
        <v>467</v>
      </c>
      <c r="J22" s="57"/>
    </row>
    <row r="23" spans="1:10" s="27" customFormat="1" x14ac:dyDescent="0.2">
      <c r="A23" s="78" t="str">
        <f>IF(ISERROR(MATCH(B23,PriceList!A:A,0)),"",INDEX(PriceList!B:B,MATCH(B23,PriceList!A:A,0)))</f>
        <v/>
      </c>
      <c r="B23" s="110"/>
      <c r="C23" s="111"/>
      <c r="D23" s="112"/>
      <c r="E23" s="79"/>
      <c r="F23" s="80">
        <f>IF(ISERROR(MATCH(B23,PriceList!A:A,0)),0,INDEX(PriceList!C:C,MATCH(B23,PriceList!A:A,0)))</f>
        <v>0</v>
      </c>
      <c r="G23" s="101"/>
      <c r="H23" s="81">
        <f t="shared" si="0"/>
        <v>0</v>
      </c>
      <c r="J23" s="57"/>
    </row>
    <row r="24" spans="1:10" s="27" customFormat="1" x14ac:dyDescent="0.2">
      <c r="A24" s="78" t="str">
        <f>IF(ISERROR(MATCH(B24,PriceList!A:A,0)),"",INDEX(PriceList!B:B,MATCH(B24,PriceList!A:A,0)))</f>
        <v/>
      </c>
      <c r="B24" s="110"/>
      <c r="C24" s="111"/>
      <c r="D24" s="112"/>
      <c r="E24" s="79"/>
      <c r="F24" s="80">
        <f>IF(ISERROR(MATCH(B24,PriceList!A:A,0)),0,INDEX(PriceList!C:C,MATCH(B24,PriceList!A:A,0)))</f>
        <v>0</v>
      </c>
      <c r="G24" s="101"/>
      <c r="H24" s="81">
        <f t="shared" si="0"/>
        <v>0</v>
      </c>
      <c r="J24" s="57"/>
    </row>
    <row r="25" spans="1:10" s="27" customFormat="1" x14ac:dyDescent="0.2">
      <c r="A25" s="78" t="str">
        <f>IF(ISERROR(MATCH(B25,PriceList!A:A,0)),"",INDEX(PriceList!B:B,MATCH(B25,PriceList!A:A,0)))</f>
        <v/>
      </c>
      <c r="B25" s="110"/>
      <c r="C25" s="111"/>
      <c r="D25" s="112"/>
      <c r="E25" s="79"/>
      <c r="F25" s="80">
        <f>IF(ISERROR(MATCH(B25,PriceList!A:A,0)),0,INDEX(PriceList!C:C,MATCH(B25,PriceList!A:A,0)))</f>
        <v>0</v>
      </c>
      <c r="G25" s="101"/>
      <c r="H25" s="81">
        <f t="shared" si="0"/>
        <v>0</v>
      </c>
      <c r="J25" s="57"/>
    </row>
    <row r="26" spans="1:10" s="27" customFormat="1" x14ac:dyDescent="0.2">
      <c r="A26" s="78" t="str">
        <f>IF(ISERROR(MATCH(B26,PriceList!A:A,0)),"",INDEX(PriceList!B:B,MATCH(B26,PriceList!A:A,0)))</f>
        <v/>
      </c>
      <c r="B26" s="110"/>
      <c r="C26" s="111"/>
      <c r="D26" s="112"/>
      <c r="E26" s="79"/>
      <c r="F26" s="80">
        <f>IF(ISERROR(MATCH(B26,PriceList!A:A,0)),0,INDEX(PriceList!C:C,MATCH(B26,PriceList!A:A,0)))</f>
        <v>0</v>
      </c>
      <c r="G26" s="101"/>
      <c r="H26" s="81">
        <f t="shared" si="0"/>
        <v>0</v>
      </c>
      <c r="J26" s="57"/>
    </row>
    <row r="27" spans="1:10" s="27" customFormat="1" x14ac:dyDescent="0.2">
      <c r="A27" s="82" t="str">
        <f>IF(ISERROR(MATCH(B27,PriceList!A:A,0)),"",INDEX(PriceList!B:B,MATCH(B27,PriceList!A:A,0)))</f>
        <v/>
      </c>
      <c r="B27" s="113"/>
      <c r="C27" s="114"/>
      <c r="D27" s="115"/>
      <c r="E27" s="83"/>
      <c r="F27" s="84">
        <f>IF(ISERROR(MATCH(B27,PriceList!A:A,0)),0,INDEX(PriceList!C:C,MATCH(B27,PriceList!A:A,0)))</f>
        <v>0</v>
      </c>
      <c r="G27" s="102"/>
      <c r="H27" s="85">
        <f t="shared" si="0"/>
        <v>0</v>
      </c>
      <c r="J27" s="57"/>
    </row>
    <row r="28" spans="1:10" s="27" customFormat="1" ht="18" customHeight="1" x14ac:dyDescent="0.2">
      <c r="A28" s="169"/>
      <c r="B28" s="169"/>
      <c r="C28" s="169"/>
      <c r="D28" s="169"/>
      <c r="E28" s="28" t="s">
        <v>26</v>
      </c>
      <c r="F28" s="29" t="s">
        <v>27</v>
      </c>
      <c r="G28" s="29"/>
      <c r="H28" s="47">
        <f>SUM(H19:H27)</f>
        <v>19187</v>
      </c>
      <c r="J28" s="57"/>
    </row>
    <row r="29" spans="1:10" s="27" customFormat="1" ht="18" customHeight="1" x14ac:dyDescent="0.3">
      <c r="A29" s="118" t="s">
        <v>28</v>
      </c>
      <c r="B29" s="119"/>
      <c r="C29" s="119"/>
      <c r="D29" s="120"/>
      <c r="E29" s="108"/>
      <c r="F29" s="33" t="s">
        <v>87</v>
      </c>
      <c r="G29" s="33"/>
      <c r="H29" s="99">
        <f>SUMIF(G19:G27,"=x",H19:H27)</f>
        <v>19187</v>
      </c>
      <c r="J29" s="58" t="s">
        <v>89</v>
      </c>
    </row>
    <row r="30" spans="1:10" s="27" customFormat="1" ht="18" customHeight="1" x14ac:dyDescent="0.3">
      <c r="A30" s="125" t="s">
        <v>30</v>
      </c>
      <c r="B30" s="126"/>
      <c r="C30" s="126"/>
      <c r="D30" s="127"/>
      <c r="E30" s="26"/>
      <c r="F30" s="26" t="s">
        <v>29</v>
      </c>
      <c r="G30" s="26"/>
      <c r="H30" s="30">
        <v>6.8750000000000006E-2</v>
      </c>
      <c r="J30" s="58" t="s">
        <v>60</v>
      </c>
    </row>
    <row r="31" spans="1:10" s="27" customFormat="1" ht="18" customHeight="1" x14ac:dyDescent="0.2">
      <c r="A31" s="122" t="s">
        <v>32</v>
      </c>
      <c r="B31" s="123"/>
      <c r="C31" s="123"/>
      <c r="D31" s="124"/>
      <c r="E31" s="26"/>
      <c r="F31" s="26" t="s">
        <v>31</v>
      </c>
      <c r="G31" s="26"/>
      <c r="H31" s="48">
        <f>H30*H29</f>
        <v>1319.10625</v>
      </c>
      <c r="J31" s="57"/>
    </row>
    <row r="32" spans="1:10" s="27" customFormat="1" ht="18" customHeight="1" x14ac:dyDescent="0.3">
      <c r="A32" s="160"/>
      <c r="B32" s="161"/>
      <c r="C32" s="161"/>
      <c r="D32" s="162"/>
      <c r="E32" s="26"/>
      <c r="F32" s="26" t="s">
        <v>33</v>
      </c>
      <c r="G32" s="26"/>
      <c r="H32" s="43">
        <v>0</v>
      </c>
    </row>
    <row r="33" spans="1:10" s="27" customFormat="1" ht="18" customHeight="1" thickBot="1" x14ac:dyDescent="0.35">
      <c r="A33" s="160"/>
      <c r="B33" s="161"/>
      <c r="C33" s="161"/>
      <c r="D33" s="162"/>
      <c r="E33" s="26"/>
      <c r="F33" s="31" t="s">
        <v>34</v>
      </c>
      <c r="G33" s="31"/>
      <c r="H33" s="44">
        <v>0</v>
      </c>
      <c r="J33" s="58" t="s">
        <v>59</v>
      </c>
    </row>
    <row r="34" spans="1:10" s="27" customFormat="1" ht="18" customHeight="1" thickTop="1" x14ac:dyDescent="0.3">
      <c r="A34" s="156"/>
      <c r="B34" s="157"/>
      <c r="C34" s="157"/>
      <c r="D34" s="158"/>
      <c r="E34" s="26"/>
      <c r="F34" s="32" t="s">
        <v>21</v>
      </c>
      <c r="G34" s="32"/>
      <c r="H34" s="42">
        <f>H28+H31+H33+H32</f>
        <v>20506.106250000001</v>
      </c>
      <c r="J34" s="58" t="s">
        <v>62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57"/>
    </row>
    <row r="36" spans="1:10" s="27" customFormat="1" x14ac:dyDescent="0.2">
      <c r="A36" s="117" t="s">
        <v>37</v>
      </c>
      <c r="B36" s="117"/>
      <c r="C36" s="117"/>
      <c r="D36" s="117"/>
      <c r="E36" s="26"/>
      <c r="F36" s="117" t="s">
        <v>35</v>
      </c>
      <c r="G36" s="117"/>
      <c r="H36" s="117"/>
      <c r="J36" s="59"/>
    </row>
    <row r="37" spans="1:10" s="27" customFormat="1" x14ac:dyDescent="0.2">
      <c r="A37" s="117" t="s">
        <v>38</v>
      </c>
      <c r="B37" s="117"/>
      <c r="C37" s="117"/>
      <c r="D37" s="117"/>
      <c r="E37" s="26"/>
      <c r="F37" s="167" t="s">
        <v>36</v>
      </c>
      <c r="G37" s="167"/>
      <c r="H37" s="167"/>
      <c r="J37" s="59"/>
    </row>
    <row r="38" spans="1:10" s="27" customFormat="1" ht="18" x14ac:dyDescent="0.2">
      <c r="A38" s="116" t="s">
        <v>39</v>
      </c>
      <c r="B38" s="116"/>
      <c r="C38" s="116"/>
      <c r="D38" s="116"/>
      <c r="E38" s="116"/>
      <c r="F38" s="116"/>
      <c r="G38" s="116"/>
      <c r="H38" s="116"/>
      <c r="J38" s="57"/>
    </row>
    <row r="39" spans="1:10" s="27" customFormat="1" x14ac:dyDescent="0.3">
      <c r="A39" s="26"/>
      <c r="B39" s="26"/>
      <c r="C39" s="26"/>
      <c r="D39" s="26"/>
      <c r="E39" s="26"/>
      <c r="F39" s="26"/>
      <c r="G39" s="26"/>
      <c r="H39" s="26"/>
    </row>
    <row r="40" spans="1:10" x14ac:dyDescent="0.3">
      <c r="A40" s="18" t="s">
        <v>42</v>
      </c>
      <c r="B40" s="18"/>
      <c r="C40" s="18"/>
      <c r="D40" s="18"/>
      <c r="E40" s="18"/>
      <c r="F40" s="18"/>
      <c r="G40" s="18"/>
      <c r="H40" s="18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57"/>
    </row>
    <row r="42" spans="1:10" s="27" customFormat="1" ht="18" customHeight="1" x14ac:dyDescent="0.2">
      <c r="A42" s="168" t="s">
        <v>43</v>
      </c>
      <c r="B42" s="168"/>
      <c r="C42" s="168"/>
      <c r="D42" s="168"/>
      <c r="E42" s="168"/>
      <c r="F42" s="168"/>
      <c r="G42" s="168"/>
      <c r="H42" s="168"/>
      <c r="J42" s="57"/>
    </row>
    <row r="43" spans="1:10" s="27" customFormat="1" ht="18" customHeight="1" x14ac:dyDescent="0.35">
      <c r="A43" s="166" t="str">
        <f>A1</f>
        <v>[Company Name]</v>
      </c>
      <c r="B43" s="166"/>
      <c r="C43" s="26"/>
      <c r="D43" s="26"/>
      <c r="E43" s="26"/>
      <c r="G43" s="53" t="s">
        <v>44</v>
      </c>
      <c r="H43" s="22"/>
      <c r="J43" s="57"/>
    </row>
    <row r="44" spans="1:10" s="27" customFormat="1" ht="18" customHeight="1" x14ac:dyDescent="0.3">
      <c r="A44" s="26" t="s">
        <v>55</v>
      </c>
      <c r="B44" s="11"/>
      <c r="C44" s="26"/>
      <c r="D44" s="26"/>
      <c r="E44" s="26"/>
      <c r="G44" s="53" t="s">
        <v>2</v>
      </c>
      <c r="H44" s="21" t="str">
        <f>H3</f>
        <v>[123456]</v>
      </c>
      <c r="J44" s="57"/>
    </row>
    <row r="45" spans="1:10" s="27" customFormat="1" ht="18" customHeight="1" x14ac:dyDescent="0.3">
      <c r="A45" s="26" t="s">
        <v>5</v>
      </c>
      <c r="B45" s="20"/>
      <c r="C45" s="26"/>
      <c r="D45" s="26"/>
      <c r="E45" s="26"/>
      <c r="G45" s="54" t="s">
        <v>57</v>
      </c>
      <c r="H45" s="21" t="str">
        <f>H4</f>
        <v>[123]</v>
      </c>
      <c r="J45" s="57"/>
    </row>
    <row r="46" spans="1:10" s="27" customFormat="1" ht="18" customHeight="1" x14ac:dyDescent="0.3">
      <c r="A46" s="26" t="s">
        <v>6</v>
      </c>
      <c r="B46" s="20"/>
      <c r="C46" s="26"/>
      <c r="D46" s="26"/>
      <c r="E46" s="26"/>
      <c r="G46" s="26"/>
      <c r="H46" s="26"/>
      <c r="J46" s="57"/>
    </row>
    <row r="47" spans="1:10" s="27" customFormat="1" ht="18" customHeight="1" x14ac:dyDescent="0.3">
      <c r="A47" s="33" t="s">
        <v>7</v>
      </c>
      <c r="B47" s="20"/>
      <c r="C47" s="26"/>
      <c r="D47" s="26"/>
      <c r="G47" s="56" t="s">
        <v>45</v>
      </c>
      <c r="H47" s="25"/>
      <c r="J47" s="57"/>
    </row>
  </sheetData>
  <mergeCells count="26"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  <mergeCell ref="B23:D23"/>
    <mergeCell ref="B25:D25"/>
    <mergeCell ref="A43:B43"/>
    <mergeCell ref="A36:D36"/>
    <mergeCell ref="A37:D37"/>
    <mergeCell ref="A38:H38"/>
    <mergeCell ref="F36:H36"/>
    <mergeCell ref="F37:H37"/>
    <mergeCell ref="A42:H42"/>
    <mergeCell ref="A32:D32"/>
  </mergeCells>
  <phoneticPr fontId="2" type="noConversion"/>
  <dataValidations count="1">
    <dataValidation type="list" allowBlank="1" showInputMessage="1" showErrorMessage="1" sqref="B19:D27">
      <formula1>items</formula1>
    </dataValidation>
  </dataValidations>
  <printOptions horizontalCentered="1"/>
  <pageMargins left="0.5" right="0.5" top="0.5" bottom="0.5" header="0.3" footer="0.3"/>
  <pageSetup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RowHeight="15" x14ac:dyDescent="0.3"/>
  <cols>
    <col min="1" max="1" width="44" customWidth="1"/>
    <col min="2" max="2" width="16.42578125" customWidth="1"/>
    <col min="3" max="3" width="15.5703125" style="3" customWidth="1"/>
    <col min="5" max="5" width="49.42578125" customWidth="1"/>
  </cols>
  <sheetData>
    <row r="1" spans="1:5" ht="19.5" customHeight="1" x14ac:dyDescent="0.3">
      <c r="A1" s="68" t="s">
        <v>46</v>
      </c>
      <c r="B1" s="69" t="s">
        <v>17</v>
      </c>
      <c r="C1" s="70" t="s">
        <v>20</v>
      </c>
      <c r="E1" s="61" t="s">
        <v>71</v>
      </c>
    </row>
    <row r="2" spans="1:5" x14ac:dyDescent="0.3">
      <c r="A2" s="49"/>
      <c r="B2" s="49"/>
      <c r="C2" s="50"/>
      <c r="E2" s="60"/>
    </row>
    <row r="3" spans="1:5" x14ac:dyDescent="0.3">
      <c r="A3" s="8" t="s">
        <v>49</v>
      </c>
      <c r="B3" s="9" t="s">
        <v>47</v>
      </c>
      <c r="C3" s="10">
        <v>1234</v>
      </c>
      <c r="E3" s="57" t="s">
        <v>63</v>
      </c>
    </row>
    <row r="4" spans="1:5" x14ac:dyDescent="0.3">
      <c r="A4" s="6" t="s">
        <v>50</v>
      </c>
      <c r="B4" s="6" t="s">
        <v>48</v>
      </c>
      <c r="C4" s="7">
        <v>123</v>
      </c>
      <c r="E4" s="57" t="s">
        <v>64</v>
      </c>
    </row>
    <row r="5" spans="1:5" x14ac:dyDescent="0.3">
      <c r="A5" s="6" t="s">
        <v>51</v>
      </c>
      <c r="B5" s="6" t="s">
        <v>52</v>
      </c>
      <c r="C5" s="7">
        <v>87</v>
      </c>
      <c r="E5" s="57" t="s">
        <v>65</v>
      </c>
    </row>
    <row r="6" spans="1:5" x14ac:dyDescent="0.3">
      <c r="A6" s="6" t="s">
        <v>53</v>
      </c>
      <c r="B6" s="6" t="s">
        <v>54</v>
      </c>
      <c r="C6" s="7">
        <v>467</v>
      </c>
      <c r="E6" s="57" t="s">
        <v>66</v>
      </c>
    </row>
    <row r="7" spans="1:5" x14ac:dyDescent="0.3">
      <c r="A7" s="6"/>
      <c r="B7" s="6"/>
      <c r="C7" s="7"/>
      <c r="E7" s="57" t="s">
        <v>67</v>
      </c>
    </row>
    <row r="8" spans="1:5" x14ac:dyDescent="0.3">
      <c r="A8" s="6"/>
      <c r="B8" s="6"/>
      <c r="C8" s="7"/>
      <c r="E8" s="57" t="s">
        <v>68</v>
      </c>
    </row>
    <row r="9" spans="1:5" x14ac:dyDescent="0.3">
      <c r="A9" s="6"/>
      <c r="B9" s="6"/>
      <c r="C9" s="7"/>
      <c r="E9" s="57" t="s">
        <v>69</v>
      </c>
    </row>
    <row r="10" spans="1:5" x14ac:dyDescent="0.3">
      <c r="A10" s="6"/>
      <c r="B10" s="6"/>
      <c r="C10" s="7"/>
      <c r="E10" s="57" t="s">
        <v>70</v>
      </c>
    </row>
    <row r="11" spans="1:5" x14ac:dyDescent="0.3">
      <c r="A11" s="6"/>
      <c r="B11" s="6"/>
      <c r="C11" s="7"/>
      <c r="E11" s="60"/>
    </row>
    <row r="12" spans="1:5" x14ac:dyDescent="0.3">
      <c r="A12" s="6"/>
      <c r="B12" s="6"/>
      <c r="C12" s="7"/>
      <c r="E12" s="60"/>
    </row>
    <row r="13" spans="1:5" x14ac:dyDescent="0.3">
      <c r="A13" s="6"/>
      <c r="B13" s="6"/>
      <c r="C13" s="7"/>
      <c r="E13" s="60"/>
    </row>
    <row r="14" spans="1:5" x14ac:dyDescent="0.3">
      <c r="A14" s="6"/>
      <c r="B14" s="6"/>
      <c r="C14" s="7"/>
    </row>
    <row r="15" spans="1:5" x14ac:dyDescent="0.3">
      <c r="A15" s="6"/>
      <c r="B15" s="6"/>
      <c r="C15" s="7"/>
    </row>
    <row r="16" spans="1:5" x14ac:dyDescent="0.3">
      <c r="A16" s="6"/>
      <c r="B16" s="6"/>
      <c r="C16" s="7"/>
    </row>
    <row r="17" spans="1:3" x14ac:dyDescent="0.3">
      <c r="A17" s="6"/>
      <c r="B17" s="6"/>
      <c r="C17" s="7"/>
    </row>
    <row r="18" spans="1:3" x14ac:dyDescent="0.3">
      <c r="A18" s="6"/>
      <c r="B18" s="6"/>
      <c r="C18" s="7"/>
    </row>
    <row r="19" spans="1:3" x14ac:dyDescent="0.3">
      <c r="A19" s="6"/>
      <c r="B19" s="6"/>
      <c r="C19" s="7"/>
    </row>
    <row r="20" spans="1:3" x14ac:dyDescent="0.3">
      <c r="A20" s="6"/>
      <c r="B20" s="6"/>
      <c r="C20" s="7"/>
    </row>
    <row r="21" spans="1:3" x14ac:dyDescent="0.3">
      <c r="A21" s="6"/>
      <c r="B21" s="6"/>
      <c r="C21" s="7"/>
    </row>
    <row r="22" spans="1:3" x14ac:dyDescent="0.3">
      <c r="A22" s="6"/>
      <c r="B22" s="6"/>
      <c r="C22" s="7"/>
    </row>
    <row r="23" spans="1:3" x14ac:dyDescent="0.3">
      <c r="A23" s="6"/>
      <c r="B23" s="6"/>
      <c r="C23" s="7"/>
    </row>
    <row r="24" spans="1:3" x14ac:dyDescent="0.3">
      <c r="A24" s="6"/>
      <c r="B24" s="6"/>
      <c r="C24" s="7"/>
    </row>
    <row r="25" spans="1:3" x14ac:dyDescent="0.3">
      <c r="A25" s="6"/>
      <c r="B25" s="6"/>
      <c r="C25" s="7"/>
    </row>
    <row r="26" spans="1:3" x14ac:dyDescent="0.3">
      <c r="A26" s="6"/>
      <c r="B26" s="6"/>
      <c r="C26" s="7"/>
    </row>
    <row r="27" spans="1:3" x14ac:dyDescent="0.3">
      <c r="A27" s="6"/>
      <c r="B27" s="6"/>
      <c r="C27" s="7"/>
    </row>
    <row r="28" spans="1:3" x14ac:dyDescent="0.3">
      <c r="A28" s="6"/>
      <c r="B28" s="6"/>
      <c r="C28" s="7"/>
    </row>
    <row r="29" spans="1:3" x14ac:dyDescent="0.3">
      <c r="A29" s="6"/>
      <c r="B29" s="6"/>
      <c r="C29" s="7"/>
    </row>
    <row r="30" spans="1:3" x14ac:dyDescent="0.3">
      <c r="A30" s="6"/>
      <c r="B30" s="6"/>
      <c r="C30" s="7"/>
    </row>
    <row r="31" spans="1:3" x14ac:dyDescent="0.3">
      <c r="A31" s="6"/>
      <c r="B31" s="6"/>
      <c r="C31" s="7"/>
    </row>
    <row r="32" spans="1:3" x14ac:dyDescent="0.3">
      <c r="A32" s="6"/>
      <c r="B32" s="6"/>
      <c r="C32" s="7"/>
    </row>
    <row r="33" spans="1:3" x14ac:dyDescent="0.3">
      <c r="A33" s="6"/>
      <c r="B33" s="6"/>
      <c r="C33" s="7"/>
    </row>
    <row r="34" spans="1:3" x14ac:dyDescent="0.3">
      <c r="A34" s="6"/>
      <c r="B34" s="6"/>
      <c r="C34" s="7"/>
    </row>
    <row r="35" spans="1:3" x14ac:dyDescent="0.3">
      <c r="A35" s="6"/>
      <c r="B35" s="6"/>
      <c r="C35" s="7"/>
    </row>
    <row r="36" spans="1:3" x14ac:dyDescent="0.3">
      <c r="A36" s="6"/>
      <c r="B36" s="6"/>
      <c r="C36" s="7"/>
    </row>
    <row r="37" spans="1:3" x14ac:dyDescent="0.3">
      <c r="A37" s="6"/>
      <c r="B37" s="6"/>
      <c r="C37" s="7"/>
    </row>
    <row r="38" spans="1:3" x14ac:dyDescent="0.3">
      <c r="A38" s="6"/>
      <c r="B38" s="6"/>
      <c r="C38" s="7"/>
    </row>
    <row r="39" spans="1:3" x14ac:dyDescent="0.3">
      <c r="A39" s="6"/>
      <c r="B39" s="6"/>
      <c r="C39" s="7"/>
    </row>
    <row r="40" spans="1:3" x14ac:dyDescent="0.3">
      <c r="A40" s="6"/>
      <c r="B40" s="6"/>
      <c r="C40" s="7"/>
    </row>
    <row r="41" spans="1:3" x14ac:dyDescent="0.3">
      <c r="A41" s="6"/>
      <c r="B41" s="6"/>
      <c r="C41" s="7"/>
    </row>
  </sheetData>
  <phoneticPr fontId="2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Invoice1a</vt:lpstr>
      <vt:lpstr>Invoice1b</vt:lpstr>
      <vt:lpstr>Invoice2a</vt:lpstr>
      <vt:lpstr>Invoice2b</vt:lpstr>
      <vt:lpstr>PriceList</vt:lpstr>
      <vt:lpstr>Invoice1a!Print_Area</vt:lpstr>
      <vt:lpstr>Invoice1b!Print_Area</vt:lpstr>
      <vt:lpstr>Invoice2a!Print_Area</vt:lpstr>
      <vt:lpstr>Invoice2b!Print_Area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Ghasli @ Ghazali, Mohamad Amir</cp:lastModifiedBy>
  <cp:lastPrinted>2014-12-27T15:30:51Z</cp:lastPrinted>
  <dcterms:created xsi:type="dcterms:W3CDTF">2009-04-10T15:20:03Z</dcterms:created>
  <dcterms:modified xsi:type="dcterms:W3CDTF">2022-11-14T18:04:51Z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