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ENTORY TEMPLATE\"/>
    </mc:Choice>
  </mc:AlternateContent>
  <bookViews>
    <workbookView xWindow="0" yWindow="0" windowWidth="28800" windowHeight="12210" activeTab="3"/>
  </bookViews>
  <sheets>
    <sheet name="Software" sheetId="2" r:id="rId1"/>
    <sheet name="Hardware" sheetId="6" r:id="rId2"/>
    <sheet name="Installed Software" sheetId="7" r:id="rId3"/>
    <sheet name="Suppliers" sheetId="5" r:id="rId4"/>
    <sheet name="Help" sheetId="9" r:id="rId5"/>
  </sheets>
  <definedNames>
    <definedName name="_xlnm._FilterDatabase" localSheetId="1" hidden="1">Hardware!$A$7:$R$8</definedName>
    <definedName name="_xlnm._FilterDatabase" localSheetId="2" hidden="1">'Installed Software'!$A$7:$H$8</definedName>
    <definedName name="_xlnm._FilterDatabase" localSheetId="0" hidden="1">Software!$A$7:$P$8</definedName>
    <definedName name="HardwareList">OFFSET(Hardware!$A$8,0,0,COUNTA(Hardware!$A:$A)-6,1)</definedName>
    <definedName name="HardwareTable">OFFSET(Hardware!$A$8,0,0,COUNTA(Hardware!$A:$A)-6,16)</definedName>
    <definedName name="InstalledSoftware">OFFSET('Installed Software'!$G$8,0,0,COUNTA('Installed Software'!$G:$G)-1,1)</definedName>
    <definedName name="LicenseType">Software!$AH$10:$AH$12</definedName>
    <definedName name="_xlnm.Print_Area" localSheetId="1">Hardware!$A$1:$R$61</definedName>
    <definedName name="_xlnm.Print_Area" localSheetId="2">'Installed Software'!$A$1:$H$61</definedName>
    <definedName name="_xlnm.Print_Area" localSheetId="0">Software!$A$1:$P$61</definedName>
    <definedName name="_xlnm.Print_Area" localSheetId="3">Suppliers!$A$1:$L$40</definedName>
    <definedName name="_xlnm.Print_Titles" localSheetId="1">Hardware!$7:$7</definedName>
    <definedName name="_xlnm.Print_Titles" localSheetId="2">'Installed Software'!$7:$7</definedName>
    <definedName name="_xlnm.Print_Titles" localSheetId="0">Software!$7:$7</definedName>
    <definedName name="SoftwareList">OFFSET(Software!$A$8,0,0,COUNTA(Software!$A$8:$A$64),1)</definedName>
    <definedName name="valuevx">42.314159</definedName>
    <definedName name="vertex42_copyright" hidden="1">"© 2011-2014 Vertex42 LLC"</definedName>
    <definedName name="vertex42_id" hidden="1">"software-inventory-tracking.xlsx"</definedName>
    <definedName name="vertex42_title" hidden="1">"Software Inventory Tracking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O9" i="2" l="1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8" i="2"/>
  <c r="P8" i="2" s="1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8" i="6"/>
  <c r="O9" i="6"/>
  <c r="O8" i="6"/>
  <c r="B3" i="7"/>
  <c r="B3" i="6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9" i="7"/>
  <c r="D9" i="7"/>
  <c r="E9" i="7"/>
  <c r="C8" i="7"/>
  <c r="D8" i="7"/>
  <c r="E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8" i="7"/>
  <c r="B4" i="2"/>
  <c r="B4" i="7" s="1"/>
  <c r="M4" i="6" l="1"/>
  <c r="B4" i="6"/>
</calcChain>
</file>

<file path=xl/comments1.xml><?xml version="1.0" encoding="utf-8"?>
<comments xmlns="http://schemas.openxmlformats.org/spreadsheetml/2006/main">
  <authors>
    <author>Vertex42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Vertex42:</t>
        </r>
        <r>
          <rPr>
            <sz val="9"/>
            <color indexed="81"/>
            <rFont val="Tahoma"/>
            <family val="2"/>
          </rPr>
          <t xml:space="preserve">
If you use the Installed Software sheet, this number will be automatically calculated.</t>
        </r>
      </text>
    </comment>
  </commentList>
</comments>
</file>

<file path=xl/sharedStrings.xml><?xml version="1.0" encoding="utf-8"?>
<sst xmlns="http://schemas.openxmlformats.org/spreadsheetml/2006/main" count="134" uniqueCount="106">
  <si>
    <t>Name</t>
  </si>
  <si>
    <t>Location</t>
  </si>
  <si>
    <t>Description</t>
  </si>
  <si>
    <t>Date</t>
  </si>
  <si>
    <t>Price</t>
  </si>
  <si>
    <t>Condition</t>
  </si>
  <si>
    <t>Purchase Information</t>
  </si>
  <si>
    <t>Value</t>
  </si>
  <si>
    <t>Street Address</t>
  </si>
  <si>
    <t>Category</t>
  </si>
  <si>
    <t>Item Description</t>
  </si>
  <si>
    <t>87B</t>
  </si>
  <si>
    <t>ME Dept.</t>
  </si>
  <si>
    <t>V42EX879</t>
  </si>
  <si>
    <t>Computer Hardware</t>
  </si>
  <si>
    <t>Serial No.</t>
  </si>
  <si>
    <t>Model No.</t>
  </si>
  <si>
    <t>Unit Value</t>
  </si>
  <si>
    <t>Qty</t>
  </si>
  <si>
    <t>Room</t>
  </si>
  <si>
    <t>Dept/Area</t>
  </si>
  <si>
    <t>Company:</t>
  </si>
  <si>
    <t>XYZ Company</t>
  </si>
  <si>
    <t>Date:</t>
  </si>
  <si>
    <t>Total Inventory Value:</t>
  </si>
  <si>
    <t>Phone #</t>
  </si>
  <si>
    <t>Product</t>
  </si>
  <si>
    <t>Contact Name</t>
  </si>
  <si>
    <t>City, State  ZIP</t>
  </si>
  <si>
    <t>Fax #</t>
  </si>
  <si>
    <t>Quantity and Value</t>
  </si>
  <si>
    <t>Item Details</t>
  </si>
  <si>
    <t>Supplier</t>
  </si>
  <si>
    <t>Supplier List</t>
  </si>
  <si>
    <t>Supplier Name</t>
  </si>
  <si>
    <t>Photo/Info Link</t>
  </si>
  <si>
    <t>[42]</t>
  </si>
  <si>
    <t>Email</t>
  </si>
  <si>
    <t>ID Tag</t>
  </si>
  <si>
    <t>Software Inventory</t>
  </si>
  <si>
    <t>License Information</t>
  </si>
  <si>
    <t>Qty Purchased</t>
  </si>
  <si>
    <t>Qty Used</t>
  </si>
  <si>
    <t>Qty Remaining</t>
  </si>
  <si>
    <t>Dept.</t>
  </si>
  <si>
    <t>Serial #/Key</t>
  </si>
  <si>
    <t>Version</t>
  </si>
  <si>
    <t>1.1.0.0</t>
  </si>
  <si>
    <t>SuperProgram</t>
  </si>
  <si>
    <t>Super program for drawing</t>
  </si>
  <si>
    <t>Design</t>
  </si>
  <si>
    <t>Graphic Design</t>
  </si>
  <si>
    <t>Website</t>
  </si>
  <si>
    <t>Developer</t>
  </si>
  <si>
    <t>Way Cool Inc.</t>
  </si>
  <si>
    <t>Type</t>
  </si>
  <si>
    <t>License Type</t>
  </si>
  <si>
    <t>Perpetual</t>
  </si>
  <si>
    <t>Annual</t>
  </si>
  <si>
    <t>Other</t>
  </si>
  <si>
    <t>Exp/Renewal Date</t>
  </si>
  <si>
    <t>ABC Store</t>
  </si>
  <si>
    <t>Never</t>
  </si>
  <si>
    <t>3333-4ac-3298-09d98</t>
  </si>
  <si>
    <t>Dell Precision M6500</t>
  </si>
  <si>
    <t>M6500</t>
  </si>
  <si>
    <t>Dell</t>
  </si>
  <si>
    <t>Hardware Inventory</t>
  </si>
  <si>
    <t>Scanner</t>
  </si>
  <si>
    <t>HP Photo Scanner</t>
  </si>
  <si>
    <t>V42EB345</t>
  </si>
  <si>
    <t>Computer Accessories</t>
  </si>
  <si>
    <t>EE Dept.</t>
  </si>
  <si>
    <t>34A</t>
  </si>
  <si>
    <t>Staples.com</t>
  </si>
  <si>
    <t>Ok - Broken feeder</t>
  </si>
  <si>
    <t>Good</t>
  </si>
  <si>
    <t>A12345</t>
  </si>
  <si>
    <t>Computer Information</t>
  </si>
  <si>
    <t>Software Information</t>
  </si>
  <si>
    <t>Software Installation Log</t>
  </si>
  <si>
    <t>Software</t>
  </si>
  <si>
    <t>Bob's Laptop</t>
  </si>
  <si>
    <t>Expiration Date</t>
  </si>
  <si>
    <t>www.abcstore.com</t>
  </si>
  <si>
    <t>Upgrade Date</t>
  </si>
  <si>
    <t>{42}</t>
  </si>
  <si>
    <r>
      <t xml:space="preserve">Product Link
</t>
    </r>
    <r>
      <rPr>
        <sz val="8"/>
        <rFont val="Arial"/>
        <family val="2"/>
        <scheme val="major"/>
      </rPr>
      <t>(website)</t>
    </r>
  </si>
  <si>
    <r>
      <t xml:space="preserve">Lead Time
</t>
    </r>
    <r>
      <rPr>
        <sz val="8"/>
        <rFont val="Arial"/>
        <family val="2"/>
        <scheme val="major"/>
      </rPr>
      <t>(days)</t>
    </r>
  </si>
  <si>
    <t>Warranty
Expires</t>
  </si>
  <si>
    <t>HELP</t>
  </si>
  <si>
    <t>Instructions</t>
  </si>
  <si>
    <t>1)</t>
  </si>
  <si>
    <t>Enter software inventory information on the Software sheet.</t>
  </si>
  <si>
    <t>2)</t>
  </si>
  <si>
    <t>3)</t>
  </si>
  <si>
    <t>4)</t>
  </si>
  <si>
    <t>5)</t>
  </si>
  <si>
    <t>6)</t>
  </si>
  <si>
    <t>7)</t>
  </si>
  <si>
    <t>Make sure to give each line a unique Name</t>
  </si>
  <si>
    <t>Enter hardware inventory information on the Hardware sheet.</t>
  </si>
  <si>
    <t>Make sure to give each line a unique Name.</t>
  </si>
  <si>
    <t>Record installations on the Software Installation sheet by selecting the hardware and the software.</t>
  </si>
  <si>
    <t>Qty Used and Qty Remaining will be automatically updated.</t>
  </si>
  <si>
    <t>Additional supplier details can be tracked on the Supplier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</si>
</sst>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&quot;$&quot;#,##0.00"/>
  </numFmts>
  <fonts count="31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12"/>
      <name val="Trebuchet MS"/>
      <family val="2"/>
      <scheme val="minor"/>
    </font>
    <font>
      <sz val="1"/>
      <color indexed="9"/>
      <name val="Trebuchet MS"/>
      <family val="2"/>
      <scheme val="minor"/>
    </font>
    <font>
      <sz val="8"/>
      <name val="Trebuchet MS"/>
      <family val="2"/>
      <scheme val="minor"/>
    </font>
    <font>
      <u/>
      <sz val="8"/>
      <color indexed="12"/>
      <name val="Trebuchet MS"/>
      <family val="2"/>
      <scheme val="minor"/>
    </font>
    <font>
      <sz val="11"/>
      <name val="Arial"/>
      <family val="2"/>
      <scheme val="major"/>
    </font>
    <font>
      <sz val="12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b/>
      <sz val="12"/>
      <name val="Arial"/>
      <family val="2"/>
      <scheme val="major"/>
    </font>
    <font>
      <sz val="1"/>
      <color indexed="9"/>
      <name val="Arial"/>
      <family val="2"/>
      <scheme val="major"/>
    </font>
    <font>
      <sz val="8"/>
      <name val="Arial"/>
      <family val="2"/>
      <scheme val="major"/>
    </font>
    <font>
      <b/>
      <sz val="20"/>
      <color indexed="53"/>
      <name val="Trebuchet MS"/>
      <family val="2"/>
      <scheme val="minor"/>
    </font>
    <font>
      <sz val="20"/>
      <name val="Trebuchet MS"/>
      <family val="2"/>
      <scheme val="minor"/>
    </font>
    <font>
      <sz val="24"/>
      <color theme="4"/>
      <name val="Arial"/>
      <family val="2"/>
      <scheme val="major"/>
    </font>
    <font>
      <sz val="20"/>
      <color theme="4"/>
      <name val="Arial"/>
      <family val="2"/>
      <scheme val="major"/>
    </font>
    <font>
      <sz val="24"/>
      <color theme="7"/>
      <name val="Arial"/>
      <family val="2"/>
      <scheme val="major"/>
    </font>
    <font>
      <sz val="18"/>
      <name val="Arial"/>
      <family val="2"/>
    </font>
    <font>
      <sz val="18"/>
      <color theme="4"/>
      <name val="Arial"/>
      <family val="2"/>
    </font>
    <font>
      <b/>
      <sz val="11"/>
      <color theme="4" tint="-0.249977111117893"/>
      <name val="Arial"/>
      <family val="2"/>
    </font>
    <font>
      <u/>
      <sz val="10"/>
      <color theme="0" tint="-0.499984740745262"/>
      <name val="Trebuchet MS"/>
      <family val="2"/>
      <scheme val="minor"/>
    </font>
    <font>
      <sz val="10"/>
      <color theme="0" tint="-0.499984740745262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2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11" fillId="0" borderId="0" xfId="0" applyFont="1" applyFill="1" applyAlignment="1">
      <alignment horizontal="right"/>
    </xf>
    <xf numFmtId="0" fontId="10" fillId="0" borderId="0" xfId="0" applyFont="1" applyFill="1"/>
    <xf numFmtId="0" fontId="7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0" fontId="13" fillId="0" borderId="1" xfId="2" applyFont="1" applyBorder="1" applyAlignment="1" applyProtection="1">
      <alignment vertical="center"/>
    </xf>
    <xf numFmtId="8" fontId="12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15" fillId="0" borderId="0" xfId="0" applyFont="1" applyFill="1"/>
    <xf numFmtId="0" fontId="16" fillId="0" borderId="0" xfId="0" applyFont="1" applyFill="1"/>
    <xf numFmtId="0" fontId="16" fillId="0" borderId="0" xfId="0" applyFont="1"/>
    <xf numFmtId="0" fontId="17" fillId="0" borderId="0" xfId="0" applyFont="1" applyFill="1" applyBorder="1"/>
    <xf numFmtId="0" fontId="18" fillId="0" borderId="0" xfId="0" applyFont="1" applyAlignment="1">
      <alignment vertical="center"/>
    </xf>
    <xf numFmtId="14" fontId="1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8" fontId="12" fillId="0" borderId="1" xfId="0" applyNumberFormat="1" applyFont="1" applyBorder="1" applyAlignment="1">
      <alignment horizontal="right" vertical="center"/>
    </xf>
    <xf numFmtId="165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7" fillId="0" borderId="1" xfId="0" applyNumberFormat="1" applyFont="1" applyBorder="1" applyAlignment="1">
      <alignment horizontal="left"/>
    </xf>
    <xf numFmtId="44" fontId="7" fillId="0" borderId="1" xfId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64" fontId="12" fillId="0" borderId="2" xfId="0" applyNumberFormat="1" applyFont="1" applyBorder="1" applyAlignment="1">
      <alignment vertical="center"/>
    </xf>
    <xf numFmtId="0" fontId="13" fillId="0" borderId="2" xfId="2" applyFont="1" applyBorder="1" applyAlignment="1" applyProtection="1">
      <alignment vertical="center"/>
    </xf>
    <xf numFmtId="8" fontId="12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164" fontId="12" fillId="0" borderId="3" xfId="0" applyNumberFormat="1" applyFont="1" applyBorder="1" applyAlignment="1">
      <alignment vertical="center"/>
    </xf>
    <xf numFmtId="0" fontId="13" fillId="0" borderId="3" xfId="2" applyFont="1" applyBorder="1" applyAlignment="1" applyProtection="1">
      <alignment vertical="center"/>
    </xf>
    <xf numFmtId="8" fontId="12" fillId="0" borderId="3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164" fontId="12" fillId="0" borderId="7" xfId="0" applyNumberFormat="1" applyFont="1" applyBorder="1" applyAlignment="1">
      <alignment vertical="center"/>
    </xf>
    <xf numFmtId="164" fontId="12" fillId="0" borderId="8" xfId="0" applyNumberFormat="1" applyFont="1" applyBorder="1" applyAlignment="1">
      <alignment vertical="center"/>
    </xf>
    <xf numFmtId="164" fontId="12" fillId="0" borderId="9" xfId="0" applyNumberFormat="1" applyFont="1" applyBorder="1" applyAlignment="1">
      <alignment vertical="center"/>
    </xf>
    <xf numFmtId="44" fontId="12" fillId="0" borderId="10" xfId="1" applyFont="1" applyBorder="1" applyAlignment="1">
      <alignment vertical="center"/>
    </xf>
    <xf numFmtId="44" fontId="12" fillId="0" borderId="11" xfId="1" applyFont="1" applyBorder="1" applyAlignment="1">
      <alignment vertical="center"/>
    </xf>
    <xf numFmtId="44" fontId="12" fillId="0" borderId="12" xfId="1" applyFont="1" applyBorder="1" applyAlignment="1">
      <alignment vertical="center"/>
    </xf>
    <xf numFmtId="44" fontId="12" fillId="0" borderId="13" xfId="1" applyFont="1" applyBorder="1" applyAlignment="1">
      <alignment vertical="center"/>
    </xf>
    <xf numFmtId="44" fontId="12" fillId="0" borderId="14" xfId="1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0" fontId="12" fillId="0" borderId="4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0" fontId="12" fillId="2" borderId="7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2" borderId="9" xfId="0" applyNumberFormat="1" applyFont="1" applyFill="1" applyBorder="1" applyAlignment="1">
      <alignment horizontal="center" vertical="center"/>
    </xf>
    <xf numFmtId="0" fontId="12" fillId="2" borderId="13" xfId="0" applyNumberFormat="1" applyFont="1" applyFill="1" applyBorder="1" applyAlignment="1">
      <alignment horizontal="center" vertical="center"/>
    </xf>
    <xf numFmtId="0" fontId="12" fillId="2" borderId="14" xfId="0" applyNumberFormat="1" applyFont="1" applyFill="1" applyBorder="1" applyAlignment="1">
      <alignment horizontal="center" vertical="center"/>
    </xf>
    <xf numFmtId="0" fontId="12" fillId="2" borderId="15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8" fontId="12" fillId="0" borderId="2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left" vertical="center"/>
    </xf>
    <xf numFmtId="8" fontId="12" fillId="0" borderId="14" xfId="1" applyNumberFormat="1" applyFont="1" applyBorder="1" applyAlignment="1">
      <alignment vertical="center"/>
    </xf>
    <xf numFmtId="8" fontId="12" fillId="0" borderId="15" xfId="1" applyNumberFormat="1" applyFont="1" applyBorder="1" applyAlignment="1">
      <alignment vertical="center"/>
    </xf>
    <xf numFmtId="8" fontId="12" fillId="0" borderId="8" xfId="0" applyNumberFormat="1" applyFont="1" applyBorder="1" applyAlignment="1">
      <alignment horizontal="center" vertical="center"/>
    </xf>
    <xf numFmtId="8" fontId="12" fillId="0" borderId="9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14" fontId="12" fillId="0" borderId="14" xfId="0" applyNumberFormat="1" applyFont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left"/>
    </xf>
    <xf numFmtId="44" fontId="7" fillId="0" borderId="2" xfId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14" fillId="0" borderId="0" xfId="0" applyFont="1" applyFill="1" applyBorder="1" applyAlignment="1" applyProtection="1">
      <alignment horizontal="center" vertical="center" wrapText="1"/>
    </xf>
    <xf numFmtId="14" fontId="12" fillId="0" borderId="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64" fontId="12" fillId="0" borderId="10" xfId="0" applyNumberFormat="1" applyFont="1" applyBorder="1" applyAlignment="1">
      <alignment vertical="center"/>
    </xf>
    <xf numFmtId="164" fontId="12" fillId="0" borderId="11" xfId="0" applyNumberFormat="1" applyFont="1" applyBorder="1" applyAlignment="1">
      <alignment vertical="center"/>
    </xf>
    <xf numFmtId="164" fontId="12" fillId="0" borderId="12" xfId="0" applyNumberFormat="1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ont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7" xfId="0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Fill="1"/>
    <xf numFmtId="0" fontId="28" fillId="0" borderId="16" xfId="0" applyFont="1" applyBorder="1"/>
    <xf numFmtId="0" fontId="0" fillId="0" borderId="16" xfId="0" applyFont="1" applyBorder="1"/>
    <xf numFmtId="0" fontId="0" fillId="0" borderId="0" xfId="0" applyFont="1" applyAlignment="1">
      <alignment horizontal="right" vertical="top"/>
    </xf>
    <xf numFmtId="0" fontId="27" fillId="0" borderId="0" xfId="0" applyFont="1" applyFill="1" applyAlignment="1">
      <alignment vertical="center"/>
    </xf>
    <xf numFmtId="0" fontId="29" fillId="0" borderId="0" xfId="2" applyFont="1" applyAlignment="1" applyProtection="1">
      <alignment horizontal="right"/>
    </xf>
    <xf numFmtId="0" fontId="30" fillId="0" borderId="0" xfId="0" applyFont="1" applyAlignment="1">
      <alignment horizontal="right"/>
    </xf>
    <xf numFmtId="44" fontId="0" fillId="3" borderId="0" xfId="1" applyFont="1" applyFill="1" applyBorder="1" applyAlignment="1">
      <alignment horizontal="center" vertical="center"/>
    </xf>
    <xf numFmtId="44" fontId="8" fillId="3" borderId="0" xfId="1" applyFont="1" applyFill="1" applyBorder="1" applyAlignment="1">
      <alignment horizontal="center" vertical="center"/>
    </xf>
    <xf numFmtId="44" fontId="18" fillId="3" borderId="0" xfId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5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right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center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64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indexed="12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 style="thin">
          <color indexed="55"/>
        </vertical>
        <horizontal style="thin">
          <color indexed="5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 style="thin">
          <color indexed="55"/>
        </horizontal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7:P61" totalsRowShown="0" headerRowDxfId="64" dataDxfId="63" tableBorderDxfId="62">
  <tableColumns count="16">
    <tableColumn id="1" name="Name" dataDxfId="61"/>
    <tableColumn id="2" name="Description" dataDxfId="60"/>
    <tableColumn id="3" name="Version" dataDxfId="59"/>
    <tableColumn id="4" name="Developer" dataDxfId="58"/>
    <tableColumn id="5" name="Category" dataDxfId="57"/>
    <tableColumn id="6" name="Date" dataDxfId="56"/>
    <tableColumn id="7" name="Dept." dataDxfId="55"/>
    <tableColumn id="8" name="Supplier" dataDxfId="54"/>
    <tableColumn id="9" name="Website" dataDxfId="53" dataCellStyle="Hyperlink"/>
    <tableColumn id="10" name="Price" dataDxfId="52" dataCellStyle="Currency"/>
    <tableColumn id="11" name="Type" dataDxfId="51" dataCellStyle="Currency"/>
    <tableColumn id="12" name="Exp/Renewal Date" dataDxfId="50"/>
    <tableColumn id="13" name="Serial #/Key" dataDxfId="49"/>
    <tableColumn id="14" name="Qty Purchased" dataDxfId="48"/>
    <tableColumn id="15" name="Qty Used" dataDxfId="47">
      <calculatedColumnFormula>IF(A8=""," - ",COUNTIF(InstalledSoftware,"="&amp;A8))</calculatedColumnFormula>
    </tableColumn>
    <tableColumn id="16" name="Qty Remaining" dataDxfId="46">
      <calculatedColumnFormula>IF(OR(ISBLANK(N8),ISBLANK(O8))," - ",N8-O8)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R61" totalsRowShown="0" headerRowDxfId="45" dataDxfId="44" tableBorderDxfId="43">
  <tableColumns count="18">
    <tableColumn id="1" name="Name" dataDxfId="42"/>
    <tableColumn id="2" name="Description" dataDxfId="41"/>
    <tableColumn id="3" name="ID Tag" dataDxfId="40"/>
    <tableColumn id="4" name="Category" dataDxfId="39"/>
    <tableColumn id="5" name="Dept/Area" dataDxfId="38"/>
    <tableColumn id="6" name="Room" dataDxfId="37"/>
    <tableColumn id="7" name="Date" dataDxfId="36"/>
    <tableColumn id="8" name="Supplier" dataDxfId="35"/>
    <tableColumn id="9" name="Warranty_x000a_Expires" dataDxfId="34"/>
    <tableColumn id="10" name="Price" dataDxfId="33" dataCellStyle="Currency"/>
    <tableColumn id="11" name="Condition" dataDxfId="32"/>
    <tableColumn id="12" name="Unit Value" dataDxfId="31"/>
    <tableColumn id="13" name="Qty" dataDxfId="30"/>
    <tableColumn id="14" name="Value" dataDxfId="29">
      <calculatedColumnFormula>IF(OR(ISBLANK(L8),ISBLANK(M8)),"",L8*M8)</calculatedColumnFormula>
    </tableColumn>
    <tableColumn id="15" name="Upgrade Date" dataDxfId="28"/>
    <tableColumn id="16" name="Model No." dataDxfId="27"/>
    <tableColumn id="17" name="Serial No." dataDxfId="26"/>
    <tableColumn id="18" name="Photo/Info Link" dataDxfId="2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7:H61" totalsRowShown="0" headerRowDxfId="24" tableBorderDxfId="23">
  <tableColumns count="8">
    <tableColumn id="1" name="Name" dataDxfId="22"/>
    <tableColumn id="2" name="Description" dataDxfId="21">
      <calculatedColumnFormula>IF(ISBLANK($A8),"",VLOOKUP($A8,HardwareTable,MATCH(B$7,Hardware!$A$7:$R$7,0),FALSE))</calculatedColumnFormula>
    </tableColumn>
    <tableColumn id="3" name="ID Tag" dataDxfId="20">
      <calculatedColumnFormula>IF(ISBLANK($A8),"",VLOOKUP($A8,HardwareTable,MATCH(C$7,Hardware!$A$7:$R$7,0),FALSE))</calculatedColumnFormula>
    </tableColumn>
    <tableColumn id="4" name="Dept/Area" dataDxfId="19">
      <calculatedColumnFormula>IF(ISBLANK($A8),"",VLOOKUP($A8,HardwareTable,MATCH(D$7,Hardware!$A$7:$R$7,0),FALSE))</calculatedColumnFormula>
    </tableColumn>
    <tableColumn id="5" name="Room" dataDxfId="18">
      <calculatedColumnFormula>IF(ISBLANK($A8),"",VLOOKUP($A8,HardwareTable,MATCH(E$7,Hardware!$A$7:$R$7,0),FALSE))</calculatedColumnFormula>
    </tableColumn>
    <tableColumn id="6" name="Date" dataDxfId="17"/>
    <tableColumn id="7" name="Software" dataDxfId="16"/>
    <tableColumn id="8" name="Expiration Dat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5:L40" totalsRowShown="0" headerRowDxfId="14" dataDxfId="13" tableBorderDxfId="12">
  <tableColumns count="12">
    <tableColumn id="1" name="Supplier Name" dataDxfId="11"/>
    <tableColumn id="2" name="Product" dataDxfId="10"/>
    <tableColumn id="3" name="Product Link_x000a_(website)" dataDxfId="9"/>
    <tableColumn id="4" name="Description" dataDxfId="8"/>
    <tableColumn id="5" name="Price" dataDxfId="7" dataCellStyle="Currency"/>
    <tableColumn id="6" name="Lead Time_x000a_(days)" dataDxfId="6"/>
    <tableColumn id="7" name="Contact Name" dataDxfId="5"/>
    <tableColumn id="8" name="Email" dataDxfId="4"/>
    <tableColumn id="9" name="Phone #" dataDxfId="3"/>
    <tableColumn id="10" name="Fax #" dataDxfId="2"/>
    <tableColumn id="11" name="Street Address" dataDxfId="1"/>
    <tableColumn id="12" name="City, State  Z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bcstore.com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61"/>
  <sheetViews>
    <sheetView showGridLines="0" zoomScale="85" zoomScaleNormal="85" workbookViewId="0">
      <pane ySplit="7" topLeftCell="A26" activePane="bottomLeft" state="frozen"/>
      <selection pane="bottomLeft" activeCell="N4" sqref="N1:Q4"/>
    </sheetView>
  </sheetViews>
  <sheetFormatPr defaultColWidth="9" defaultRowHeight="15" x14ac:dyDescent="0.3"/>
  <cols>
    <col min="1" max="1" width="11.875" style="2" customWidth="1"/>
    <col min="2" max="2" width="18.125" style="2" customWidth="1"/>
    <col min="3" max="3" width="8.875" style="2" customWidth="1"/>
    <col min="4" max="4" width="11" style="2" customWidth="1"/>
    <col min="5" max="5" width="13.625" style="2" customWidth="1"/>
    <col min="6" max="6" width="6.625" style="2" customWidth="1"/>
    <col min="7" max="7" width="7.125" style="2" customWidth="1"/>
    <col min="8" max="8" width="10" style="2" customWidth="1"/>
    <col min="9" max="9" width="13.5" style="2" customWidth="1"/>
    <col min="10" max="11" width="8.375" style="2" customWidth="1"/>
    <col min="12" max="12" width="17.875" style="2" customWidth="1"/>
    <col min="13" max="13" width="23.375" style="2" customWidth="1"/>
    <col min="14" max="14" width="15" style="4" customWidth="1"/>
    <col min="15" max="15" width="10.375" style="4" customWidth="1"/>
    <col min="16" max="16" width="14.875" style="2" customWidth="1"/>
    <col min="17" max="33" width="9" style="2"/>
    <col min="34" max="34" width="0" style="2" hidden="1" customWidth="1"/>
    <col min="35" max="16384" width="9" style="2"/>
  </cols>
  <sheetData>
    <row r="1" spans="1:34" ht="30" x14ac:dyDescent="0.4">
      <c r="A1" s="1" t="s">
        <v>39</v>
      </c>
      <c r="H1" s="3"/>
      <c r="I1" s="3"/>
      <c r="J1" s="3"/>
      <c r="K1" s="3"/>
      <c r="L1" s="3"/>
      <c r="P1" s="3"/>
    </row>
    <row r="2" spans="1:34" ht="12.75" customHeight="1" x14ac:dyDescent="0.3">
      <c r="P2" s="115"/>
    </row>
    <row r="3" spans="1:34" ht="15.75" x14ac:dyDescent="0.3">
      <c r="A3" s="5" t="s">
        <v>21</v>
      </c>
      <c r="B3" s="20" t="s">
        <v>22</v>
      </c>
      <c r="P3" s="116"/>
    </row>
    <row r="4" spans="1:34" ht="18" x14ac:dyDescent="0.3">
      <c r="A4" s="5" t="s">
        <v>23</v>
      </c>
      <c r="B4" s="21">
        <f ca="1">TODAY()</f>
        <v>44880</v>
      </c>
      <c r="D4" s="7" t="s">
        <v>86</v>
      </c>
      <c r="H4" s="5" t="s">
        <v>24</v>
      </c>
      <c r="I4" s="117">
        <f>SUM(J8:J61)</f>
        <v>250</v>
      </c>
      <c r="J4" s="118"/>
    </row>
    <row r="5" spans="1:34" ht="12.75" customHeight="1" x14ac:dyDescent="0.3"/>
    <row r="6" spans="1:34" ht="18" x14ac:dyDescent="0.35">
      <c r="A6" s="16" t="s">
        <v>10</v>
      </c>
      <c r="B6" s="17"/>
      <c r="C6" s="17"/>
      <c r="D6" s="18"/>
      <c r="E6" s="17"/>
      <c r="F6" s="16" t="s">
        <v>6</v>
      </c>
      <c r="G6" s="16"/>
      <c r="H6" s="19"/>
      <c r="I6" s="19"/>
      <c r="J6" s="19"/>
      <c r="K6" s="16" t="s">
        <v>40</v>
      </c>
      <c r="L6" s="16"/>
      <c r="M6" s="8"/>
      <c r="P6" s="8"/>
    </row>
    <row r="7" spans="1:34" ht="24.75" customHeight="1" x14ac:dyDescent="0.3">
      <c r="A7" s="44" t="s">
        <v>0</v>
      </c>
      <c r="B7" s="44" t="s">
        <v>2</v>
      </c>
      <c r="C7" s="44" t="s">
        <v>46</v>
      </c>
      <c r="D7" s="44" t="s">
        <v>53</v>
      </c>
      <c r="E7" s="44" t="s">
        <v>9</v>
      </c>
      <c r="F7" s="44" t="s">
        <v>3</v>
      </c>
      <c r="G7" s="44" t="s">
        <v>44</v>
      </c>
      <c r="H7" s="44" t="s">
        <v>32</v>
      </c>
      <c r="I7" s="44" t="s">
        <v>52</v>
      </c>
      <c r="J7" s="44" t="s">
        <v>4</v>
      </c>
      <c r="K7" s="44" t="s">
        <v>55</v>
      </c>
      <c r="L7" s="44" t="s">
        <v>60</v>
      </c>
      <c r="M7" s="44" t="s">
        <v>45</v>
      </c>
      <c r="N7" s="45" t="s">
        <v>41</v>
      </c>
      <c r="O7" s="45" t="s">
        <v>42</v>
      </c>
      <c r="P7" s="45" t="s">
        <v>43</v>
      </c>
    </row>
    <row r="8" spans="1:34" s="15" customFormat="1" x14ac:dyDescent="0.3">
      <c r="A8" s="67" t="s">
        <v>48</v>
      </c>
      <c r="B8" s="39" t="s">
        <v>49</v>
      </c>
      <c r="C8" s="39" t="s">
        <v>47</v>
      </c>
      <c r="D8" s="39" t="s">
        <v>54</v>
      </c>
      <c r="E8" s="46" t="s">
        <v>51</v>
      </c>
      <c r="F8" s="49">
        <v>40900</v>
      </c>
      <c r="G8" s="40" t="s">
        <v>50</v>
      </c>
      <c r="H8" s="39" t="s">
        <v>61</v>
      </c>
      <c r="I8" s="41" t="s">
        <v>84</v>
      </c>
      <c r="J8" s="55">
        <v>250</v>
      </c>
      <c r="K8" s="52" t="s">
        <v>57</v>
      </c>
      <c r="L8" s="42" t="s">
        <v>62</v>
      </c>
      <c r="M8" s="43" t="s">
        <v>63</v>
      </c>
      <c r="N8" s="58">
        <v>30</v>
      </c>
      <c r="O8" s="61">
        <f t="shared" ref="O8:O39" ca="1" si="0">IF(A8=""," - ",COUNTIF(InstalledSoftware,"="&amp;A8))</f>
        <v>1</v>
      </c>
      <c r="P8" s="64">
        <f ca="1">IF(OR(ISBLANK(N8),ISBLANK(O8))," - ",N8-O8)</f>
        <v>29</v>
      </c>
    </row>
    <row r="9" spans="1:34" s="15" customFormat="1" x14ac:dyDescent="0.3">
      <c r="A9" s="68"/>
      <c r="B9" s="10"/>
      <c r="C9" s="10"/>
      <c r="D9" s="10"/>
      <c r="E9" s="47"/>
      <c r="F9" s="50"/>
      <c r="G9" s="11"/>
      <c r="H9" s="10"/>
      <c r="I9" s="12"/>
      <c r="J9" s="56"/>
      <c r="K9" s="53"/>
      <c r="L9" s="13"/>
      <c r="M9" s="14"/>
      <c r="N9" s="59"/>
      <c r="O9" s="62" t="str">
        <f t="shared" si="0"/>
        <v xml:space="preserve"> - </v>
      </c>
      <c r="P9" s="65" t="str">
        <f t="shared" ref="P9:P61" si="1">IF(OR(ISBLANK(N9),ISBLANK(O9))," - ",N9-O9)</f>
        <v xml:space="preserve"> - </v>
      </c>
      <c r="AH9" s="15" t="s">
        <v>56</v>
      </c>
    </row>
    <row r="10" spans="1:34" s="15" customFormat="1" x14ac:dyDescent="0.3">
      <c r="A10" s="68"/>
      <c r="B10" s="10"/>
      <c r="C10" s="10"/>
      <c r="D10" s="10"/>
      <c r="E10" s="47"/>
      <c r="F10" s="50"/>
      <c r="G10" s="11"/>
      <c r="H10" s="10"/>
      <c r="I10" s="12"/>
      <c r="J10" s="56"/>
      <c r="K10" s="53"/>
      <c r="L10" s="13"/>
      <c r="M10" s="14"/>
      <c r="N10" s="59"/>
      <c r="O10" s="62" t="str">
        <f t="shared" si="0"/>
        <v xml:space="preserve"> - </v>
      </c>
      <c r="P10" s="65" t="str">
        <f t="shared" si="1"/>
        <v xml:space="preserve"> - </v>
      </c>
      <c r="AH10" s="15" t="s">
        <v>57</v>
      </c>
    </row>
    <row r="11" spans="1:34" s="15" customFormat="1" x14ac:dyDescent="0.3">
      <c r="A11" s="68"/>
      <c r="B11" s="10"/>
      <c r="C11" s="10"/>
      <c r="D11" s="10"/>
      <c r="E11" s="47"/>
      <c r="F11" s="50"/>
      <c r="G11" s="11"/>
      <c r="H11" s="10"/>
      <c r="I11" s="12"/>
      <c r="J11" s="56"/>
      <c r="K11" s="53"/>
      <c r="L11" s="13"/>
      <c r="M11" s="14"/>
      <c r="N11" s="59"/>
      <c r="O11" s="62" t="str">
        <f t="shared" si="0"/>
        <v xml:space="preserve"> - </v>
      </c>
      <c r="P11" s="65" t="str">
        <f t="shared" si="1"/>
        <v xml:space="preserve"> - </v>
      </c>
      <c r="AH11" s="15" t="s">
        <v>58</v>
      </c>
    </row>
    <row r="12" spans="1:34" s="15" customFormat="1" x14ac:dyDescent="0.3">
      <c r="A12" s="68"/>
      <c r="B12" s="10"/>
      <c r="C12" s="10"/>
      <c r="D12" s="10"/>
      <c r="E12" s="47"/>
      <c r="F12" s="50"/>
      <c r="G12" s="11"/>
      <c r="H12" s="10"/>
      <c r="I12" s="12"/>
      <c r="J12" s="56"/>
      <c r="K12" s="53"/>
      <c r="L12" s="13"/>
      <c r="M12" s="14"/>
      <c r="N12" s="59"/>
      <c r="O12" s="62" t="str">
        <f t="shared" si="0"/>
        <v xml:space="preserve"> - </v>
      </c>
      <c r="P12" s="65" t="str">
        <f t="shared" si="1"/>
        <v xml:space="preserve"> - </v>
      </c>
      <c r="AH12" s="15" t="s">
        <v>59</v>
      </c>
    </row>
    <row r="13" spans="1:34" s="15" customFormat="1" x14ac:dyDescent="0.3">
      <c r="A13" s="68"/>
      <c r="B13" s="10"/>
      <c r="C13" s="10"/>
      <c r="D13" s="10"/>
      <c r="E13" s="47"/>
      <c r="F13" s="50"/>
      <c r="G13" s="11"/>
      <c r="H13" s="10"/>
      <c r="I13" s="12"/>
      <c r="J13" s="56"/>
      <c r="K13" s="53"/>
      <c r="L13" s="13"/>
      <c r="M13" s="14"/>
      <c r="N13" s="59"/>
      <c r="O13" s="62" t="str">
        <f t="shared" si="0"/>
        <v xml:space="preserve"> - </v>
      </c>
      <c r="P13" s="65" t="str">
        <f t="shared" si="1"/>
        <v xml:space="preserve"> - </v>
      </c>
    </row>
    <row r="14" spans="1:34" s="15" customFormat="1" x14ac:dyDescent="0.3">
      <c r="A14" s="68"/>
      <c r="B14" s="10"/>
      <c r="C14" s="10"/>
      <c r="D14" s="10"/>
      <c r="E14" s="47"/>
      <c r="F14" s="50"/>
      <c r="G14" s="11"/>
      <c r="H14" s="10"/>
      <c r="I14" s="12"/>
      <c r="J14" s="56"/>
      <c r="K14" s="53"/>
      <c r="L14" s="13"/>
      <c r="M14" s="14"/>
      <c r="N14" s="59"/>
      <c r="O14" s="62" t="str">
        <f t="shared" si="0"/>
        <v xml:space="preserve"> - </v>
      </c>
      <c r="P14" s="65" t="str">
        <f t="shared" si="1"/>
        <v xml:space="preserve"> - </v>
      </c>
    </row>
    <row r="15" spans="1:34" s="15" customFormat="1" x14ac:dyDescent="0.3">
      <c r="A15" s="68"/>
      <c r="B15" s="10"/>
      <c r="C15" s="10"/>
      <c r="D15" s="10"/>
      <c r="E15" s="47"/>
      <c r="F15" s="50"/>
      <c r="G15" s="11"/>
      <c r="H15" s="10"/>
      <c r="I15" s="12"/>
      <c r="J15" s="56"/>
      <c r="K15" s="53"/>
      <c r="L15" s="13"/>
      <c r="M15" s="14"/>
      <c r="N15" s="59"/>
      <c r="O15" s="62" t="str">
        <f t="shared" si="0"/>
        <v xml:space="preserve"> - </v>
      </c>
      <c r="P15" s="65" t="str">
        <f t="shared" si="1"/>
        <v xml:space="preserve"> - </v>
      </c>
    </row>
    <row r="16" spans="1:34" s="15" customFormat="1" x14ac:dyDescent="0.3">
      <c r="A16" s="68"/>
      <c r="B16" s="10"/>
      <c r="C16" s="10"/>
      <c r="D16" s="10"/>
      <c r="E16" s="47"/>
      <c r="F16" s="50"/>
      <c r="G16" s="11"/>
      <c r="H16" s="10"/>
      <c r="I16" s="12"/>
      <c r="J16" s="56"/>
      <c r="K16" s="53"/>
      <c r="L16" s="13"/>
      <c r="M16" s="14"/>
      <c r="N16" s="59"/>
      <c r="O16" s="62" t="str">
        <f t="shared" si="0"/>
        <v xml:space="preserve"> - </v>
      </c>
      <c r="P16" s="65" t="str">
        <f t="shared" si="1"/>
        <v xml:space="preserve"> - </v>
      </c>
    </row>
    <row r="17" spans="1:16" s="15" customFormat="1" x14ac:dyDescent="0.3">
      <c r="A17" s="68"/>
      <c r="B17" s="10"/>
      <c r="C17" s="10"/>
      <c r="D17" s="10"/>
      <c r="E17" s="47"/>
      <c r="F17" s="50"/>
      <c r="G17" s="11"/>
      <c r="H17" s="10"/>
      <c r="I17" s="12"/>
      <c r="J17" s="56"/>
      <c r="K17" s="53"/>
      <c r="L17" s="13"/>
      <c r="M17" s="14"/>
      <c r="N17" s="59"/>
      <c r="O17" s="62" t="str">
        <f t="shared" si="0"/>
        <v xml:space="preserve"> - </v>
      </c>
      <c r="P17" s="65" t="str">
        <f t="shared" si="1"/>
        <v xml:space="preserve"> - </v>
      </c>
    </row>
    <row r="18" spans="1:16" s="15" customFormat="1" x14ac:dyDescent="0.3">
      <c r="A18" s="68"/>
      <c r="B18" s="10"/>
      <c r="C18" s="10"/>
      <c r="D18" s="10"/>
      <c r="E18" s="47"/>
      <c r="F18" s="50"/>
      <c r="G18" s="11"/>
      <c r="H18" s="10"/>
      <c r="I18" s="12"/>
      <c r="J18" s="56"/>
      <c r="K18" s="53"/>
      <c r="L18" s="13"/>
      <c r="M18" s="14"/>
      <c r="N18" s="59"/>
      <c r="O18" s="62" t="str">
        <f t="shared" si="0"/>
        <v xml:space="preserve"> - </v>
      </c>
      <c r="P18" s="65" t="str">
        <f t="shared" si="1"/>
        <v xml:space="preserve"> - </v>
      </c>
    </row>
    <row r="19" spans="1:16" s="15" customFormat="1" x14ac:dyDescent="0.3">
      <c r="A19" s="68"/>
      <c r="B19" s="10"/>
      <c r="C19" s="10"/>
      <c r="D19" s="10"/>
      <c r="E19" s="47"/>
      <c r="F19" s="50"/>
      <c r="G19" s="11"/>
      <c r="H19" s="10"/>
      <c r="I19" s="12"/>
      <c r="J19" s="56"/>
      <c r="K19" s="53"/>
      <c r="L19" s="13"/>
      <c r="M19" s="14"/>
      <c r="N19" s="59"/>
      <c r="O19" s="62" t="str">
        <f t="shared" si="0"/>
        <v xml:space="preserve"> - </v>
      </c>
      <c r="P19" s="65" t="str">
        <f t="shared" si="1"/>
        <v xml:space="preserve"> - </v>
      </c>
    </row>
    <row r="20" spans="1:16" s="15" customFormat="1" x14ac:dyDescent="0.3">
      <c r="A20" s="68"/>
      <c r="B20" s="10"/>
      <c r="C20" s="10"/>
      <c r="D20" s="10"/>
      <c r="E20" s="47"/>
      <c r="F20" s="50"/>
      <c r="G20" s="11"/>
      <c r="H20" s="10"/>
      <c r="I20" s="12"/>
      <c r="J20" s="56"/>
      <c r="K20" s="53"/>
      <c r="L20" s="13"/>
      <c r="M20" s="14"/>
      <c r="N20" s="59"/>
      <c r="O20" s="62" t="str">
        <f t="shared" si="0"/>
        <v xml:space="preserve"> - </v>
      </c>
      <c r="P20" s="65" t="str">
        <f t="shared" si="1"/>
        <v xml:space="preserve"> - </v>
      </c>
    </row>
    <row r="21" spans="1:16" s="15" customFormat="1" x14ac:dyDescent="0.3">
      <c r="A21" s="68"/>
      <c r="B21" s="10"/>
      <c r="C21" s="10"/>
      <c r="D21" s="10"/>
      <c r="E21" s="47"/>
      <c r="F21" s="50"/>
      <c r="G21" s="11"/>
      <c r="H21" s="10"/>
      <c r="I21" s="12"/>
      <c r="J21" s="56"/>
      <c r="K21" s="53"/>
      <c r="L21" s="13"/>
      <c r="M21" s="14"/>
      <c r="N21" s="59"/>
      <c r="O21" s="62" t="str">
        <f t="shared" si="0"/>
        <v xml:space="preserve"> - </v>
      </c>
      <c r="P21" s="65" t="str">
        <f t="shared" si="1"/>
        <v xml:space="preserve"> - </v>
      </c>
    </row>
    <row r="22" spans="1:16" s="15" customFormat="1" x14ac:dyDescent="0.3">
      <c r="A22" s="68"/>
      <c r="B22" s="10"/>
      <c r="C22" s="10"/>
      <c r="D22" s="10"/>
      <c r="E22" s="47"/>
      <c r="F22" s="50"/>
      <c r="G22" s="11"/>
      <c r="H22" s="10"/>
      <c r="I22" s="12"/>
      <c r="J22" s="56"/>
      <c r="K22" s="53"/>
      <c r="L22" s="13"/>
      <c r="M22" s="14"/>
      <c r="N22" s="59"/>
      <c r="O22" s="62" t="str">
        <f t="shared" si="0"/>
        <v xml:space="preserve"> - </v>
      </c>
      <c r="P22" s="65" t="str">
        <f t="shared" si="1"/>
        <v xml:space="preserve"> - </v>
      </c>
    </row>
    <row r="23" spans="1:16" s="15" customFormat="1" x14ac:dyDescent="0.3">
      <c r="A23" s="68"/>
      <c r="B23" s="10"/>
      <c r="C23" s="10"/>
      <c r="D23" s="10"/>
      <c r="E23" s="47"/>
      <c r="F23" s="50"/>
      <c r="G23" s="11"/>
      <c r="H23" s="10"/>
      <c r="I23" s="12"/>
      <c r="J23" s="56"/>
      <c r="K23" s="53"/>
      <c r="L23" s="13"/>
      <c r="M23" s="14"/>
      <c r="N23" s="59"/>
      <c r="O23" s="62" t="str">
        <f t="shared" si="0"/>
        <v xml:space="preserve"> - </v>
      </c>
      <c r="P23" s="65" t="str">
        <f t="shared" si="1"/>
        <v xml:space="preserve"> - </v>
      </c>
    </row>
    <row r="24" spans="1:16" s="15" customFormat="1" x14ac:dyDescent="0.3">
      <c r="A24" s="68"/>
      <c r="B24" s="10"/>
      <c r="C24" s="10"/>
      <c r="D24" s="10"/>
      <c r="E24" s="47"/>
      <c r="F24" s="50"/>
      <c r="G24" s="11"/>
      <c r="H24" s="10"/>
      <c r="I24" s="12"/>
      <c r="J24" s="56"/>
      <c r="K24" s="53"/>
      <c r="L24" s="13"/>
      <c r="M24" s="14"/>
      <c r="N24" s="59"/>
      <c r="O24" s="62" t="str">
        <f t="shared" si="0"/>
        <v xml:space="preserve"> - </v>
      </c>
      <c r="P24" s="65" t="str">
        <f t="shared" si="1"/>
        <v xml:space="preserve"> - </v>
      </c>
    </row>
    <row r="25" spans="1:16" s="15" customFormat="1" x14ac:dyDescent="0.3">
      <c r="A25" s="68"/>
      <c r="B25" s="10"/>
      <c r="C25" s="10"/>
      <c r="D25" s="10"/>
      <c r="E25" s="47"/>
      <c r="F25" s="50"/>
      <c r="G25" s="11"/>
      <c r="H25" s="10"/>
      <c r="I25" s="12"/>
      <c r="J25" s="56"/>
      <c r="K25" s="53"/>
      <c r="L25" s="13"/>
      <c r="M25" s="14"/>
      <c r="N25" s="59"/>
      <c r="O25" s="62" t="str">
        <f t="shared" si="0"/>
        <v xml:space="preserve"> - </v>
      </c>
      <c r="P25" s="65" t="str">
        <f t="shared" si="1"/>
        <v xml:space="preserve"> - </v>
      </c>
    </row>
    <row r="26" spans="1:16" s="15" customFormat="1" x14ac:dyDescent="0.3">
      <c r="A26" s="68"/>
      <c r="B26" s="10"/>
      <c r="C26" s="10"/>
      <c r="D26" s="10"/>
      <c r="E26" s="47"/>
      <c r="F26" s="50"/>
      <c r="G26" s="11"/>
      <c r="H26" s="10"/>
      <c r="I26" s="12"/>
      <c r="J26" s="56"/>
      <c r="K26" s="53"/>
      <c r="L26" s="13"/>
      <c r="M26" s="14"/>
      <c r="N26" s="59"/>
      <c r="O26" s="62" t="str">
        <f t="shared" si="0"/>
        <v xml:space="preserve"> - </v>
      </c>
      <c r="P26" s="65" t="str">
        <f t="shared" si="1"/>
        <v xml:space="preserve"> - </v>
      </c>
    </row>
    <row r="27" spans="1:16" s="15" customFormat="1" x14ac:dyDescent="0.3">
      <c r="A27" s="68"/>
      <c r="B27" s="10"/>
      <c r="C27" s="10"/>
      <c r="D27" s="10"/>
      <c r="E27" s="47"/>
      <c r="F27" s="50"/>
      <c r="G27" s="11"/>
      <c r="H27" s="10"/>
      <c r="I27" s="12"/>
      <c r="J27" s="56"/>
      <c r="K27" s="53"/>
      <c r="L27" s="13"/>
      <c r="M27" s="14"/>
      <c r="N27" s="59"/>
      <c r="O27" s="62" t="str">
        <f t="shared" si="0"/>
        <v xml:space="preserve"> - </v>
      </c>
      <c r="P27" s="65" t="str">
        <f t="shared" si="1"/>
        <v xml:space="preserve"> - </v>
      </c>
    </row>
    <row r="28" spans="1:16" s="15" customFormat="1" x14ac:dyDescent="0.3">
      <c r="A28" s="68"/>
      <c r="B28" s="10"/>
      <c r="C28" s="10"/>
      <c r="D28" s="10"/>
      <c r="E28" s="47"/>
      <c r="F28" s="50"/>
      <c r="G28" s="11"/>
      <c r="H28" s="10"/>
      <c r="I28" s="12"/>
      <c r="J28" s="56"/>
      <c r="K28" s="53"/>
      <c r="L28" s="13"/>
      <c r="M28" s="14"/>
      <c r="N28" s="59"/>
      <c r="O28" s="62" t="str">
        <f t="shared" si="0"/>
        <v xml:space="preserve"> - </v>
      </c>
      <c r="P28" s="65" t="str">
        <f t="shared" si="1"/>
        <v xml:space="preserve"> - </v>
      </c>
    </row>
    <row r="29" spans="1:16" s="15" customFormat="1" x14ac:dyDescent="0.3">
      <c r="A29" s="68"/>
      <c r="B29" s="10"/>
      <c r="C29" s="10"/>
      <c r="D29" s="10"/>
      <c r="E29" s="47"/>
      <c r="F29" s="50"/>
      <c r="G29" s="11"/>
      <c r="H29" s="10"/>
      <c r="I29" s="12"/>
      <c r="J29" s="56"/>
      <c r="K29" s="53"/>
      <c r="L29" s="13"/>
      <c r="M29" s="14"/>
      <c r="N29" s="59"/>
      <c r="O29" s="62" t="str">
        <f t="shared" si="0"/>
        <v xml:space="preserve"> - </v>
      </c>
      <c r="P29" s="65" t="str">
        <f t="shared" si="1"/>
        <v xml:space="preserve"> - </v>
      </c>
    </row>
    <row r="30" spans="1:16" s="15" customFormat="1" x14ac:dyDescent="0.3">
      <c r="A30" s="68"/>
      <c r="B30" s="10"/>
      <c r="C30" s="10"/>
      <c r="D30" s="10"/>
      <c r="E30" s="47"/>
      <c r="F30" s="50"/>
      <c r="G30" s="11"/>
      <c r="H30" s="10"/>
      <c r="I30" s="12"/>
      <c r="J30" s="56"/>
      <c r="K30" s="53"/>
      <c r="L30" s="13"/>
      <c r="M30" s="14"/>
      <c r="N30" s="59"/>
      <c r="O30" s="62" t="str">
        <f t="shared" si="0"/>
        <v xml:space="preserve"> - </v>
      </c>
      <c r="P30" s="65" t="str">
        <f t="shared" si="1"/>
        <v xml:space="preserve"> - </v>
      </c>
    </row>
    <row r="31" spans="1:16" s="15" customFormat="1" x14ac:dyDescent="0.3">
      <c r="A31" s="68"/>
      <c r="B31" s="10"/>
      <c r="C31" s="10"/>
      <c r="D31" s="10"/>
      <c r="E31" s="47"/>
      <c r="F31" s="50"/>
      <c r="G31" s="11"/>
      <c r="H31" s="10"/>
      <c r="I31" s="12"/>
      <c r="J31" s="56"/>
      <c r="K31" s="53"/>
      <c r="L31" s="13"/>
      <c r="M31" s="14"/>
      <c r="N31" s="59"/>
      <c r="O31" s="62" t="str">
        <f t="shared" si="0"/>
        <v xml:space="preserve"> - </v>
      </c>
      <c r="P31" s="65" t="str">
        <f t="shared" si="1"/>
        <v xml:space="preserve"> - </v>
      </c>
    </row>
    <row r="32" spans="1:16" s="15" customFormat="1" x14ac:dyDescent="0.3">
      <c r="A32" s="68"/>
      <c r="B32" s="10"/>
      <c r="C32" s="10"/>
      <c r="D32" s="10"/>
      <c r="E32" s="47"/>
      <c r="F32" s="50"/>
      <c r="G32" s="11"/>
      <c r="H32" s="10"/>
      <c r="I32" s="12"/>
      <c r="J32" s="56"/>
      <c r="K32" s="53"/>
      <c r="L32" s="13"/>
      <c r="M32" s="14"/>
      <c r="N32" s="59"/>
      <c r="O32" s="62" t="str">
        <f t="shared" si="0"/>
        <v xml:space="preserve"> - </v>
      </c>
      <c r="P32" s="65" t="str">
        <f t="shared" si="1"/>
        <v xml:space="preserve"> - </v>
      </c>
    </row>
    <row r="33" spans="1:16" s="15" customFormat="1" x14ac:dyDescent="0.3">
      <c r="A33" s="68"/>
      <c r="B33" s="10"/>
      <c r="C33" s="10"/>
      <c r="D33" s="10"/>
      <c r="E33" s="47"/>
      <c r="F33" s="50"/>
      <c r="G33" s="11"/>
      <c r="H33" s="10"/>
      <c r="I33" s="12"/>
      <c r="J33" s="56"/>
      <c r="K33" s="53"/>
      <c r="L33" s="13"/>
      <c r="M33" s="14"/>
      <c r="N33" s="59"/>
      <c r="O33" s="62" t="str">
        <f t="shared" si="0"/>
        <v xml:space="preserve"> - </v>
      </c>
      <c r="P33" s="65" t="str">
        <f t="shared" si="1"/>
        <v xml:space="preserve"> - </v>
      </c>
    </row>
    <row r="34" spans="1:16" s="15" customFormat="1" x14ac:dyDescent="0.3">
      <c r="A34" s="68"/>
      <c r="B34" s="10"/>
      <c r="C34" s="10"/>
      <c r="D34" s="10"/>
      <c r="E34" s="47"/>
      <c r="F34" s="50"/>
      <c r="G34" s="11"/>
      <c r="H34" s="10"/>
      <c r="I34" s="12"/>
      <c r="J34" s="56"/>
      <c r="K34" s="53"/>
      <c r="L34" s="13"/>
      <c r="M34" s="14"/>
      <c r="N34" s="59"/>
      <c r="O34" s="62" t="str">
        <f t="shared" si="0"/>
        <v xml:space="preserve"> - </v>
      </c>
      <c r="P34" s="65" t="str">
        <f t="shared" si="1"/>
        <v xml:space="preserve"> - </v>
      </c>
    </row>
    <row r="35" spans="1:16" s="15" customFormat="1" x14ac:dyDescent="0.3">
      <c r="A35" s="68"/>
      <c r="B35" s="10"/>
      <c r="C35" s="10"/>
      <c r="D35" s="10"/>
      <c r="E35" s="47"/>
      <c r="F35" s="50"/>
      <c r="G35" s="11"/>
      <c r="H35" s="10"/>
      <c r="I35" s="12"/>
      <c r="J35" s="56"/>
      <c r="K35" s="53"/>
      <c r="L35" s="13"/>
      <c r="M35" s="14"/>
      <c r="N35" s="59"/>
      <c r="O35" s="62" t="str">
        <f t="shared" si="0"/>
        <v xml:space="preserve"> - </v>
      </c>
      <c r="P35" s="65" t="str">
        <f t="shared" si="1"/>
        <v xml:space="preserve"> - </v>
      </c>
    </row>
    <row r="36" spans="1:16" s="15" customFormat="1" x14ac:dyDescent="0.3">
      <c r="A36" s="68"/>
      <c r="B36" s="10"/>
      <c r="C36" s="10"/>
      <c r="D36" s="10"/>
      <c r="E36" s="47"/>
      <c r="F36" s="50"/>
      <c r="G36" s="11"/>
      <c r="H36" s="10"/>
      <c r="I36" s="12"/>
      <c r="J36" s="56"/>
      <c r="K36" s="53"/>
      <c r="L36" s="13"/>
      <c r="M36" s="14"/>
      <c r="N36" s="59"/>
      <c r="O36" s="62" t="str">
        <f t="shared" si="0"/>
        <v xml:space="preserve"> - </v>
      </c>
      <c r="P36" s="65" t="str">
        <f t="shared" si="1"/>
        <v xml:space="preserve"> - </v>
      </c>
    </row>
    <row r="37" spans="1:16" s="15" customFormat="1" x14ac:dyDescent="0.3">
      <c r="A37" s="68"/>
      <c r="B37" s="10"/>
      <c r="C37" s="10"/>
      <c r="D37" s="10"/>
      <c r="E37" s="47"/>
      <c r="F37" s="50"/>
      <c r="G37" s="11"/>
      <c r="H37" s="10"/>
      <c r="I37" s="12"/>
      <c r="J37" s="56"/>
      <c r="K37" s="53"/>
      <c r="L37" s="13"/>
      <c r="M37" s="14"/>
      <c r="N37" s="59"/>
      <c r="O37" s="62" t="str">
        <f t="shared" si="0"/>
        <v xml:space="preserve"> - </v>
      </c>
      <c r="P37" s="65" t="str">
        <f t="shared" si="1"/>
        <v xml:space="preserve"> - </v>
      </c>
    </row>
    <row r="38" spans="1:16" s="15" customFormat="1" x14ac:dyDescent="0.3">
      <c r="A38" s="68"/>
      <c r="B38" s="10"/>
      <c r="C38" s="10"/>
      <c r="D38" s="10"/>
      <c r="E38" s="47"/>
      <c r="F38" s="50"/>
      <c r="G38" s="11"/>
      <c r="H38" s="10"/>
      <c r="I38" s="12"/>
      <c r="J38" s="56"/>
      <c r="K38" s="53"/>
      <c r="L38" s="13"/>
      <c r="M38" s="14"/>
      <c r="N38" s="59"/>
      <c r="O38" s="62" t="str">
        <f t="shared" si="0"/>
        <v xml:space="preserve"> - </v>
      </c>
      <c r="P38" s="65" t="str">
        <f t="shared" si="1"/>
        <v xml:space="preserve"> - </v>
      </c>
    </row>
    <row r="39" spans="1:16" s="15" customFormat="1" x14ac:dyDescent="0.3">
      <c r="A39" s="68"/>
      <c r="B39" s="10"/>
      <c r="C39" s="10"/>
      <c r="D39" s="10"/>
      <c r="E39" s="47"/>
      <c r="F39" s="50"/>
      <c r="G39" s="11"/>
      <c r="H39" s="10"/>
      <c r="I39" s="12"/>
      <c r="J39" s="56"/>
      <c r="K39" s="53"/>
      <c r="L39" s="13"/>
      <c r="M39" s="14"/>
      <c r="N39" s="59"/>
      <c r="O39" s="62" t="str">
        <f t="shared" si="0"/>
        <v xml:space="preserve"> - </v>
      </c>
      <c r="P39" s="65" t="str">
        <f t="shared" si="1"/>
        <v xml:space="preserve"> - </v>
      </c>
    </row>
    <row r="40" spans="1:16" s="15" customFormat="1" x14ac:dyDescent="0.3">
      <c r="A40" s="68"/>
      <c r="B40" s="10"/>
      <c r="C40" s="10"/>
      <c r="D40" s="10"/>
      <c r="E40" s="47"/>
      <c r="F40" s="50"/>
      <c r="G40" s="11"/>
      <c r="H40" s="10"/>
      <c r="I40" s="12"/>
      <c r="J40" s="56"/>
      <c r="K40" s="53"/>
      <c r="L40" s="13"/>
      <c r="M40" s="14"/>
      <c r="N40" s="59"/>
      <c r="O40" s="62" t="str">
        <f t="shared" ref="O40:O61" si="2">IF(A40=""," - ",COUNTIF(InstalledSoftware,"="&amp;A40))</f>
        <v xml:space="preserve"> - </v>
      </c>
      <c r="P40" s="65" t="str">
        <f t="shared" si="1"/>
        <v xml:space="preserve"> - </v>
      </c>
    </row>
    <row r="41" spans="1:16" s="15" customFormat="1" x14ac:dyDescent="0.3">
      <c r="A41" s="68"/>
      <c r="B41" s="10"/>
      <c r="C41" s="10"/>
      <c r="D41" s="10"/>
      <c r="E41" s="47"/>
      <c r="F41" s="50"/>
      <c r="G41" s="11"/>
      <c r="H41" s="10"/>
      <c r="I41" s="12"/>
      <c r="J41" s="56"/>
      <c r="K41" s="53"/>
      <c r="L41" s="13"/>
      <c r="M41" s="14"/>
      <c r="N41" s="59"/>
      <c r="O41" s="62" t="str">
        <f t="shared" si="2"/>
        <v xml:space="preserve"> - </v>
      </c>
      <c r="P41" s="65" t="str">
        <f t="shared" si="1"/>
        <v xml:space="preserve"> - </v>
      </c>
    </row>
    <row r="42" spans="1:16" s="15" customFormat="1" x14ac:dyDescent="0.3">
      <c r="A42" s="68"/>
      <c r="B42" s="10"/>
      <c r="C42" s="10"/>
      <c r="D42" s="10"/>
      <c r="E42" s="47"/>
      <c r="F42" s="50"/>
      <c r="G42" s="11"/>
      <c r="H42" s="10"/>
      <c r="I42" s="12"/>
      <c r="J42" s="56"/>
      <c r="K42" s="53"/>
      <c r="L42" s="13"/>
      <c r="M42" s="14"/>
      <c r="N42" s="59"/>
      <c r="O42" s="62" t="str">
        <f t="shared" si="2"/>
        <v xml:space="preserve"> - </v>
      </c>
      <c r="P42" s="65" t="str">
        <f t="shared" si="1"/>
        <v xml:space="preserve"> - </v>
      </c>
    </row>
    <row r="43" spans="1:16" s="15" customFormat="1" x14ac:dyDescent="0.3">
      <c r="A43" s="68"/>
      <c r="B43" s="10"/>
      <c r="C43" s="10"/>
      <c r="D43" s="10"/>
      <c r="E43" s="47"/>
      <c r="F43" s="50"/>
      <c r="G43" s="11"/>
      <c r="H43" s="10"/>
      <c r="I43" s="12"/>
      <c r="J43" s="56"/>
      <c r="K43" s="53"/>
      <c r="L43" s="13"/>
      <c r="M43" s="14"/>
      <c r="N43" s="59"/>
      <c r="O43" s="62" t="str">
        <f t="shared" si="2"/>
        <v xml:space="preserve"> - </v>
      </c>
      <c r="P43" s="65" t="str">
        <f t="shared" si="1"/>
        <v xml:space="preserve"> - </v>
      </c>
    </row>
    <row r="44" spans="1:16" s="15" customFormat="1" x14ac:dyDescent="0.3">
      <c r="A44" s="68"/>
      <c r="B44" s="10"/>
      <c r="C44" s="10"/>
      <c r="D44" s="10"/>
      <c r="E44" s="47"/>
      <c r="F44" s="50"/>
      <c r="G44" s="11"/>
      <c r="H44" s="10"/>
      <c r="I44" s="12"/>
      <c r="J44" s="56"/>
      <c r="K44" s="53"/>
      <c r="L44" s="13"/>
      <c r="M44" s="14"/>
      <c r="N44" s="59"/>
      <c r="O44" s="62" t="str">
        <f t="shared" si="2"/>
        <v xml:space="preserve"> - </v>
      </c>
      <c r="P44" s="65" t="str">
        <f t="shared" si="1"/>
        <v xml:space="preserve"> - </v>
      </c>
    </row>
    <row r="45" spans="1:16" s="15" customFormat="1" x14ac:dyDescent="0.3">
      <c r="A45" s="68"/>
      <c r="B45" s="10"/>
      <c r="C45" s="10"/>
      <c r="D45" s="10"/>
      <c r="E45" s="47"/>
      <c r="F45" s="50"/>
      <c r="G45" s="11"/>
      <c r="H45" s="10"/>
      <c r="I45" s="12"/>
      <c r="J45" s="56"/>
      <c r="K45" s="53"/>
      <c r="L45" s="13"/>
      <c r="M45" s="14"/>
      <c r="N45" s="59"/>
      <c r="O45" s="62" t="str">
        <f t="shared" si="2"/>
        <v xml:space="preserve"> - </v>
      </c>
      <c r="P45" s="65" t="str">
        <f t="shared" si="1"/>
        <v xml:space="preserve"> - </v>
      </c>
    </row>
    <row r="46" spans="1:16" s="15" customFormat="1" x14ac:dyDescent="0.3">
      <c r="A46" s="68"/>
      <c r="B46" s="10"/>
      <c r="C46" s="10"/>
      <c r="D46" s="10"/>
      <c r="E46" s="47"/>
      <c r="F46" s="50"/>
      <c r="G46" s="11"/>
      <c r="H46" s="10"/>
      <c r="I46" s="12"/>
      <c r="J46" s="56"/>
      <c r="K46" s="53"/>
      <c r="L46" s="13"/>
      <c r="M46" s="14"/>
      <c r="N46" s="59"/>
      <c r="O46" s="62" t="str">
        <f t="shared" si="2"/>
        <v xml:space="preserve"> - </v>
      </c>
      <c r="P46" s="65" t="str">
        <f t="shared" si="1"/>
        <v xml:space="preserve"> - </v>
      </c>
    </row>
    <row r="47" spans="1:16" s="15" customFormat="1" x14ac:dyDescent="0.3">
      <c r="A47" s="68"/>
      <c r="B47" s="10"/>
      <c r="C47" s="10"/>
      <c r="D47" s="10"/>
      <c r="E47" s="47"/>
      <c r="F47" s="50"/>
      <c r="G47" s="11"/>
      <c r="H47" s="10"/>
      <c r="I47" s="12"/>
      <c r="J47" s="56"/>
      <c r="K47" s="53"/>
      <c r="L47" s="13"/>
      <c r="M47" s="14"/>
      <c r="N47" s="59"/>
      <c r="O47" s="62" t="str">
        <f t="shared" si="2"/>
        <v xml:space="preserve"> - </v>
      </c>
      <c r="P47" s="65" t="str">
        <f t="shared" si="1"/>
        <v xml:space="preserve"> - </v>
      </c>
    </row>
    <row r="48" spans="1:16" s="15" customFormat="1" x14ac:dyDescent="0.3">
      <c r="A48" s="68"/>
      <c r="B48" s="10"/>
      <c r="C48" s="10"/>
      <c r="D48" s="10"/>
      <c r="E48" s="47"/>
      <c r="F48" s="50"/>
      <c r="G48" s="11"/>
      <c r="H48" s="10"/>
      <c r="I48" s="12"/>
      <c r="J48" s="56"/>
      <c r="K48" s="53"/>
      <c r="L48" s="13"/>
      <c r="M48" s="14"/>
      <c r="N48" s="59"/>
      <c r="O48" s="62" t="str">
        <f t="shared" si="2"/>
        <v xml:space="preserve"> - </v>
      </c>
      <c r="P48" s="65" t="str">
        <f t="shared" si="1"/>
        <v xml:space="preserve"> - </v>
      </c>
    </row>
    <row r="49" spans="1:16" s="15" customFormat="1" x14ac:dyDescent="0.3">
      <c r="A49" s="68"/>
      <c r="B49" s="10"/>
      <c r="C49" s="10"/>
      <c r="D49" s="10"/>
      <c r="E49" s="47"/>
      <c r="F49" s="50"/>
      <c r="G49" s="11"/>
      <c r="H49" s="10"/>
      <c r="I49" s="12"/>
      <c r="J49" s="56"/>
      <c r="K49" s="53"/>
      <c r="L49" s="13"/>
      <c r="M49" s="14"/>
      <c r="N49" s="59"/>
      <c r="O49" s="62" t="str">
        <f t="shared" si="2"/>
        <v xml:space="preserve"> - </v>
      </c>
      <c r="P49" s="65" t="str">
        <f t="shared" si="1"/>
        <v xml:space="preserve"> - </v>
      </c>
    </row>
    <row r="50" spans="1:16" s="15" customFormat="1" x14ac:dyDescent="0.3">
      <c r="A50" s="68"/>
      <c r="B50" s="10"/>
      <c r="C50" s="10"/>
      <c r="D50" s="10"/>
      <c r="E50" s="47"/>
      <c r="F50" s="50"/>
      <c r="G50" s="11"/>
      <c r="H50" s="10"/>
      <c r="I50" s="12"/>
      <c r="J50" s="56"/>
      <c r="K50" s="53"/>
      <c r="L50" s="13"/>
      <c r="M50" s="14"/>
      <c r="N50" s="59"/>
      <c r="O50" s="62" t="str">
        <f t="shared" si="2"/>
        <v xml:space="preserve"> - </v>
      </c>
      <c r="P50" s="65" t="str">
        <f t="shared" si="1"/>
        <v xml:space="preserve"> - </v>
      </c>
    </row>
    <row r="51" spans="1:16" s="15" customFormat="1" x14ac:dyDescent="0.3">
      <c r="A51" s="68"/>
      <c r="B51" s="10"/>
      <c r="C51" s="10"/>
      <c r="D51" s="10"/>
      <c r="E51" s="47"/>
      <c r="F51" s="50"/>
      <c r="G51" s="11"/>
      <c r="H51" s="10"/>
      <c r="I51" s="12"/>
      <c r="J51" s="56"/>
      <c r="K51" s="53"/>
      <c r="L51" s="13"/>
      <c r="M51" s="14"/>
      <c r="N51" s="59"/>
      <c r="O51" s="62" t="str">
        <f t="shared" si="2"/>
        <v xml:space="preserve"> - </v>
      </c>
      <c r="P51" s="65" t="str">
        <f t="shared" si="1"/>
        <v xml:space="preserve"> - </v>
      </c>
    </row>
    <row r="52" spans="1:16" s="15" customFormat="1" x14ac:dyDescent="0.3">
      <c r="A52" s="68"/>
      <c r="B52" s="10"/>
      <c r="C52" s="10"/>
      <c r="D52" s="10"/>
      <c r="E52" s="47"/>
      <c r="F52" s="50"/>
      <c r="G52" s="11"/>
      <c r="H52" s="10"/>
      <c r="I52" s="12"/>
      <c r="J52" s="56"/>
      <c r="K52" s="53"/>
      <c r="L52" s="13"/>
      <c r="M52" s="14"/>
      <c r="N52" s="59"/>
      <c r="O52" s="62" t="str">
        <f t="shared" si="2"/>
        <v xml:space="preserve"> - </v>
      </c>
      <c r="P52" s="65" t="str">
        <f t="shared" si="1"/>
        <v xml:space="preserve"> - </v>
      </c>
    </row>
    <row r="53" spans="1:16" s="15" customFormat="1" x14ac:dyDescent="0.3">
      <c r="A53" s="68"/>
      <c r="B53" s="10"/>
      <c r="C53" s="10"/>
      <c r="D53" s="10"/>
      <c r="E53" s="47"/>
      <c r="F53" s="50"/>
      <c r="G53" s="11"/>
      <c r="H53" s="10"/>
      <c r="I53" s="12"/>
      <c r="J53" s="56"/>
      <c r="K53" s="53"/>
      <c r="L53" s="13"/>
      <c r="M53" s="14"/>
      <c r="N53" s="59"/>
      <c r="O53" s="62" t="str">
        <f t="shared" si="2"/>
        <v xml:space="preserve"> - </v>
      </c>
      <c r="P53" s="65" t="str">
        <f t="shared" si="1"/>
        <v xml:space="preserve"> - </v>
      </c>
    </row>
    <row r="54" spans="1:16" s="15" customFormat="1" x14ac:dyDescent="0.3">
      <c r="A54" s="68"/>
      <c r="B54" s="10"/>
      <c r="C54" s="10"/>
      <c r="D54" s="10"/>
      <c r="E54" s="47"/>
      <c r="F54" s="50"/>
      <c r="G54" s="11"/>
      <c r="H54" s="10"/>
      <c r="I54" s="12"/>
      <c r="J54" s="56"/>
      <c r="K54" s="53"/>
      <c r="L54" s="13"/>
      <c r="M54" s="14"/>
      <c r="N54" s="59"/>
      <c r="O54" s="62" t="str">
        <f t="shared" si="2"/>
        <v xml:space="preserve"> - </v>
      </c>
      <c r="P54" s="65" t="str">
        <f t="shared" si="1"/>
        <v xml:space="preserve"> - </v>
      </c>
    </row>
    <row r="55" spans="1:16" s="15" customFormat="1" x14ac:dyDescent="0.3">
      <c r="A55" s="68"/>
      <c r="B55" s="10"/>
      <c r="C55" s="10"/>
      <c r="D55" s="10"/>
      <c r="E55" s="47"/>
      <c r="F55" s="50"/>
      <c r="G55" s="11"/>
      <c r="H55" s="10"/>
      <c r="I55" s="12"/>
      <c r="J55" s="56"/>
      <c r="K55" s="53"/>
      <c r="L55" s="13"/>
      <c r="M55" s="14"/>
      <c r="N55" s="59"/>
      <c r="O55" s="62" t="str">
        <f t="shared" si="2"/>
        <v xml:space="preserve"> - </v>
      </c>
      <c r="P55" s="65" t="str">
        <f t="shared" si="1"/>
        <v xml:space="preserve"> - </v>
      </c>
    </row>
    <row r="56" spans="1:16" s="15" customFormat="1" x14ac:dyDescent="0.3">
      <c r="A56" s="68"/>
      <c r="B56" s="10"/>
      <c r="C56" s="10"/>
      <c r="D56" s="10"/>
      <c r="E56" s="47"/>
      <c r="F56" s="50"/>
      <c r="G56" s="11"/>
      <c r="H56" s="10"/>
      <c r="I56" s="12"/>
      <c r="J56" s="56"/>
      <c r="K56" s="53"/>
      <c r="L56" s="13"/>
      <c r="M56" s="14"/>
      <c r="N56" s="59"/>
      <c r="O56" s="62" t="str">
        <f t="shared" si="2"/>
        <v xml:space="preserve"> - </v>
      </c>
      <c r="P56" s="65" t="str">
        <f t="shared" si="1"/>
        <v xml:space="preserve"> - </v>
      </c>
    </row>
    <row r="57" spans="1:16" s="15" customFormat="1" x14ac:dyDescent="0.3">
      <c r="A57" s="68"/>
      <c r="B57" s="10"/>
      <c r="C57" s="10"/>
      <c r="D57" s="10"/>
      <c r="E57" s="47"/>
      <c r="F57" s="50"/>
      <c r="G57" s="11"/>
      <c r="H57" s="10"/>
      <c r="I57" s="12"/>
      <c r="J57" s="56"/>
      <c r="K57" s="53"/>
      <c r="L57" s="13"/>
      <c r="M57" s="14"/>
      <c r="N57" s="59"/>
      <c r="O57" s="62" t="str">
        <f t="shared" si="2"/>
        <v xml:space="preserve"> - </v>
      </c>
      <c r="P57" s="65" t="str">
        <f t="shared" si="1"/>
        <v xml:space="preserve"> - </v>
      </c>
    </row>
    <row r="58" spans="1:16" s="15" customFormat="1" x14ac:dyDescent="0.3">
      <c r="A58" s="68"/>
      <c r="B58" s="10"/>
      <c r="C58" s="10"/>
      <c r="D58" s="10"/>
      <c r="E58" s="47"/>
      <c r="F58" s="50"/>
      <c r="G58" s="11"/>
      <c r="H58" s="10"/>
      <c r="I58" s="12"/>
      <c r="J58" s="56"/>
      <c r="K58" s="53"/>
      <c r="L58" s="13"/>
      <c r="M58" s="14"/>
      <c r="N58" s="59"/>
      <c r="O58" s="62" t="str">
        <f t="shared" si="2"/>
        <v xml:space="preserve"> - </v>
      </c>
      <c r="P58" s="65" t="str">
        <f t="shared" si="1"/>
        <v xml:space="preserve"> - </v>
      </c>
    </row>
    <row r="59" spans="1:16" s="15" customFormat="1" x14ac:dyDescent="0.3">
      <c r="A59" s="68"/>
      <c r="B59" s="10"/>
      <c r="C59" s="10"/>
      <c r="D59" s="10"/>
      <c r="E59" s="47"/>
      <c r="F59" s="50"/>
      <c r="G59" s="11"/>
      <c r="H59" s="10"/>
      <c r="I59" s="12"/>
      <c r="J59" s="56"/>
      <c r="K59" s="53"/>
      <c r="L59" s="13"/>
      <c r="M59" s="14"/>
      <c r="N59" s="59"/>
      <c r="O59" s="62" t="str">
        <f t="shared" si="2"/>
        <v xml:space="preserve"> - </v>
      </c>
      <c r="P59" s="65" t="str">
        <f t="shared" si="1"/>
        <v xml:space="preserve"> - </v>
      </c>
    </row>
    <row r="60" spans="1:16" s="15" customFormat="1" x14ac:dyDescent="0.3">
      <c r="A60" s="68"/>
      <c r="B60" s="10"/>
      <c r="C60" s="10"/>
      <c r="D60" s="10"/>
      <c r="E60" s="47"/>
      <c r="F60" s="50"/>
      <c r="G60" s="11"/>
      <c r="H60" s="10"/>
      <c r="I60" s="12"/>
      <c r="J60" s="56"/>
      <c r="K60" s="53"/>
      <c r="L60" s="13"/>
      <c r="M60" s="14"/>
      <c r="N60" s="59"/>
      <c r="O60" s="62" t="str">
        <f t="shared" si="2"/>
        <v xml:space="preserve"> - </v>
      </c>
      <c r="P60" s="65" t="str">
        <f t="shared" si="1"/>
        <v xml:space="preserve"> - </v>
      </c>
    </row>
    <row r="61" spans="1:16" s="15" customFormat="1" x14ac:dyDescent="0.3">
      <c r="A61" s="69"/>
      <c r="B61" s="33"/>
      <c r="C61" s="33"/>
      <c r="D61" s="33"/>
      <c r="E61" s="48"/>
      <c r="F61" s="51"/>
      <c r="G61" s="34"/>
      <c r="H61" s="33"/>
      <c r="I61" s="35"/>
      <c r="J61" s="57"/>
      <c r="K61" s="54"/>
      <c r="L61" s="36"/>
      <c r="M61" s="37"/>
      <c r="N61" s="60"/>
      <c r="O61" s="63" t="str">
        <f t="shared" si="2"/>
        <v xml:space="preserve"> - </v>
      </c>
      <c r="P61" s="66" t="str">
        <f t="shared" si="1"/>
        <v xml:space="preserve"> - </v>
      </c>
    </row>
  </sheetData>
  <mergeCells count="1">
    <mergeCell ref="I4:J4"/>
  </mergeCells>
  <phoneticPr fontId="2" type="noConversion"/>
  <dataValidations count="1">
    <dataValidation type="list" allowBlank="1" sqref="K8:K61">
      <formula1>LicenseType</formula1>
    </dataValidation>
  </dataValidations>
  <hyperlinks>
    <hyperlink ref="I8" r:id="rId1" display="http://www.abcstore.com/"/>
  </hyperlinks>
  <printOptions horizontalCentered="1"/>
  <pageMargins left="0.25" right="0.25" top="0.25" bottom="0.25" header="0.5" footer="0.5"/>
  <pageSetup scale="61" fitToHeight="0" orientation="landscape" r:id="rId2"/>
  <headerFooter alignWithMargins="0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showGridLines="0" zoomScale="85" zoomScaleNormal="85" workbookViewId="0">
      <pane ySplit="7" topLeftCell="A8" activePane="bottomLeft" state="frozen"/>
      <selection activeCell="E3" sqref="E3"/>
      <selection pane="bottomLeft" activeCell="P4" sqref="P1:S4"/>
    </sheetView>
  </sheetViews>
  <sheetFormatPr defaultColWidth="9" defaultRowHeight="15" x14ac:dyDescent="0.3"/>
  <cols>
    <col min="1" max="1" width="11.875" style="2" customWidth="1"/>
    <col min="2" max="2" width="18.125" style="2" customWidth="1"/>
    <col min="3" max="3" width="8.125" style="2" customWidth="1"/>
    <col min="4" max="4" width="14.875" style="2" customWidth="1"/>
    <col min="5" max="5" width="10.875" style="2" customWidth="1"/>
    <col min="6" max="6" width="7.75" style="2" customWidth="1"/>
    <col min="7" max="7" width="6.625" style="2" customWidth="1"/>
    <col min="8" max="8" width="10" style="2" customWidth="1"/>
    <col min="9" max="9" width="7.75" style="2" bestFit="1" customWidth="1"/>
    <col min="10" max="10" width="8.375" style="2" customWidth="1"/>
    <col min="11" max="11" width="13.5" style="2" customWidth="1"/>
    <col min="12" max="12" width="10.875" style="2" customWidth="1"/>
    <col min="13" max="13" width="7.5" style="2" customWidth="1"/>
    <col min="14" max="14" width="10.125" style="2" customWidth="1"/>
    <col min="15" max="15" width="14.125" style="2" customWidth="1"/>
    <col min="16" max="16" width="10.75" style="2" customWidth="1"/>
    <col min="17" max="17" width="10.625" style="2" customWidth="1"/>
    <col min="18" max="18" width="15.75" style="2" customWidth="1"/>
    <col min="19" max="16384" width="9" style="2"/>
  </cols>
  <sheetData>
    <row r="1" spans="1:18" ht="30" x14ac:dyDescent="0.4">
      <c r="A1" s="102" t="s">
        <v>67</v>
      </c>
      <c r="H1" s="3"/>
      <c r="I1" s="22"/>
      <c r="J1" s="3"/>
      <c r="K1" s="3"/>
      <c r="L1" s="3"/>
      <c r="M1" s="3"/>
      <c r="N1" s="3"/>
      <c r="O1" s="3"/>
      <c r="P1" s="3"/>
      <c r="R1" s="3"/>
    </row>
    <row r="2" spans="1:18" ht="12.75" customHeight="1" x14ac:dyDescent="0.3">
      <c r="R2" s="115"/>
    </row>
    <row r="3" spans="1:18" ht="15.75" x14ac:dyDescent="0.3">
      <c r="A3" s="5" t="s">
        <v>21</v>
      </c>
      <c r="B3" s="20" t="str">
        <f>Software!B3</f>
        <v>XYZ Company</v>
      </c>
      <c r="R3" s="116"/>
    </row>
    <row r="4" spans="1:18" ht="16.5" x14ac:dyDescent="0.3">
      <c r="A4" s="5" t="s">
        <v>23</v>
      </c>
      <c r="B4" s="21">
        <f ca="1">Software!B4</f>
        <v>44880</v>
      </c>
      <c r="D4" s="7" t="s">
        <v>86</v>
      </c>
      <c r="L4" s="5" t="s">
        <v>24</v>
      </c>
      <c r="M4" s="119">
        <f>SUM(N7:N61)</f>
        <v>1850</v>
      </c>
      <c r="N4" s="119"/>
      <c r="R4" s="6"/>
    </row>
    <row r="5" spans="1:18" ht="12.75" customHeight="1" x14ac:dyDescent="0.3">
      <c r="R5" s="6"/>
    </row>
    <row r="6" spans="1:18" ht="16.5" x14ac:dyDescent="0.3">
      <c r="A6" s="16" t="s">
        <v>10</v>
      </c>
      <c r="B6" s="17"/>
      <c r="C6" s="17"/>
      <c r="D6" s="18"/>
      <c r="E6" s="16" t="s">
        <v>1</v>
      </c>
      <c r="F6" s="16"/>
      <c r="G6" s="16" t="s">
        <v>6</v>
      </c>
      <c r="H6" s="19"/>
      <c r="I6" s="19"/>
      <c r="J6" s="19"/>
      <c r="K6" s="16" t="s">
        <v>30</v>
      </c>
      <c r="L6" s="18"/>
      <c r="M6" s="16"/>
      <c r="N6" s="18"/>
      <c r="O6" s="18"/>
      <c r="P6" s="16" t="s">
        <v>31</v>
      </c>
      <c r="Q6" s="18"/>
      <c r="R6" s="26" t="s">
        <v>36</v>
      </c>
    </row>
    <row r="7" spans="1:18" ht="24.75" customHeight="1" x14ac:dyDescent="0.3">
      <c r="A7" s="44" t="s">
        <v>0</v>
      </c>
      <c r="B7" s="44" t="s">
        <v>2</v>
      </c>
      <c r="C7" s="44" t="s">
        <v>38</v>
      </c>
      <c r="D7" s="44" t="s">
        <v>9</v>
      </c>
      <c r="E7" s="74" t="s">
        <v>20</v>
      </c>
      <c r="F7" s="74" t="s">
        <v>19</v>
      </c>
      <c r="G7" s="44" t="s">
        <v>3</v>
      </c>
      <c r="H7" s="44" t="s">
        <v>32</v>
      </c>
      <c r="I7" s="73" t="s">
        <v>89</v>
      </c>
      <c r="J7" s="44" t="s">
        <v>4</v>
      </c>
      <c r="K7" s="44" t="s">
        <v>5</v>
      </c>
      <c r="L7" s="44" t="s">
        <v>17</v>
      </c>
      <c r="M7" s="44" t="s">
        <v>18</v>
      </c>
      <c r="N7" s="44" t="s">
        <v>7</v>
      </c>
      <c r="O7" s="44" t="s">
        <v>85</v>
      </c>
      <c r="P7" s="44" t="s">
        <v>16</v>
      </c>
      <c r="Q7" s="44" t="s">
        <v>15</v>
      </c>
      <c r="R7" s="44" t="s">
        <v>35</v>
      </c>
    </row>
    <row r="8" spans="1:18" s="15" customFormat="1" x14ac:dyDescent="0.3">
      <c r="A8" s="9" t="s">
        <v>82</v>
      </c>
      <c r="B8" s="10" t="s">
        <v>64</v>
      </c>
      <c r="C8" s="10" t="s">
        <v>13</v>
      </c>
      <c r="D8" s="10" t="s">
        <v>14</v>
      </c>
      <c r="E8" s="10" t="s">
        <v>12</v>
      </c>
      <c r="F8" s="47" t="s">
        <v>11</v>
      </c>
      <c r="G8" s="99">
        <v>40535</v>
      </c>
      <c r="H8" s="10" t="s">
        <v>66</v>
      </c>
      <c r="I8" s="97">
        <v>40798</v>
      </c>
      <c r="J8" s="56">
        <v>2100</v>
      </c>
      <c r="K8" s="77" t="s">
        <v>76</v>
      </c>
      <c r="L8" s="23">
        <v>1800</v>
      </c>
      <c r="M8" s="14">
        <v>1</v>
      </c>
      <c r="N8" s="24">
        <f>IF(OR(ISBLANK(L8),ISBLANK(M8)),"",L8*M8)</f>
        <v>1800</v>
      </c>
      <c r="O8" s="85">
        <f>I8+365*3</f>
        <v>41893</v>
      </c>
      <c r="P8" s="83" t="s">
        <v>65</v>
      </c>
      <c r="Q8" s="10">
        <v>1234567890</v>
      </c>
      <c r="R8" s="10"/>
    </row>
    <row r="9" spans="1:18" s="15" customFormat="1" x14ac:dyDescent="0.3">
      <c r="A9" s="9" t="s">
        <v>68</v>
      </c>
      <c r="B9" s="10" t="s">
        <v>69</v>
      </c>
      <c r="C9" s="10" t="s">
        <v>70</v>
      </c>
      <c r="D9" s="10" t="s">
        <v>71</v>
      </c>
      <c r="E9" s="10" t="s">
        <v>72</v>
      </c>
      <c r="F9" s="47" t="s">
        <v>73</v>
      </c>
      <c r="G9" s="99">
        <v>39815</v>
      </c>
      <c r="H9" s="10" t="s">
        <v>74</v>
      </c>
      <c r="I9" s="97">
        <v>40909</v>
      </c>
      <c r="J9" s="75">
        <v>250</v>
      </c>
      <c r="K9" s="77" t="s">
        <v>75</v>
      </c>
      <c r="L9" s="23">
        <v>50</v>
      </c>
      <c r="M9" s="14">
        <v>1</v>
      </c>
      <c r="N9" s="24">
        <f t="shared" ref="N9:N61" si="0">IF(OR(ISBLANK(L9),ISBLANK(M9)),"",L9*M9)</f>
        <v>50</v>
      </c>
      <c r="O9" s="85">
        <f>I9+365*3</f>
        <v>42004</v>
      </c>
      <c r="P9" s="83" t="s">
        <v>77</v>
      </c>
      <c r="Q9" s="10">
        <v>987654321</v>
      </c>
      <c r="R9" s="10"/>
    </row>
    <row r="10" spans="1:18" s="15" customFormat="1" x14ac:dyDescent="0.3">
      <c r="A10" s="9"/>
      <c r="B10" s="10"/>
      <c r="C10" s="10"/>
      <c r="D10" s="10"/>
      <c r="E10" s="10"/>
      <c r="F10" s="47"/>
      <c r="G10" s="99"/>
      <c r="H10" s="10"/>
      <c r="I10" s="97"/>
      <c r="J10" s="75"/>
      <c r="K10" s="77"/>
      <c r="L10" s="23"/>
      <c r="M10" s="14"/>
      <c r="N10" s="24" t="str">
        <f t="shared" si="0"/>
        <v/>
      </c>
      <c r="O10" s="85"/>
      <c r="P10" s="83"/>
      <c r="Q10" s="10"/>
      <c r="R10" s="10"/>
    </row>
    <row r="11" spans="1:18" s="15" customFormat="1" x14ac:dyDescent="0.3">
      <c r="A11" s="9"/>
      <c r="B11" s="10"/>
      <c r="C11" s="10"/>
      <c r="D11" s="10"/>
      <c r="E11" s="10"/>
      <c r="F11" s="47"/>
      <c r="G11" s="99"/>
      <c r="H11" s="10"/>
      <c r="I11" s="97"/>
      <c r="J11" s="75"/>
      <c r="K11" s="77"/>
      <c r="L11" s="23"/>
      <c r="M11" s="14"/>
      <c r="N11" s="24" t="str">
        <f t="shared" si="0"/>
        <v/>
      </c>
      <c r="O11" s="85"/>
      <c r="P11" s="83"/>
      <c r="Q11" s="10"/>
      <c r="R11" s="10"/>
    </row>
    <row r="12" spans="1:18" s="15" customFormat="1" x14ac:dyDescent="0.3">
      <c r="A12" s="9"/>
      <c r="B12" s="10"/>
      <c r="C12" s="10"/>
      <c r="D12" s="10"/>
      <c r="E12" s="10"/>
      <c r="F12" s="47"/>
      <c r="G12" s="99"/>
      <c r="H12" s="10"/>
      <c r="I12" s="97"/>
      <c r="J12" s="75"/>
      <c r="K12" s="77"/>
      <c r="L12" s="23"/>
      <c r="M12" s="14"/>
      <c r="N12" s="24" t="str">
        <f t="shared" si="0"/>
        <v/>
      </c>
      <c r="O12" s="85"/>
      <c r="P12" s="83"/>
      <c r="Q12" s="10"/>
      <c r="R12" s="10"/>
    </row>
    <row r="13" spans="1:18" s="15" customFormat="1" x14ac:dyDescent="0.3">
      <c r="A13" s="9"/>
      <c r="B13" s="10"/>
      <c r="C13" s="10"/>
      <c r="D13" s="10"/>
      <c r="E13" s="10"/>
      <c r="F13" s="47"/>
      <c r="G13" s="99"/>
      <c r="H13" s="10"/>
      <c r="I13" s="97"/>
      <c r="J13" s="75"/>
      <c r="K13" s="77"/>
      <c r="L13" s="23"/>
      <c r="M13" s="14"/>
      <c r="N13" s="24" t="str">
        <f t="shared" si="0"/>
        <v/>
      </c>
      <c r="O13" s="85"/>
      <c r="P13" s="83"/>
      <c r="Q13" s="10"/>
      <c r="R13" s="10"/>
    </row>
    <row r="14" spans="1:18" s="15" customFormat="1" x14ac:dyDescent="0.3">
      <c r="A14" s="9"/>
      <c r="B14" s="10"/>
      <c r="C14" s="10"/>
      <c r="D14" s="10"/>
      <c r="E14" s="10"/>
      <c r="F14" s="47"/>
      <c r="G14" s="99"/>
      <c r="H14" s="10"/>
      <c r="I14" s="97"/>
      <c r="J14" s="75"/>
      <c r="K14" s="77"/>
      <c r="L14" s="23"/>
      <c r="M14" s="14"/>
      <c r="N14" s="24" t="str">
        <f t="shared" si="0"/>
        <v/>
      </c>
      <c r="O14" s="85"/>
      <c r="P14" s="83"/>
      <c r="Q14" s="10"/>
      <c r="R14" s="10"/>
    </row>
    <row r="15" spans="1:18" s="15" customFormat="1" x14ac:dyDescent="0.3">
      <c r="A15" s="9"/>
      <c r="B15" s="10"/>
      <c r="C15" s="10"/>
      <c r="D15" s="10"/>
      <c r="E15" s="10"/>
      <c r="F15" s="47"/>
      <c r="G15" s="99"/>
      <c r="H15" s="10"/>
      <c r="I15" s="97"/>
      <c r="J15" s="75"/>
      <c r="K15" s="77"/>
      <c r="L15" s="23"/>
      <c r="M15" s="14"/>
      <c r="N15" s="24" t="str">
        <f t="shared" si="0"/>
        <v/>
      </c>
      <c r="O15" s="85"/>
      <c r="P15" s="83"/>
      <c r="Q15" s="10"/>
      <c r="R15" s="10"/>
    </row>
    <row r="16" spans="1:18" s="15" customFormat="1" x14ac:dyDescent="0.3">
      <c r="A16" s="9"/>
      <c r="B16" s="10"/>
      <c r="C16" s="10"/>
      <c r="D16" s="10"/>
      <c r="E16" s="10"/>
      <c r="F16" s="47"/>
      <c r="G16" s="99"/>
      <c r="H16" s="10"/>
      <c r="I16" s="97"/>
      <c r="J16" s="75"/>
      <c r="K16" s="77"/>
      <c r="L16" s="23"/>
      <c r="M16" s="14"/>
      <c r="N16" s="24" t="str">
        <f t="shared" si="0"/>
        <v/>
      </c>
      <c r="O16" s="85"/>
      <c r="P16" s="83"/>
      <c r="Q16" s="10"/>
      <c r="R16" s="10"/>
    </row>
    <row r="17" spans="1:18" s="15" customFormat="1" x14ac:dyDescent="0.3">
      <c r="A17" s="9"/>
      <c r="B17" s="10"/>
      <c r="C17" s="10"/>
      <c r="D17" s="10"/>
      <c r="E17" s="10"/>
      <c r="F17" s="47"/>
      <c r="G17" s="99"/>
      <c r="H17" s="10"/>
      <c r="I17" s="97"/>
      <c r="J17" s="75"/>
      <c r="K17" s="77"/>
      <c r="L17" s="23"/>
      <c r="M17" s="14"/>
      <c r="N17" s="24" t="str">
        <f t="shared" si="0"/>
        <v/>
      </c>
      <c r="O17" s="85"/>
      <c r="P17" s="83"/>
      <c r="Q17" s="10"/>
      <c r="R17" s="10"/>
    </row>
    <row r="18" spans="1:18" s="15" customFormat="1" x14ac:dyDescent="0.3">
      <c r="A18" s="9"/>
      <c r="B18" s="10"/>
      <c r="C18" s="10"/>
      <c r="D18" s="10"/>
      <c r="E18" s="10"/>
      <c r="F18" s="47"/>
      <c r="G18" s="99"/>
      <c r="H18" s="10"/>
      <c r="I18" s="97"/>
      <c r="J18" s="75"/>
      <c r="K18" s="77"/>
      <c r="L18" s="23"/>
      <c r="M18" s="14"/>
      <c r="N18" s="24" t="str">
        <f t="shared" si="0"/>
        <v/>
      </c>
      <c r="O18" s="85"/>
      <c r="P18" s="83"/>
      <c r="Q18" s="10"/>
      <c r="R18" s="10"/>
    </row>
    <row r="19" spans="1:18" s="15" customFormat="1" x14ac:dyDescent="0.3">
      <c r="A19" s="9"/>
      <c r="B19" s="10"/>
      <c r="C19" s="10"/>
      <c r="D19" s="10"/>
      <c r="E19" s="10"/>
      <c r="F19" s="47"/>
      <c r="G19" s="99"/>
      <c r="H19" s="10"/>
      <c r="I19" s="97"/>
      <c r="J19" s="75"/>
      <c r="K19" s="77"/>
      <c r="L19" s="23"/>
      <c r="M19" s="14"/>
      <c r="N19" s="24" t="str">
        <f t="shared" si="0"/>
        <v/>
      </c>
      <c r="O19" s="85"/>
      <c r="P19" s="83"/>
      <c r="Q19" s="10"/>
      <c r="R19" s="10"/>
    </row>
    <row r="20" spans="1:18" s="15" customFormat="1" x14ac:dyDescent="0.3">
      <c r="A20" s="9"/>
      <c r="B20" s="10"/>
      <c r="C20" s="10"/>
      <c r="D20" s="10"/>
      <c r="E20" s="10"/>
      <c r="F20" s="47"/>
      <c r="G20" s="99"/>
      <c r="H20" s="10"/>
      <c r="I20" s="97"/>
      <c r="J20" s="75"/>
      <c r="K20" s="77"/>
      <c r="L20" s="23"/>
      <c r="M20" s="14"/>
      <c r="N20" s="24" t="str">
        <f t="shared" si="0"/>
        <v/>
      </c>
      <c r="O20" s="85"/>
      <c r="P20" s="83"/>
      <c r="Q20" s="10"/>
      <c r="R20" s="10"/>
    </row>
    <row r="21" spans="1:18" s="15" customFormat="1" x14ac:dyDescent="0.3">
      <c r="A21" s="9"/>
      <c r="B21" s="10"/>
      <c r="C21" s="10"/>
      <c r="D21" s="10"/>
      <c r="E21" s="10"/>
      <c r="F21" s="47"/>
      <c r="G21" s="99"/>
      <c r="H21" s="10"/>
      <c r="I21" s="97"/>
      <c r="J21" s="75"/>
      <c r="K21" s="77"/>
      <c r="L21" s="23"/>
      <c r="M21" s="14"/>
      <c r="N21" s="24" t="str">
        <f t="shared" si="0"/>
        <v/>
      </c>
      <c r="O21" s="85"/>
      <c r="P21" s="83"/>
      <c r="Q21" s="10"/>
      <c r="R21" s="10"/>
    </row>
    <row r="22" spans="1:18" s="15" customFormat="1" x14ac:dyDescent="0.3">
      <c r="A22" s="9"/>
      <c r="B22" s="10"/>
      <c r="C22" s="10"/>
      <c r="D22" s="10"/>
      <c r="E22" s="10"/>
      <c r="F22" s="47"/>
      <c r="G22" s="99"/>
      <c r="H22" s="10"/>
      <c r="I22" s="97"/>
      <c r="J22" s="75"/>
      <c r="K22" s="77"/>
      <c r="L22" s="23"/>
      <c r="M22" s="14"/>
      <c r="N22" s="24" t="str">
        <f t="shared" si="0"/>
        <v/>
      </c>
      <c r="O22" s="85"/>
      <c r="P22" s="83"/>
      <c r="Q22" s="10"/>
      <c r="R22" s="10"/>
    </row>
    <row r="23" spans="1:18" s="15" customFormat="1" x14ac:dyDescent="0.3">
      <c r="A23" s="9"/>
      <c r="B23" s="10"/>
      <c r="C23" s="10"/>
      <c r="D23" s="10"/>
      <c r="E23" s="10"/>
      <c r="F23" s="47"/>
      <c r="G23" s="99"/>
      <c r="H23" s="10"/>
      <c r="I23" s="97"/>
      <c r="J23" s="75"/>
      <c r="K23" s="77"/>
      <c r="L23" s="23"/>
      <c r="M23" s="14"/>
      <c r="N23" s="24" t="str">
        <f t="shared" si="0"/>
        <v/>
      </c>
      <c r="O23" s="85"/>
      <c r="P23" s="83"/>
      <c r="Q23" s="10"/>
      <c r="R23" s="10"/>
    </row>
    <row r="24" spans="1:18" s="15" customFormat="1" x14ac:dyDescent="0.3">
      <c r="A24" s="9"/>
      <c r="B24" s="10"/>
      <c r="C24" s="10"/>
      <c r="D24" s="10"/>
      <c r="E24" s="10"/>
      <c r="F24" s="47"/>
      <c r="G24" s="99"/>
      <c r="H24" s="10"/>
      <c r="I24" s="97"/>
      <c r="J24" s="75"/>
      <c r="K24" s="77"/>
      <c r="L24" s="23"/>
      <c r="M24" s="14"/>
      <c r="N24" s="24" t="str">
        <f t="shared" si="0"/>
        <v/>
      </c>
      <c r="O24" s="85"/>
      <c r="P24" s="83"/>
      <c r="Q24" s="10"/>
      <c r="R24" s="10"/>
    </row>
    <row r="25" spans="1:18" s="15" customFormat="1" x14ac:dyDescent="0.3">
      <c r="A25" s="9"/>
      <c r="B25" s="10"/>
      <c r="C25" s="10"/>
      <c r="D25" s="10"/>
      <c r="E25" s="10"/>
      <c r="F25" s="47"/>
      <c r="G25" s="99"/>
      <c r="H25" s="10"/>
      <c r="I25" s="97"/>
      <c r="J25" s="75"/>
      <c r="K25" s="77"/>
      <c r="L25" s="23"/>
      <c r="M25" s="14"/>
      <c r="N25" s="24" t="str">
        <f t="shared" si="0"/>
        <v/>
      </c>
      <c r="O25" s="85"/>
      <c r="P25" s="83"/>
      <c r="Q25" s="10"/>
      <c r="R25" s="10"/>
    </row>
    <row r="26" spans="1:18" s="15" customFormat="1" x14ac:dyDescent="0.3">
      <c r="A26" s="9"/>
      <c r="B26" s="10"/>
      <c r="C26" s="10"/>
      <c r="D26" s="10"/>
      <c r="E26" s="10"/>
      <c r="F26" s="47"/>
      <c r="G26" s="99"/>
      <c r="H26" s="10"/>
      <c r="I26" s="97"/>
      <c r="J26" s="75"/>
      <c r="K26" s="77"/>
      <c r="L26" s="23"/>
      <c r="M26" s="14"/>
      <c r="N26" s="24" t="str">
        <f t="shared" si="0"/>
        <v/>
      </c>
      <c r="O26" s="85"/>
      <c r="P26" s="83"/>
      <c r="Q26" s="10"/>
      <c r="R26" s="10"/>
    </row>
    <row r="27" spans="1:18" s="15" customFormat="1" x14ac:dyDescent="0.3">
      <c r="A27" s="9"/>
      <c r="B27" s="10"/>
      <c r="C27" s="10"/>
      <c r="D27" s="10"/>
      <c r="E27" s="10"/>
      <c r="F27" s="47"/>
      <c r="G27" s="99"/>
      <c r="H27" s="10"/>
      <c r="I27" s="97"/>
      <c r="J27" s="75"/>
      <c r="K27" s="77"/>
      <c r="L27" s="23"/>
      <c r="M27" s="14"/>
      <c r="N27" s="24" t="str">
        <f t="shared" si="0"/>
        <v/>
      </c>
      <c r="O27" s="85"/>
      <c r="P27" s="83"/>
      <c r="Q27" s="10"/>
      <c r="R27" s="10"/>
    </row>
    <row r="28" spans="1:18" s="15" customFormat="1" x14ac:dyDescent="0.3">
      <c r="A28" s="9"/>
      <c r="B28" s="10"/>
      <c r="C28" s="10"/>
      <c r="D28" s="10"/>
      <c r="E28" s="10"/>
      <c r="F28" s="47"/>
      <c r="G28" s="99"/>
      <c r="H28" s="10"/>
      <c r="I28" s="97"/>
      <c r="J28" s="75"/>
      <c r="K28" s="77"/>
      <c r="L28" s="23"/>
      <c r="M28" s="14"/>
      <c r="N28" s="24" t="str">
        <f t="shared" si="0"/>
        <v/>
      </c>
      <c r="O28" s="85"/>
      <c r="P28" s="83"/>
      <c r="Q28" s="10"/>
      <c r="R28" s="10"/>
    </row>
    <row r="29" spans="1:18" s="15" customFormat="1" x14ac:dyDescent="0.3">
      <c r="A29" s="9"/>
      <c r="B29" s="10"/>
      <c r="C29" s="10"/>
      <c r="D29" s="10"/>
      <c r="E29" s="10"/>
      <c r="F29" s="47"/>
      <c r="G29" s="99"/>
      <c r="H29" s="10"/>
      <c r="I29" s="97"/>
      <c r="J29" s="75"/>
      <c r="K29" s="77"/>
      <c r="L29" s="23"/>
      <c r="M29" s="14"/>
      <c r="N29" s="24" t="str">
        <f t="shared" si="0"/>
        <v/>
      </c>
      <c r="O29" s="85"/>
      <c r="P29" s="83"/>
      <c r="Q29" s="10"/>
      <c r="R29" s="10"/>
    </row>
    <row r="30" spans="1:18" s="15" customFormat="1" x14ac:dyDescent="0.3">
      <c r="A30" s="9"/>
      <c r="B30" s="10"/>
      <c r="C30" s="10"/>
      <c r="D30" s="10"/>
      <c r="E30" s="10"/>
      <c r="F30" s="47"/>
      <c r="G30" s="99"/>
      <c r="H30" s="10"/>
      <c r="I30" s="97"/>
      <c r="J30" s="75"/>
      <c r="K30" s="77"/>
      <c r="L30" s="23"/>
      <c r="M30" s="14"/>
      <c r="N30" s="24" t="str">
        <f t="shared" si="0"/>
        <v/>
      </c>
      <c r="O30" s="85"/>
      <c r="P30" s="83"/>
      <c r="Q30" s="10"/>
      <c r="R30" s="10"/>
    </row>
    <row r="31" spans="1:18" s="15" customFormat="1" x14ac:dyDescent="0.3">
      <c r="A31" s="9"/>
      <c r="B31" s="10"/>
      <c r="C31" s="10"/>
      <c r="D31" s="10"/>
      <c r="E31" s="10"/>
      <c r="F31" s="47"/>
      <c r="G31" s="99"/>
      <c r="H31" s="10"/>
      <c r="I31" s="97"/>
      <c r="J31" s="75"/>
      <c r="K31" s="77"/>
      <c r="L31" s="23"/>
      <c r="M31" s="14"/>
      <c r="N31" s="24" t="str">
        <f t="shared" si="0"/>
        <v/>
      </c>
      <c r="O31" s="85"/>
      <c r="P31" s="83"/>
      <c r="Q31" s="10"/>
      <c r="R31" s="10"/>
    </row>
    <row r="32" spans="1:18" s="15" customFormat="1" x14ac:dyDescent="0.3">
      <c r="A32" s="9"/>
      <c r="B32" s="10"/>
      <c r="C32" s="10"/>
      <c r="D32" s="10"/>
      <c r="E32" s="10"/>
      <c r="F32" s="47"/>
      <c r="G32" s="99"/>
      <c r="H32" s="10"/>
      <c r="I32" s="97"/>
      <c r="J32" s="75"/>
      <c r="K32" s="77"/>
      <c r="L32" s="23"/>
      <c r="M32" s="14"/>
      <c r="N32" s="24" t="str">
        <f t="shared" si="0"/>
        <v/>
      </c>
      <c r="O32" s="85"/>
      <c r="P32" s="83"/>
      <c r="Q32" s="10"/>
      <c r="R32" s="10"/>
    </row>
    <row r="33" spans="1:18" s="15" customFormat="1" x14ac:dyDescent="0.3">
      <c r="A33" s="9"/>
      <c r="B33" s="10"/>
      <c r="C33" s="10"/>
      <c r="D33" s="10"/>
      <c r="E33" s="10"/>
      <c r="F33" s="47"/>
      <c r="G33" s="99"/>
      <c r="H33" s="10"/>
      <c r="I33" s="97"/>
      <c r="J33" s="75"/>
      <c r="K33" s="77"/>
      <c r="L33" s="23"/>
      <c r="M33" s="14"/>
      <c r="N33" s="24" t="str">
        <f t="shared" si="0"/>
        <v/>
      </c>
      <c r="O33" s="85"/>
      <c r="P33" s="83"/>
      <c r="Q33" s="10"/>
      <c r="R33" s="10"/>
    </row>
    <row r="34" spans="1:18" s="15" customFormat="1" x14ac:dyDescent="0.3">
      <c r="A34" s="9"/>
      <c r="B34" s="10"/>
      <c r="C34" s="10"/>
      <c r="D34" s="10"/>
      <c r="E34" s="10"/>
      <c r="F34" s="47"/>
      <c r="G34" s="99"/>
      <c r="H34" s="10"/>
      <c r="I34" s="97"/>
      <c r="J34" s="75"/>
      <c r="K34" s="77"/>
      <c r="L34" s="23"/>
      <c r="M34" s="14"/>
      <c r="N34" s="24" t="str">
        <f t="shared" si="0"/>
        <v/>
      </c>
      <c r="O34" s="85"/>
      <c r="P34" s="83"/>
      <c r="Q34" s="10"/>
      <c r="R34" s="10"/>
    </row>
    <row r="35" spans="1:18" s="15" customFormat="1" x14ac:dyDescent="0.3">
      <c r="A35" s="9"/>
      <c r="B35" s="10"/>
      <c r="C35" s="10"/>
      <c r="D35" s="10"/>
      <c r="E35" s="10"/>
      <c r="F35" s="47"/>
      <c r="G35" s="99"/>
      <c r="H35" s="10"/>
      <c r="I35" s="97"/>
      <c r="J35" s="75"/>
      <c r="K35" s="77"/>
      <c r="L35" s="23"/>
      <c r="M35" s="14"/>
      <c r="N35" s="24" t="str">
        <f t="shared" si="0"/>
        <v/>
      </c>
      <c r="O35" s="85"/>
      <c r="P35" s="83"/>
      <c r="Q35" s="10"/>
      <c r="R35" s="10"/>
    </row>
    <row r="36" spans="1:18" s="15" customFormat="1" x14ac:dyDescent="0.3">
      <c r="A36" s="9"/>
      <c r="B36" s="10"/>
      <c r="C36" s="10"/>
      <c r="D36" s="10"/>
      <c r="E36" s="10"/>
      <c r="F36" s="47"/>
      <c r="G36" s="99"/>
      <c r="H36" s="10"/>
      <c r="I36" s="97"/>
      <c r="J36" s="75"/>
      <c r="K36" s="77"/>
      <c r="L36" s="23"/>
      <c r="M36" s="14"/>
      <c r="N36" s="24" t="str">
        <f t="shared" si="0"/>
        <v/>
      </c>
      <c r="O36" s="85"/>
      <c r="P36" s="83"/>
      <c r="Q36" s="10"/>
      <c r="R36" s="10"/>
    </row>
    <row r="37" spans="1:18" s="15" customFormat="1" x14ac:dyDescent="0.3">
      <c r="A37" s="9"/>
      <c r="B37" s="10"/>
      <c r="C37" s="10"/>
      <c r="D37" s="10"/>
      <c r="E37" s="10"/>
      <c r="F37" s="47"/>
      <c r="G37" s="99"/>
      <c r="H37" s="10"/>
      <c r="I37" s="97"/>
      <c r="J37" s="75"/>
      <c r="K37" s="77"/>
      <c r="L37" s="23"/>
      <c r="M37" s="14"/>
      <c r="N37" s="24" t="str">
        <f t="shared" si="0"/>
        <v/>
      </c>
      <c r="O37" s="85"/>
      <c r="P37" s="83"/>
      <c r="Q37" s="10"/>
      <c r="R37" s="10"/>
    </row>
    <row r="38" spans="1:18" s="15" customFormat="1" x14ac:dyDescent="0.3">
      <c r="A38" s="9"/>
      <c r="B38" s="10"/>
      <c r="C38" s="10"/>
      <c r="D38" s="10"/>
      <c r="E38" s="10"/>
      <c r="F38" s="47"/>
      <c r="G38" s="99"/>
      <c r="H38" s="10"/>
      <c r="I38" s="97"/>
      <c r="J38" s="75"/>
      <c r="K38" s="77"/>
      <c r="L38" s="23"/>
      <c r="M38" s="14"/>
      <c r="N38" s="24" t="str">
        <f t="shared" si="0"/>
        <v/>
      </c>
      <c r="O38" s="85"/>
      <c r="P38" s="83"/>
      <c r="Q38" s="10"/>
      <c r="R38" s="10"/>
    </row>
    <row r="39" spans="1:18" s="15" customFormat="1" x14ac:dyDescent="0.3">
      <c r="A39" s="9"/>
      <c r="B39" s="10"/>
      <c r="C39" s="10"/>
      <c r="D39" s="10"/>
      <c r="E39" s="10"/>
      <c r="F39" s="47"/>
      <c r="G39" s="99"/>
      <c r="H39" s="10"/>
      <c r="I39" s="97"/>
      <c r="J39" s="75"/>
      <c r="K39" s="77"/>
      <c r="L39" s="23"/>
      <c r="M39" s="14"/>
      <c r="N39" s="24" t="str">
        <f t="shared" si="0"/>
        <v/>
      </c>
      <c r="O39" s="85"/>
      <c r="P39" s="83"/>
      <c r="Q39" s="10"/>
      <c r="R39" s="10"/>
    </row>
    <row r="40" spans="1:18" s="15" customFormat="1" x14ac:dyDescent="0.3">
      <c r="A40" s="9"/>
      <c r="B40" s="10"/>
      <c r="C40" s="10"/>
      <c r="D40" s="10"/>
      <c r="E40" s="10"/>
      <c r="F40" s="47"/>
      <c r="G40" s="99"/>
      <c r="H40" s="10"/>
      <c r="I40" s="97"/>
      <c r="J40" s="75"/>
      <c r="K40" s="77"/>
      <c r="L40" s="23"/>
      <c r="M40" s="14"/>
      <c r="N40" s="24" t="str">
        <f t="shared" si="0"/>
        <v/>
      </c>
      <c r="O40" s="85"/>
      <c r="P40" s="83"/>
      <c r="Q40" s="10"/>
      <c r="R40" s="10"/>
    </row>
    <row r="41" spans="1:18" s="15" customFormat="1" x14ac:dyDescent="0.3">
      <c r="A41" s="9"/>
      <c r="B41" s="10"/>
      <c r="C41" s="10"/>
      <c r="D41" s="10"/>
      <c r="E41" s="10"/>
      <c r="F41" s="47"/>
      <c r="G41" s="99"/>
      <c r="H41" s="10"/>
      <c r="I41" s="97"/>
      <c r="J41" s="75"/>
      <c r="K41" s="77"/>
      <c r="L41" s="23"/>
      <c r="M41" s="14"/>
      <c r="N41" s="24" t="str">
        <f t="shared" si="0"/>
        <v/>
      </c>
      <c r="O41" s="85"/>
      <c r="P41" s="83"/>
      <c r="Q41" s="10"/>
      <c r="R41" s="10"/>
    </row>
    <row r="42" spans="1:18" s="15" customFormat="1" x14ac:dyDescent="0.3">
      <c r="A42" s="9"/>
      <c r="B42" s="10"/>
      <c r="C42" s="10"/>
      <c r="D42" s="10"/>
      <c r="E42" s="10"/>
      <c r="F42" s="47"/>
      <c r="G42" s="99"/>
      <c r="H42" s="10"/>
      <c r="I42" s="97"/>
      <c r="J42" s="75"/>
      <c r="K42" s="77"/>
      <c r="L42" s="23"/>
      <c r="M42" s="14"/>
      <c r="N42" s="24" t="str">
        <f t="shared" si="0"/>
        <v/>
      </c>
      <c r="O42" s="85"/>
      <c r="P42" s="83"/>
      <c r="Q42" s="10"/>
      <c r="R42" s="10"/>
    </row>
    <row r="43" spans="1:18" s="15" customFormat="1" x14ac:dyDescent="0.3">
      <c r="A43" s="9"/>
      <c r="B43" s="10"/>
      <c r="C43" s="10"/>
      <c r="D43" s="10"/>
      <c r="E43" s="10"/>
      <c r="F43" s="47"/>
      <c r="G43" s="99"/>
      <c r="H43" s="10"/>
      <c r="I43" s="97"/>
      <c r="J43" s="75"/>
      <c r="K43" s="77"/>
      <c r="L43" s="23"/>
      <c r="M43" s="14"/>
      <c r="N43" s="24" t="str">
        <f t="shared" si="0"/>
        <v/>
      </c>
      <c r="O43" s="85"/>
      <c r="P43" s="83"/>
      <c r="Q43" s="10"/>
      <c r="R43" s="10"/>
    </row>
    <row r="44" spans="1:18" s="15" customFormat="1" x14ac:dyDescent="0.3">
      <c r="A44" s="9"/>
      <c r="B44" s="10"/>
      <c r="C44" s="10"/>
      <c r="D44" s="10"/>
      <c r="E44" s="10"/>
      <c r="F44" s="47"/>
      <c r="G44" s="99"/>
      <c r="H44" s="10"/>
      <c r="I44" s="97"/>
      <c r="J44" s="75"/>
      <c r="K44" s="77"/>
      <c r="L44" s="23"/>
      <c r="M44" s="14"/>
      <c r="N44" s="24" t="str">
        <f t="shared" si="0"/>
        <v/>
      </c>
      <c r="O44" s="85"/>
      <c r="P44" s="83"/>
      <c r="Q44" s="10"/>
      <c r="R44" s="10"/>
    </row>
    <row r="45" spans="1:18" s="15" customFormat="1" x14ac:dyDescent="0.3">
      <c r="A45" s="9"/>
      <c r="B45" s="10"/>
      <c r="C45" s="10"/>
      <c r="D45" s="10"/>
      <c r="E45" s="10"/>
      <c r="F45" s="47"/>
      <c r="G45" s="99"/>
      <c r="H45" s="10"/>
      <c r="I45" s="97"/>
      <c r="J45" s="75"/>
      <c r="K45" s="77"/>
      <c r="L45" s="23"/>
      <c r="M45" s="14"/>
      <c r="N45" s="24" t="str">
        <f t="shared" si="0"/>
        <v/>
      </c>
      <c r="O45" s="85"/>
      <c r="P45" s="83"/>
      <c r="Q45" s="10"/>
      <c r="R45" s="10"/>
    </row>
    <row r="46" spans="1:18" s="15" customFormat="1" x14ac:dyDescent="0.3">
      <c r="A46" s="9"/>
      <c r="B46" s="10"/>
      <c r="C46" s="10"/>
      <c r="D46" s="10"/>
      <c r="E46" s="10"/>
      <c r="F46" s="47"/>
      <c r="G46" s="99"/>
      <c r="H46" s="10"/>
      <c r="I46" s="97"/>
      <c r="J46" s="75"/>
      <c r="K46" s="77"/>
      <c r="L46" s="23"/>
      <c r="M46" s="14"/>
      <c r="N46" s="24" t="str">
        <f t="shared" si="0"/>
        <v/>
      </c>
      <c r="O46" s="85"/>
      <c r="P46" s="83"/>
      <c r="Q46" s="10"/>
      <c r="R46" s="10"/>
    </row>
    <row r="47" spans="1:18" s="15" customFormat="1" x14ac:dyDescent="0.3">
      <c r="A47" s="9"/>
      <c r="B47" s="10"/>
      <c r="C47" s="10"/>
      <c r="D47" s="10"/>
      <c r="E47" s="10"/>
      <c r="F47" s="47"/>
      <c r="G47" s="99"/>
      <c r="H47" s="10"/>
      <c r="I47" s="97"/>
      <c r="J47" s="75"/>
      <c r="K47" s="77"/>
      <c r="L47" s="23"/>
      <c r="M47" s="14"/>
      <c r="N47" s="24" t="str">
        <f t="shared" si="0"/>
        <v/>
      </c>
      <c r="O47" s="85"/>
      <c r="P47" s="83"/>
      <c r="Q47" s="10"/>
      <c r="R47" s="10"/>
    </row>
    <row r="48" spans="1:18" s="15" customFormat="1" x14ac:dyDescent="0.3">
      <c r="A48" s="9"/>
      <c r="B48" s="10"/>
      <c r="C48" s="10"/>
      <c r="D48" s="10"/>
      <c r="E48" s="10"/>
      <c r="F48" s="47"/>
      <c r="G48" s="99"/>
      <c r="H48" s="10"/>
      <c r="I48" s="97"/>
      <c r="J48" s="75"/>
      <c r="K48" s="77"/>
      <c r="L48" s="23"/>
      <c r="M48" s="14"/>
      <c r="N48" s="24" t="str">
        <f t="shared" si="0"/>
        <v/>
      </c>
      <c r="O48" s="85"/>
      <c r="P48" s="83"/>
      <c r="Q48" s="10"/>
      <c r="R48" s="10"/>
    </row>
    <row r="49" spans="1:18" s="15" customFormat="1" x14ac:dyDescent="0.3">
      <c r="A49" s="9"/>
      <c r="B49" s="10"/>
      <c r="C49" s="10"/>
      <c r="D49" s="10"/>
      <c r="E49" s="10"/>
      <c r="F49" s="47"/>
      <c r="G49" s="99"/>
      <c r="H49" s="10"/>
      <c r="I49" s="97"/>
      <c r="J49" s="75"/>
      <c r="K49" s="77"/>
      <c r="L49" s="23"/>
      <c r="M49" s="14"/>
      <c r="N49" s="24" t="str">
        <f t="shared" si="0"/>
        <v/>
      </c>
      <c r="O49" s="85"/>
      <c r="P49" s="83"/>
      <c r="Q49" s="10"/>
      <c r="R49" s="10"/>
    </row>
    <row r="50" spans="1:18" s="15" customFormat="1" x14ac:dyDescent="0.3">
      <c r="A50" s="9"/>
      <c r="B50" s="10"/>
      <c r="C50" s="10"/>
      <c r="D50" s="10"/>
      <c r="E50" s="10"/>
      <c r="F50" s="47"/>
      <c r="G50" s="99"/>
      <c r="H50" s="10"/>
      <c r="I50" s="97"/>
      <c r="J50" s="75"/>
      <c r="K50" s="77"/>
      <c r="L50" s="23"/>
      <c r="M50" s="14"/>
      <c r="N50" s="24" t="str">
        <f t="shared" si="0"/>
        <v/>
      </c>
      <c r="O50" s="85"/>
      <c r="P50" s="83"/>
      <c r="Q50" s="10"/>
      <c r="R50" s="10"/>
    </row>
    <row r="51" spans="1:18" s="15" customFormat="1" x14ac:dyDescent="0.3">
      <c r="A51" s="9"/>
      <c r="B51" s="10"/>
      <c r="C51" s="10"/>
      <c r="D51" s="10"/>
      <c r="E51" s="10"/>
      <c r="F51" s="47"/>
      <c r="G51" s="99"/>
      <c r="H51" s="10"/>
      <c r="I51" s="97"/>
      <c r="J51" s="75"/>
      <c r="K51" s="77"/>
      <c r="L51" s="23"/>
      <c r="M51" s="14"/>
      <c r="N51" s="24" t="str">
        <f t="shared" si="0"/>
        <v/>
      </c>
      <c r="O51" s="85"/>
      <c r="P51" s="83"/>
      <c r="Q51" s="10"/>
      <c r="R51" s="10"/>
    </row>
    <row r="52" spans="1:18" s="15" customFormat="1" x14ac:dyDescent="0.3">
      <c r="A52" s="9"/>
      <c r="B52" s="10"/>
      <c r="C52" s="10"/>
      <c r="D52" s="10"/>
      <c r="E52" s="10"/>
      <c r="F52" s="47"/>
      <c r="G52" s="99"/>
      <c r="H52" s="10"/>
      <c r="I52" s="97"/>
      <c r="J52" s="75"/>
      <c r="K52" s="77"/>
      <c r="L52" s="23"/>
      <c r="M52" s="14"/>
      <c r="N52" s="24" t="str">
        <f t="shared" si="0"/>
        <v/>
      </c>
      <c r="O52" s="85"/>
      <c r="P52" s="83"/>
      <c r="Q52" s="10"/>
      <c r="R52" s="10"/>
    </row>
    <row r="53" spans="1:18" s="15" customFormat="1" x14ac:dyDescent="0.3">
      <c r="A53" s="9"/>
      <c r="B53" s="10"/>
      <c r="C53" s="10"/>
      <c r="D53" s="10"/>
      <c r="E53" s="10"/>
      <c r="F53" s="47"/>
      <c r="G53" s="99"/>
      <c r="H53" s="10"/>
      <c r="I53" s="97"/>
      <c r="J53" s="75"/>
      <c r="K53" s="77"/>
      <c r="L53" s="23"/>
      <c r="M53" s="14"/>
      <c r="N53" s="24" t="str">
        <f t="shared" si="0"/>
        <v/>
      </c>
      <c r="O53" s="85"/>
      <c r="P53" s="83"/>
      <c r="Q53" s="10"/>
      <c r="R53" s="10"/>
    </row>
    <row r="54" spans="1:18" s="15" customFormat="1" x14ac:dyDescent="0.3">
      <c r="A54" s="9"/>
      <c r="B54" s="10"/>
      <c r="C54" s="10"/>
      <c r="D54" s="10"/>
      <c r="E54" s="10"/>
      <c r="F54" s="47"/>
      <c r="G54" s="99"/>
      <c r="H54" s="10"/>
      <c r="I54" s="97"/>
      <c r="J54" s="75"/>
      <c r="K54" s="77"/>
      <c r="L54" s="23"/>
      <c r="M54" s="14"/>
      <c r="N54" s="24" t="str">
        <f t="shared" si="0"/>
        <v/>
      </c>
      <c r="O54" s="85"/>
      <c r="P54" s="83"/>
      <c r="Q54" s="10"/>
      <c r="R54" s="10"/>
    </row>
    <row r="55" spans="1:18" s="15" customFormat="1" x14ac:dyDescent="0.3">
      <c r="A55" s="9"/>
      <c r="B55" s="10"/>
      <c r="C55" s="10"/>
      <c r="D55" s="10"/>
      <c r="E55" s="10"/>
      <c r="F55" s="47"/>
      <c r="G55" s="99"/>
      <c r="H55" s="10"/>
      <c r="I55" s="97"/>
      <c r="J55" s="75"/>
      <c r="K55" s="77"/>
      <c r="L55" s="23"/>
      <c r="M55" s="14"/>
      <c r="N55" s="24" t="str">
        <f t="shared" si="0"/>
        <v/>
      </c>
      <c r="O55" s="85"/>
      <c r="P55" s="83"/>
      <c r="Q55" s="10"/>
      <c r="R55" s="10"/>
    </row>
    <row r="56" spans="1:18" s="15" customFormat="1" x14ac:dyDescent="0.3">
      <c r="A56" s="9"/>
      <c r="B56" s="10"/>
      <c r="C56" s="10"/>
      <c r="D56" s="10"/>
      <c r="E56" s="10"/>
      <c r="F56" s="47"/>
      <c r="G56" s="99"/>
      <c r="H56" s="10"/>
      <c r="I56" s="97"/>
      <c r="J56" s="75"/>
      <c r="K56" s="77"/>
      <c r="L56" s="23"/>
      <c r="M56" s="14"/>
      <c r="N56" s="24" t="str">
        <f t="shared" si="0"/>
        <v/>
      </c>
      <c r="O56" s="85"/>
      <c r="P56" s="83"/>
      <c r="Q56" s="10"/>
      <c r="R56" s="10"/>
    </row>
    <row r="57" spans="1:18" s="15" customFormat="1" x14ac:dyDescent="0.3">
      <c r="A57" s="9"/>
      <c r="B57" s="10"/>
      <c r="C57" s="10"/>
      <c r="D57" s="10"/>
      <c r="E57" s="10"/>
      <c r="F57" s="47"/>
      <c r="G57" s="99"/>
      <c r="H57" s="10"/>
      <c r="I57" s="97"/>
      <c r="J57" s="75"/>
      <c r="K57" s="77"/>
      <c r="L57" s="23"/>
      <c r="M57" s="14"/>
      <c r="N57" s="24" t="str">
        <f t="shared" si="0"/>
        <v/>
      </c>
      <c r="O57" s="85"/>
      <c r="P57" s="83"/>
      <c r="Q57" s="10"/>
      <c r="R57" s="10"/>
    </row>
    <row r="58" spans="1:18" s="15" customFormat="1" x14ac:dyDescent="0.3">
      <c r="A58" s="9"/>
      <c r="B58" s="10"/>
      <c r="C58" s="10"/>
      <c r="D58" s="10"/>
      <c r="E58" s="10"/>
      <c r="F58" s="47"/>
      <c r="G58" s="99"/>
      <c r="H58" s="10"/>
      <c r="I58" s="97"/>
      <c r="J58" s="75"/>
      <c r="K58" s="77"/>
      <c r="L58" s="23"/>
      <c r="M58" s="14"/>
      <c r="N58" s="24" t="str">
        <f t="shared" si="0"/>
        <v/>
      </c>
      <c r="O58" s="85"/>
      <c r="P58" s="83"/>
      <c r="Q58" s="10"/>
      <c r="R58" s="10"/>
    </row>
    <row r="59" spans="1:18" s="15" customFormat="1" x14ac:dyDescent="0.3">
      <c r="A59" s="9"/>
      <c r="B59" s="10"/>
      <c r="C59" s="10"/>
      <c r="D59" s="10"/>
      <c r="E59" s="10"/>
      <c r="F59" s="47"/>
      <c r="G59" s="99"/>
      <c r="H59" s="10"/>
      <c r="I59" s="97"/>
      <c r="J59" s="75"/>
      <c r="K59" s="77"/>
      <c r="L59" s="23"/>
      <c r="M59" s="14"/>
      <c r="N59" s="24" t="str">
        <f t="shared" si="0"/>
        <v/>
      </c>
      <c r="O59" s="85"/>
      <c r="P59" s="83"/>
      <c r="Q59" s="10"/>
      <c r="R59" s="10"/>
    </row>
    <row r="60" spans="1:18" s="15" customFormat="1" x14ac:dyDescent="0.3">
      <c r="A60" s="9"/>
      <c r="B60" s="10"/>
      <c r="C60" s="10"/>
      <c r="D60" s="10"/>
      <c r="E60" s="10"/>
      <c r="F60" s="47"/>
      <c r="G60" s="99"/>
      <c r="H60" s="10"/>
      <c r="I60" s="97"/>
      <c r="J60" s="75"/>
      <c r="K60" s="77"/>
      <c r="L60" s="23"/>
      <c r="M60" s="14"/>
      <c r="N60" s="24" t="str">
        <f t="shared" si="0"/>
        <v/>
      </c>
      <c r="O60" s="85"/>
      <c r="P60" s="83"/>
      <c r="Q60" s="10"/>
      <c r="R60" s="10"/>
    </row>
    <row r="61" spans="1:18" s="15" customFormat="1" x14ac:dyDescent="0.3">
      <c r="A61" s="32"/>
      <c r="B61" s="33"/>
      <c r="C61" s="33"/>
      <c r="D61" s="33"/>
      <c r="E61" s="33"/>
      <c r="F61" s="48"/>
      <c r="G61" s="100"/>
      <c r="H61" s="33"/>
      <c r="I61" s="98"/>
      <c r="J61" s="76"/>
      <c r="K61" s="78"/>
      <c r="L61" s="70"/>
      <c r="M61" s="37"/>
      <c r="N61" s="71" t="str">
        <f t="shared" si="0"/>
        <v/>
      </c>
      <c r="O61" s="86"/>
      <c r="P61" s="84"/>
      <c r="Q61" s="33"/>
      <c r="R61" s="33"/>
    </row>
  </sheetData>
  <mergeCells count="1">
    <mergeCell ref="M4:N4"/>
  </mergeCells>
  <phoneticPr fontId="2" type="noConversion"/>
  <printOptions horizontalCentered="1"/>
  <pageMargins left="0.25" right="0.25" top="0.25" bottom="0.25" header="0.5" footer="0.5"/>
  <pageSetup scale="62" fitToHeight="0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showGridLines="0" zoomScale="85" zoomScaleNormal="85" workbookViewId="0">
      <pane ySplit="7" topLeftCell="A8" activePane="bottomLeft" state="frozen"/>
      <selection activeCell="E3" sqref="E3"/>
      <selection pane="bottomLeft" activeCell="G4" sqref="G1:I4"/>
    </sheetView>
  </sheetViews>
  <sheetFormatPr defaultColWidth="9" defaultRowHeight="15" x14ac:dyDescent="0.3"/>
  <cols>
    <col min="1" max="1" width="16.75" style="2" customWidth="1"/>
    <col min="2" max="2" width="19.5" style="2" customWidth="1"/>
    <col min="3" max="3" width="8.125" style="2" customWidth="1"/>
    <col min="4" max="4" width="10.875" style="2" customWidth="1"/>
    <col min="5" max="5" width="7.75" style="2" customWidth="1"/>
    <col min="6" max="6" width="10.75" style="2" customWidth="1"/>
    <col min="7" max="7" width="14.5" style="2" customWidth="1"/>
    <col min="8" max="8" width="16.125" style="2" customWidth="1"/>
    <col min="9" max="16384" width="9" style="2"/>
  </cols>
  <sheetData>
    <row r="1" spans="1:8" ht="30" x14ac:dyDescent="0.4">
      <c r="A1" s="1" t="s">
        <v>80</v>
      </c>
      <c r="B1" s="18"/>
      <c r="C1" s="18"/>
      <c r="D1" s="18"/>
      <c r="E1" s="3"/>
      <c r="H1" s="3"/>
    </row>
    <row r="2" spans="1:8" ht="12.75" customHeight="1" x14ac:dyDescent="0.3">
      <c r="H2" s="115"/>
    </row>
    <row r="3" spans="1:8" ht="15.75" x14ac:dyDescent="0.3">
      <c r="A3" s="5" t="s">
        <v>21</v>
      </c>
      <c r="B3" s="20" t="str">
        <f>Software!B3</f>
        <v>XYZ Company</v>
      </c>
      <c r="H3" s="116"/>
    </row>
    <row r="4" spans="1:8" ht="16.5" x14ac:dyDescent="0.3">
      <c r="A4" s="5" t="s">
        <v>23</v>
      </c>
      <c r="B4" s="21">
        <f ca="1">Software!B4</f>
        <v>44880</v>
      </c>
      <c r="C4" s="7" t="s">
        <v>86</v>
      </c>
    </row>
    <row r="5" spans="1:8" ht="12.75" customHeight="1" x14ac:dyDescent="0.3"/>
    <row r="6" spans="1:8" ht="16.5" x14ac:dyDescent="0.3">
      <c r="A6" s="16" t="s">
        <v>78</v>
      </c>
      <c r="B6" s="17"/>
      <c r="C6" s="17"/>
      <c r="D6" s="16" t="s">
        <v>1</v>
      </c>
      <c r="E6" s="16"/>
      <c r="F6" s="16" t="s">
        <v>79</v>
      </c>
      <c r="G6" s="16"/>
      <c r="H6" s="19"/>
    </row>
    <row r="7" spans="1:8" ht="24.75" customHeight="1" x14ac:dyDescent="0.3">
      <c r="A7" s="44" t="s">
        <v>0</v>
      </c>
      <c r="B7" s="44" t="s">
        <v>2</v>
      </c>
      <c r="C7" s="44" t="s">
        <v>38</v>
      </c>
      <c r="D7" s="74" t="s">
        <v>20</v>
      </c>
      <c r="E7" s="74" t="s">
        <v>19</v>
      </c>
      <c r="F7" s="44" t="s">
        <v>3</v>
      </c>
      <c r="G7" s="44" t="s">
        <v>81</v>
      </c>
      <c r="H7" s="44" t="s">
        <v>83</v>
      </c>
    </row>
    <row r="8" spans="1:8" s="15" customFormat="1" x14ac:dyDescent="0.3">
      <c r="A8" s="38" t="s">
        <v>82</v>
      </c>
      <c r="B8" s="39" t="str">
        <f ca="1">IF(ISBLANK($A8),"",VLOOKUP($A8,HardwareTable,MATCH(B$7,Hardware!$A$7:$R$7,0),FALSE))</f>
        <v>Dell Precision M6500</v>
      </c>
      <c r="C8" s="46" t="str">
        <f ca="1">IF(ISBLANK($A8),"",VLOOKUP($A8,HardwareTable,MATCH(C$7,Hardware!$A$7:$R$7,0),FALSE))</f>
        <v>V42EX879</v>
      </c>
      <c r="D8" s="92" t="str">
        <f ca="1">IF(ISBLANK($A8),"",VLOOKUP($A8,HardwareTable,MATCH(D$7,Hardware!$A$7:$R$7,0),FALSE))</f>
        <v>ME Dept.</v>
      </c>
      <c r="E8" s="96" t="str">
        <f ca="1">IF(ISBLANK($A8),"",VLOOKUP($A8,HardwareTable,MATCH(E$7,Hardware!$A$7:$R$7,0),FALSE))</f>
        <v>87B</v>
      </c>
      <c r="F8" s="93">
        <v>40535</v>
      </c>
      <c r="G8" s="40" t="s">
        <v>48</v>
      </c>
      <c r="H8" s="91">
        <v>41255</v>
      </c>
    </row>
    <row r="9" spans="1:8" s="15" customFormat="1" x14ac:dyDescent="0.3">
      <c r="A9" s="9"/>
      <c r="B9" s="10" t="str">
        <f>IF(ISBLANK($A9),"",VLOOKUP($A9,HardwareTable,MATCH(B$7,Hardware!$A$7:$R$7,0),FALSE))</f>
        <v/>
      </c>
      <c r="C9" s="47" t="str">
        <f>IF(ISBLANK($A9),"",VLOOKUP($A9,HardwareTable,MATCH(C$7,Hardware!$A$7:$R$7,0),FALSE))</f>
        <v/>
      </c>
      <c r="D9" s="79" t="str">
        <f>IF(ISBLANK($A9),"",VLOOKUP($A9,HardwareTable,MATCH(D$7,Hardware!$A$7:$R$7,0),FALSE))</f>
        <v/>
      </c>
      <c r="E9" s="80" t="str">
        <f>IF(ISBLANK($A9),"",VLOOKUP($A9,HardwareTable,MATCH(E$7,Hardware!$A$7:$R$7,0),FALSE))</f>
        <v/>
      </c>
      <c r="F9" s="94"/>
      <c r="G9" s="11"/>
      <c r="H9" s="25"/>
    </row>
    <row r="10" spans="1:8" s="15" customFormat="1" x14ac:dyDescent="0.3">
      <c r="A10" s="9"/>
      <c r="B10" s="10" t="str">
        <f>IF(ISBLANK($A10),"",VLOOKUP($A10,HardwareTable,MATCH(B$7,Hardware!$A$7:$R$7,0),FALSE))</f>
        <v/>
      </c>
      <c r="C10" s="47" t="str">
        <f>IF(ISBLANK($A10),"",VLOOKUP($A10,HardwareTable,MATCH(C$7,Hardware!$A$7:$R$7,0),FALSE))</f>
        <v/>
      </c>
      <c r="D10" s="79" t="str">
        <f>IF(ISBLANK($A10),"",VLOOKUP($A10,HardwareTable,MATCH(D$7,Hardware!$A$7:$R$7,0),FALSE))</f>
        <v/>
      </c>
      <c r="E10" s="80" t="str">
        <f>IF(ISBLANK($A10),"",VLOOKUP($A10,HardwareTable,MATCH(E$7,Hardware!$A$7:$R$7,0),FALSE))</f>
        <v/>
      </c>
      <c r="F10" s="94"/>
      <c r="G10" s="11"/>
      <c r="H10" s="25"/>
    </row>
    <row r="11" spans="1:8" s="15" customFormat="1" x14ac:dyDescent="0.3">
      <c r="A11" s="9"/>
      <c r="B11" s="10" t="str">
        <f>IF(ISBLANK($A11),"",VLOOKUP($A11,HardwareTable,MATCH(B$7,Hardware!$A$7:$R$7,0),FALSE))</f>
        <v/>
      </c>
      <c r="C11" s="47" t="str">
        <f>IF(ISBLANK($A11),"",VLOOKUP($A11,HardwareTable,MATCH(C$7,Hardware!$A$7:$R$7,0),FALSE))</f>
        <v/>
      </c>
      <c r="D11" s="79" t="str">
        <f>IF(ISBLANK($A11),"",VLOOKUP($A11,HardwareTable,MATCH(D$7,Hardware!$A$7:$R$7,0),FALSE))</f>
        <v/>
      </c>
      <c r="E11" s="80" t="str">
        <f>IF(ISBLANK($A11),"",VLOOKUP($A11,HardwareTable,MATCH(E$7,Hardware!$A$7:$R$7,0),FALSE))</f>
        <v/>
      </c>
      <c r="F11" s="94"/>
      <c r="G11" s="11"/>
      <c r="H11" s="25"/>
    </row>
    <row r="12" spans="1:8" s="15" customFormat="1" x14ac:dyDescent="0.3">
      <c r="A12" s="9"/>
      <c r="B12" s="10" t="str">
        <f>IF(ISBLANK($A12),"",VLOOKUP($A12,HardwareTable,MATCH(B$7,Hardware!$A$7:$R$7,0),FALSE))</f>
        <v/>
      </c>
      <c r="C12" s="47" t="str">
        <f>IF(ISBLANK($A12),"",VLOOKUP($A12,HardwareTable,MATCH(C$7,Hardware!$A$7:$R$7,0),FALSE))</f>
        <v/>
      </c>
      <c r="D12" s="79" t="str">
        <f>IF(ISBLANK($A12),"",VLOOKUP($A12,HardwareTable,MATCH(D$7,Hardware!$A$7:$R$7,0),FALSE))</f>
        <v/>
      </c>
      <c r="E12" s="80" t="str">
        <f>IF(ISBLANK($A12),"",VLOOKUP($A12,HardwareTable,MATCH(E$7,Hardware!$A$7:$R$7,0),FALSE))</f>
        <v/>
      </c>
      <c r="F12" s="94"/>
      <c r="G12" s="11"/>
      <c r="H12" s="25"/>
    </row>
    <row r="13" spans="1:8" s="15" customFormat="1" x14ac:dyDescent="0.3">
      <c r="A13" s="9"/>
      <c r="B13" s="10" t="str">
        <f>IF(ISBLANK($A13),"",VLOOKUP($A13,HardwareTable,MATCH(B$7,Hardware!$A$7:$R$7,0),FALSE))</f>
        <v/>
      </c>
      <c r="C13" s="47" t="str">
        <f>IF(ISBLANK($A13),"",VLOOKUP($A13,HardwareTable,MATCH(C$7,Hardware!$A$7:$R$7,0),FALSE))</f>
        <v/>
      </c>
      <c r="D13" s="79" t="str">
        <f>IF(ISBLANK($A13),"",VLOOKUP($A13,HardwareTable,MATCH(D$7,Hardware!$A$7:$R$7,0),FALSE))</f>
        <v/>
      </c>
      <c r="E13" s="80" t="str">
        <f>IF(ISBLANK($A13),"",VLOOKUP($A13,HardwareTable,MATCH(E$7,Hardware!$A$7:$R$7,0),FALSE))</f>
        <v/>
      </c>
      <c r="F13" s="94"/>
      <c r="G13" s="11"/>
      <c r="H13" s="25"/>
    </row>
    <row r="14" spans="1:8" s="15" customFormat="1" x14ac:dyDescent="0.3">
      <c r="A14" s="9"/>
      <c r="B14" s="10" t="str">
        <f>IF(ISBLANK($A14),"",VLOOKUP($A14,HardwareTable,MATCH(B$7,Hardware!$A$7:$R$7,0),FALSE))</f>
        <v/>
      </c>
      <c r="C14" s="47" t="str">
        <f>IF(ISBLANK($A14),"",VLOOKUP($A14,HardwareTable,MATCH(C$7,Hardware!$A$7:$R$7,0),FALSE))</f>
        <v/>
      </c>
      <c r="D14" s="79" t="str">
        <f>IF(ISBLANK($A14),"",VLOOKUP($A14,HardwareTable,MATCH(D$7,Hardware!$A$7:$R$7,0),FALSE))</f>
        <v/>
      </c>
      <c r="E14" s="80" t="str">
        <f>IF(ISBLANK($A14),"",VLOOKUP($A14,HardwareTable,MATCH(E$7,Hardware!$A$7:$R$7,0),FALSE))</f>
        <v/>
      </c>
      <c r="F14" s="94"/>
      <c r="G14" s="11"/>
      <c r="H14" s="25"/>
    </row>
    <row r="15" spans="1:8" s="15" customFormat="1" x14ac:dyDescent="0.3">
      <c r="A15" s="9"/>
      <c r="B15" s="10" t="str">
        <f>IF(ISBLANK($A15),"",VLOOKUP($A15,HardwareTable,MATCH(B$7,Hardware!$A$7:$R$7,0),FALSE))</f>
        <v/>
      </c>
      <c r="C15" s="47" t="str">
        <f>IF(ISBLANK($A15),"",VLOOKUP($A15,HardwareTable,MATCH(C$7,Hardware!$A$7:$R$7,0),FALSE))</f>
        <v/>
      </c>
      <c r="D15" s="79" t="str">
        <f>IF(ISBLANK($A15),"",VLOOKUP($A15,HardwareTable,MATCH(D$7,Hardware!$A$7:$R$7,0),FALSE))</f>
        <v/>
      </c>
      <c r="E15" s="80" t="str">
        <f>IF(ISBLANK($A15),"",VLOOKUP($A15,HardwareTable,MATCH(E$7,Hardware!$A$7:$R$7,0),FALSE))</f>
        <v/>
      </c>
      <c r="F15" s="94"/>
      <c r="G15" s="11"/>
      <c r="H15" s="25"/>
    </row>
    <row r="16" spans="1:8" s="15" customFormat="1" x14ac:dyDescent="0.3">
      <c r="A16" s="9"/>
      <c r="B16" s="10" t="str">
        <f>IF(ISBLANK($A16),"",VLOOKUP($A16,HardwareTable,MATCH(B$7,Hardware!$A$7:$R$7,0),FALSE))</f>
        <v/>
      </c>
      <c r="C16" s="47" t="str">
        <f>IF(ISBLANK($A16),"",VLOOKUP($A16,HardwareTable,MATCH(C$7,Hardware!$A$7:$R$7,0),FALSE))</f>
        <v/>
      </c>
      <c r="D16" s="79" t="str">
        <f>IF(ISBLANK($A16),"",VLOOKUP($A16,HardwareTable,MATCH(D$7,Hardware!$A$7:$R$7,0),FALSE))</f>
        <v/>
      </c>
      <c r="E16" s="80" t="str">
        <f>IF(ISBLANK($A16),"",VLOOKUP($A16,HardwareTable,MATCH(E$7,Hardware!$A$7:$R$7,0),FALSE))</f>
        <v/>
      </c>
      <c r="F16" s="94"/>
      <c r="G16" s="11"/>
      <c r="H16" s="25"/>
    </row>
    <row r="17" spans="1:8" s="15" customFormat="1" x14ac:dyDescent="0.3">
      <c r="A17" s="9"/>
      <c r="B17" s="10" t="str">
        <f>IF(ISBLANK($A17),"",VLOOKUP($A17,HardwareTable,MATCH(B$7,Hardware!$A$7:$R$7,0),FALSE))</f>
        <v/>
      </c>
      <c r="C17" s="47" t="str">
        <f>IF(ISBLANK($A17),"",VLOOKUP($A17,HardwareTable,MATCH(C$7,Hardware!$A$7:$R$7,0),FALSE))</f>
        <v/>
      </c>
      <c r="D17" s="79" t="str">
        <f>IF(ISBLANK($A17),"",VLOOKUP($A17,HardwareTable,MATCH(D$7,Hardware!$A$7:$R$7,0),FALSE))</f>
        <v/>
      </c>
      <c r="E17" s="80" t="str">
        <f>IF(ISBLANK($A17),"",VLOOKUP($A17,HardwareTable,MATCH(E$7,Hardware!$A$7:$R$7,0),FALSE))</f>
        <v/>
      </c>
      <c r="F17" s="94"/>
      <c r="G17" s="11"/>
      <c r="H17" s="25"/>
    </row>
    <row r="18" spans="1:8" s="15" customFormat="1" x14ac:dyDescent="0.3">
      <c r="A18" s="9"/>
      <c r="B18" s="10" t="str">
        <f>IF(ISBLANK($A18),"",VLOOKUP($A18,HardwareTable,MATCH(B$7,Hardware!$A$7:$R$7,0),FALSE))</f>
        <v/>
      </c>
      <c r="C18" s="47" t="str">
        <f>IF(ISBLANK($A18),"",VLOOKUP($A18,HardwareTable,MATCH(C$7,Hardware!$A$7:$R$7,0),FALSE))</f>
        <v/>
      </c>
      <c r="D18" s="79" t="str">
        <f>IF(ISBLANK($A18),"",VLOOKUP($A18,HardwareTable,MATCH(D$7,Hardware!$A$7:$R$7,0),FALSE))</f>
        <v/>
      </c>
      <c r="E18" s="80" t="str">
        <f>IF(ISBLANK($A18),"",VLOOKUP($A18,HardwareTable,MATCH(E$7,Hardware!$A$7:$R$7,0),FALSE))</f>
        <v/>
      </c>
      <c r="F18" s="94"/>
      <c r="G18" s="11"/>
      <c r="H18" s="25"/>
    </row>
    <row r="19" spans="1:8" s="15" customFormat="1" x14ac:dyDescent="0.3">
      <c r="A19" s="9"/>
      <c r="B19" s="10" t="str">
        <f>IF(ISBLANK($A19),"",VLOOKUP($A19,HardwareTable,MATCH(B$7,Hardware!$A$7:$R$7,0),FALSE))</f>
        <v/>
      </c>
      <c r="C19" s="47" t="str">
        <f>IF(ISBLANK($A19),"",VLOOKUP($A19,HardwareTable,MATCH(C$7,Hardware!$A$7:$R$7,0),FALSE))</f>
        <v/>
      </c>
      <c r="D19" s="79" t="str">
        <f>IF(ISBLANK($A19),"",VLOOKUP($A19,HardwareTable,MATCH(D$7,Hardware!$A$7:$R$7,0),FALSE))</f>
        <v/>
      </c>
      <c r="E19" s="80" t="str">
        <f>IF(ISBLANK($A19),"",VLOOKUP($A19,HardwareTable,MATCH(E$7,Hardware!$A$7:$R$7,0),FALSE))</f>
        <v/>
      </c>
      <c r="F19" s="94"/>
      <c r="G19" s="11"/>
      <c r="H19" s="25"/>
    </row>
    <row r="20" spans="1:8" s="15" customFormat="1" x14ac:dyDescent="0.3">
      <c r="A20" s="9"/>
      <c r="B20" s="10" t="str">
        <f>IF(ISBLANK($A20),"",VLOOKUP($A20,HardwareTable,MATCH(B$7,Hardware!$A$7:$R$7,0),FALSE))</f>
        <v/>
      </c>
      <c r="C20" s="47" t="str">
        <f>IF(ISBLANK($A20),"",VLOOKUP($A20,HardwareTable,MATCH(C$7,Hardware!$A$7:$R$7,0),FALSE))</f>
        <v/>
      </c>
      <c r="D20" s="79" t="str">
        <f>IF(ISBLANK($A20),"",VLOOKUP($A20,HardwareTable,MATCH(D$7,Hardware!$A$7:$R$7,0),FALSE))</f>
        <v/>
      </c>
      <c r="E20" s="80" t="str">
        <f>IF(ISBLANK($A20),"",VLOOKUP($A20,HardwareTable,MATCH(E$7,Hardware!$A$7:$R$7,0),FALSE))</f>
        <v/>
      </c>
      <c r="F20" s="94"/>
      <c r="G20" s="11"/>
      <c r="H20" s="25"/>
    </row>
    <row r="21" spans="1:8" s="15" customFormat="1" x14ac:dyDescent="0.3">
      <c r="A21" s="9"/>
      <c r="B21" s="10" t="str">
        <f>IF(ISBLANK($A21),"",VLOOKUP($A21,HardwareTable,MATCH(B$7,Hardware!$A$7:$R$7,0),FALSE))</f>
        <v/>
      </c>
      <c r="C21" s="47" t="str">
        <f>IF(ISBLANK($A21),"",VLOOKUP($A21,HardwareTable,MATCH(C$7,Hardware!$A$7:$R$7,0),FALSE))</f>
        <v/>
      </c>
      <c r="D21" s="79" t="str">
        <f>IF(ISBLANK($A21),"",VLOOKUP($A21,HardwareTable,MATCH(D$7,Hardware!$A$7:$R$7,0),FALSE))</f>
        <v/>
      </c>
      <c r="E21" s="80" t="str">
        <f>IF(ISBLANK($A21),"",VLOOKUP($A21,HardwareTable,MATCH(E$7,Hardware!$A$7:$R$7,0),FALSE))</f>
        <v/>
      </c>
      <c r="F21" s="94"/>
      <c r="G21" s="11"/>
      <c r="H21" s="25"/>
    </row>
    <row r="22" spans="1:8" s="15" customFormat="1" x14ac:dyDescent="0.3">
      <c r="A22" s="9"/>
      <c r="B22" s="10" t="str">
        <f>IF(ISBLANK($A22),"",VLOOKUP($A22,HardwareTable,MATCH(B$7,Hardware!$A$7:$R$7,0),FALSE))</f>
        <v/>
      </c>
      <c r="C22" s="47" t="str">
        <f>IF(ISBLANK($A22),"",VLOOKUP($A22,HardwareTable,MATCH(C$7,Hardware!$A$7:$R$7,0),FALSE))</f>
        <v/>
      </c>
      <c r="D22" s="79" t="str">
        <f>IF(ISBLANK($A22),"",VLOOKUP($A22,HardwareTable,MATCH(D$7,Hardware!$A$7:$R$7,0),FALSE))</f>
        <v/>
      </c>
      <c r="E22" s="80" t="str">
        <f>IF(ISBLANK($A22),"",VLOOKUP($A22,HardwareTable,MATCH(E$7,Hardware!$A$7:$R$7,0),FALSE))</f>
        <v/>
      </c>
      <c r="F22" s="94"/>
      <c r="G22" s="11"/>
      <c r="H22" s="25"/>
    </row>
    <row r="23" spans="1:8" s="15" customFormat="1" x14ac:dyDescent="0.3">
      <c r="A23" s="9"/>
      <c r="B23" s="10" t="str">
        <f>IF(ISBLANK($A23),"",VLOOKUP($A23,HardwareTable,MATCH(B$7,Hardware!$A$7:$R$7,0),FALSE))</f>
        <v/>
      </c>
      <c r="C23" s="47" t="str">
        <f>IF(ISBLANK($A23),"",VLOOKUP($A23,HardwareTable,MATCH(C$7,Hardware!$A$7:$R$7,0),FALSE))</f>
        <v/>
      </c>
      <c r="D23" s="79" t="str">
        <f>IF(ISBLANK($A23),"",VLOOKUP($A23,HardwareTable,MATCH(D$7,Hardware!$A$7:$R$7,0),FALSE))</f>
        <v/>
      </c>
      <c r="E23" s="80" t="str">
        <f>IF(ISBLANK($A23),"",VLOOKUP($A23,HardwareTable,MATCH(E$7,Hardware!$A$7:$R$7,0),FALSE))</f>
        <v/>
      </c>
      <c r="F23" s="94"/>
      <c r="G23" s="11"/>
      <c r="H23" s="25"/>
    </row>
    <row r="24" spans="1:8" s="15" customFormat="1" x14ac:dyDescent="0.3">
      <c r="A24" s="9"/>
      <c r="B24" s="10" t="str">
        <f>IF(ISBLANK($A24),"",VLOOKUP($A24,HardwareTable,MATCH(B$7,Hardware!$A$7:$R$7,0),FALSE))</f>
        <v/>
      </c>
      <c r="C24" s="47" t="str">
        <f>IF(ISBLANK($A24),"",VLOOKUP($A24,HardwareTable,MATCH(C$7,Hardware!$A$7:$R$7,0),FALSE))</f>
        <v/>
      </c>
      <c r="D24" s="79" t="str">
        <f>IF(ISBLANK($A24),"",VLOOKUP($A24,HardwareTable,MATCH(D$7,Hardware!$A$7:$R$7,0),FALSE))</f>
        <v/>
      </c>
      <c r="E24" s="80" t="str">
        <f>IF(ISBLANK($A24),"",VLOOKUP($A24,HardwareTable,MATCH(E$7,Hardware!$A$7:$R$7,0),FALSE))</f>
        <v/>
      </c>
      <c r="F24" s="94"/>
      <c r="G24" s="11"/>
      <c r="H24" s="25"/>
    </row>
    <row r="25" spans="1:8" s="15" customFormat="1" x14ac:dyDescent="0.3">
      <c r="A25" s="9"/>
      <c r="B25" s="10" t="str">
        <f>IF(ISBLANK($A25),"",VLOOKUP($A25,HardwareTable,MATCH(B$7,Hardware!$A$7:$R$7,0),FALSE))</f>
        <v/>
      </c>
      <c r="C25" s="47" t="str">
        <f>IF(ISBLANK($A25),"",VLOOKUP($A25,HardwareTable,MATCH(C$7,Hardware!$A$7:$R$7,0),FALSE))</f>
        <v/>
      </c>
      <c r="D25" s="79" t="str">
        <f>IF(ISBLANK($A25),"",VLOOKUP($A25,HardwareTable,MATCH(D$7,Hardware!$A$7:$R$7,0),FALSE))</f>
        <v/>
      </c>
      <c r="E25" s="80" t="str">
        <f>IF(ISBLANK($A25),"",VLOOKUP($A25,HardwareTable,MATCH(E$7,Hardware!$A$7:$R$7,0),FALSE))</f>
        <v/>
      </c>
      <c r="F25" s="94"/>
      <c r="G25" s="11"/>
      <c r="H25" s="25"/>
    </row>
    <row r="26" spans="1:8" s="15" customFormat="1" x14ac:dyDescent="0.3">
      <c r="A26" s="9"/>
      <c r="B26" s="10" t="str">
        <f>IF(ISBLANK($A26),"",VLOOKUP($A26,HardwareTable,MATCH(B$7,Hardware!$A$7:$R$7,0),FALSE))</f>
        <v/>
      </c>
      <c r="C26" s="47" t="str">
        <f>IF(ISBLANK($A26),"",VLOOKUP($A26,HardwareTable,MATCH(C$7,Hardware!$A$7:$R$7,0),FALSE))</f>
        <v/>
      </c>
      <c r="D26" s="79" t="str">
        <f>IF(ISBLANK($A26),"",VLOOKUP($A26,HardwareTable,MATCH(D$7,Hardware!$A$7:$R$7,0),FALSE))</f>
        <v/>
      </c>
      <c r="E26" s="80" t="str">
        <f>IF(ISBLANK($A26),"",VLOOKUP($A26,HardwareTable,MATCH(E$7,Hardware!$A$7:$R$7,0),FALSE))</f>
        <v/>
      </c>
      <c r="F26" s="94"/>
      <c r="G26" s="11"/>
      <c r="H26" s="25"/>
    </row>
    <row r="27" spans="1:8" s="15" customFormat="1" x14ac:dyDescent="0.3">
      <c r="A27" s="9"/>
      <c r="B27" s="10" t="str">
        <f>IF(ISBLANK($A27),"",VLOOKUP($A27,HardwareTable,MATCH(B$7,Hardware!$A$7:$R$7,0),FALSE))</f>
        <v/>
      </c>
      <c r="C27" s="47" t="str">
        <f>IF(ISBLANK($A27),"",VLOOKUP($A27,HardwareTable,MATCH(C$7,Hardware!$A$7:$R$7,0),FALSE))</f>
        <v/>
      </c>
      <c r="D27" s="79" t="str">
        <f>IF(ISBLANK($A27),"",VLOOKUP($A27,HardwareTable,MATCH(D$7,Hardware!$A$7:$R$7,0),FALSE))</f>
        <v/>
      </c>
      <c r="E27" s="80" t="str">
        <f>IF(ISBLANK($A27),"",VLOOKUP($A27,HardwareTable,MATCH(E$7,Hardware!$A$7:$R$7,0),FALSE))</f>
        <v/>
      </c>
      <c r="F27" s="94"/>
      <c r="G27" s="11"/>
      <c r="H27" s="25"/>
    </row>
    <row r="28" spans="1:8" s="15" customFormat="1" x14ac:dyDescent="0.3">
      <c r="A28" s="9"/>
      <c r="B28" s="10" t="str">
        <f>IF(ISBLANK($A28),"",VLOOKUP($A28,HardwareTable,MATCH(B$7,Hardware!$A$7:$R$7,0),FALSE))</f>
        <v/>
      </c>
      <c r="C28" s="47" t="str">
        <f>IF(ISBLANK($A28),"",VLOOKUP($A28,HardwareTable,MATCH(C$7,Hardware!$A$7:$R$7,0),FALSE))</f>
        <v/>
      </c>
      <c r="D28" s="79" t="str">
        <f>IF(ISBLANK($A28),"",VLOOKUP($A28,HardwareTable,MATCH(D$7,Hardware!$A$7:$R$7,0),FALSE))</f>
        <v/>
      </c>
      <c r="E28" s="80" t="str">
        <f>IF(ISBLANK($A28),"",VLOOKUP($A28,HardwareTable,MATCH(E$7,Hardware!$A$7:$R$7,0),FALSE))</f>
        <v/>
      </c>
      <c r="F28" s="94"/>
      <c r="G28" s="11"/>
      <c r="H28" s="25"/>
    </row>
    <row r="29" spans="1:8" s="15" customFormat="1" x14ac:dyDescent="0.3">
      <c r="A29" s="9"/>
      <c r="B29" s="10" t="str">
        <f>IF(ISBLANK($A29),"",VLOOKUP($A29,HardwareTable,MATCH(B$7,Hardware!$A$7:$R$7,0),FALSE))</f>
        <v/>
      </c>
      <c r="C29" s="47" t="str">
        <f>IF(ISBLANK($A29),"",VLOOKUP($A29,HardwareTable,MATCH(C$7,Hardware!$A$7:$R$7,0),FALSE))</f>
        <v/>
      </c>
      <c r="D29" s="79" t="str">
        <f>IF(ISBLANK($A29),"",VLOOKUP($A29,HardwareTable,MATCH(D$7,Hardware!$A$7:$R$7,0),FALSE))</f>
        <v/>
      </c>
      <c r="E29" s="80" t="str">
        <f>IF(ISBLANK($A29),"",VLOOKUP($A29,HardwareTable,MATCH(E$7,Hardware!$A$7:$R$7,0),FALSE))</f>
        <v/>
      </c>
      <c r="F29" s="94"/>
      <c r="G29" s="11"/>
      <c r="H29" s="25"/>
    </row>
    <row r="30" spans="1:8" s="15" customFormat="1" x14ac:dyDescent="0.3">
      <c r="A30" s="9"/>
      <c r="B30" s="10" t="str">
        <f>IF(ISBLANK($A30),"",VLOOKUP($A30,HardwareTable,MATCH(B$7,Hardware!$A$7:$R$7,0),FALSE))</f>
        <v/>
      </c>
      <c r="C30" s="47" t="str">
        <f>IF(ISBLANK($A30),"",VLOOKUP($A30,HardwareTable,MATCH(C$7,Hardware!$A$7:$R$7,0),FALSE))</f>
        <v/>
      </c>
      <c r="D30" s="79" t="str">
        <f>IF(ISBLANK($A30),"",VLOOKUP($A30,HardwareTable,MATCH(D$7,Hardware!$A$7:$R$7,0),FALSE))</f>
        <v/>
      </c>
      <c r="E30" s="80" t="str">
        <f>IF(ISBLANK($A30),"",VLOOKUP($A30,HardwareTable,MATCH(E$7,Hardware!$A$7:$R$7,0),FALSE))</f>
        <v/>
      </c>
      <c r="F30" s="94"/>
      <c r="G30" s="11"/>
      <c r="H30" s="25"/>
    </row>
    <row r="31" spans="1:8" s="15" customFormat="1" x14ac:dyDescent="0.3">
      <c r="A31" s="9"/>
      <c r="B31" s="10" t="str">
        <f>IF(ISBLANK($A31),"",VLOOKUP($A31,HardwareTable,MATCH(B$7,Hardware!$A$7:$R$7,0),FALSE))</f>
        <v/>
      </c>
      <c r="C31" s="47" t="str">
        <f>IF(ISBLANK($A31),"",VLOOKUP($A31,HardwareTable,MATCH(C$7,Hardware!$A$7:$R$7,0),FALSE))</f>
        <v/>
      </c>
      <c r="D31" s="79" t="str">
        <f>IF(ISBLANK($A31),"",VLOOKUP($A31,HardwareTable,MATCH(D$7,Hardware!$A$7:$R$7,0),FALSE))</f>
        <v/>
      </c>
      <c r="E31" s="80" t="str">
        <f>IF(ISBLANK($A31),"",VLOOKUP($A31,HardwareTable,MATCH(E$7,Hardware!$A$7:$R$7,0),FALSE))</f>
        <v/>
      </c>
      <c r="F31" s="94"/>
      <c r="G31" s="11"/>
      <c r="H31" s="25"/>
    </row>
    <row r="32" spans="1:8" s="15" customFormat="1" x14ac:dyDescent="0.3">
      <c r="A32" s="9"/>
      <c r="B32" s="10" t="str">
        <f>IF(ISBLANK($A32),"",VLOOKUP($A32,HardwareTable,MATCH(B$7,Hardware!$A$7:$R$7,0),FALSE))</f>
        <v/>
      </c>
      <c r="C32" s="47" t="str">
        <f>IF(ISBLANK($A32),"",VLOOKUP($A32,HardwareTable,MATCH(C$7,Hardware!$A$7:$R$7,0),FALSE))</f>
        <v/>
      </c>
      <c r="D32" s="79" t="str">
        <f>IF(ISBLANK($A32),"",VLOOKUP($A32,HardwareTable,MATCH(D$7,Hardware!$A$7:$R$7,0),FALSE))</f>
        <v/>
      </c>
      <c r="E32" s="80" t="str">
        <f>IF(ISBLANK($A32),"",VLOOKUP($A32,HardwareTable,MATCH(E$7,Hardware!$A$7:$R$7,0),FALSE))</f>
        <v/>
      </c>
      <c r="F32" s="94"/>
      <c r="G32" s="11"/>
      <c r="H32" s="25"/>
    </row>
    <row r="33" spans="1:8" s="15" customFormat="1" x14ac:dyDescent="0.3">
      <c r="A33" s="9"/>
      <c r="B33" s="10" t="str">
        <f>IF(ISBLANK($A33),"",VLOOKUP($A33,HardwareTable,MATCH(B$7,Hardware!$A$7:$R$7,0),FALSE))</f>
        <v/>
      </c>
      <c r="C33" s="47" t="str">
        <f>IF(ISBLANK($A33),"",VLOOKUP($A33,HardwareTable,MATCH(C$7,Hardware!$A$7:$R$7,0),FALSE))</f>
        <v/>
      </c>
      <c r="D33" s="79" t="str">
        <f>IF(ISBLANK($A33),"",VLOOKUP($A33,HardwareTable,MATCH(D$7,Hardware!$A$7:$R$7,0),FALSE))</f>
        <v/>
      </c>
      <c r="E33" s="80" t="str">
        <f>IF(ISBLANK($A33),"",VLOOKUP($A33,HardwareTable,MATCH(E$7,Hardware!$A$7:$R$7,0),FALSE))</f>
        <v/>
      </c>
      <c r="F33" s="94"/>
      <c r="G33" s="11"/>
      <c r="H33" s="25"/>
    </row>
    <row r="34" spans="1:8" s="15" customFormat="1" x14ac:dyDescent="0.3">
      <c r="A34" s="9"/>
      <c r="B34" s="10" t="str">
        <f>IF(ISBLANK($A34),"",VLOOKUP($A34,HardwareTable,MATCH(B$7,Hardware!$A$7:$R$7,0),FALSE))</f>
        <v/>
      </c>
      <c r="C34" s="47" t="str">
        <f>IF(ISBLANK($A34),"",VLOOKUP($A34,HardwareTable,MATCH(C$7,Hardware!$A$7:$R$7,0),FALSE))</f>
        <v/>
      </c>
      <c r="D34" s="79" t="str">
        <f>IF(ISBLANK($A34),"",VLOOKUP($A34,HardwareTable,MATCH(D$7,Hardware!$A$7:$R$7,0),FALSE))</f>
        <v/>
      </c>
      <c r="E34" s="80" t="str">
        <f>IF(ISBLANK($A34),"",VLOOKUP($A34,HardwareTable,MATCH(E$7,Hardware!$A$7:$R$7,0),FALSE))</f>
        <v/>
      </c>
      <c r="F34" s="94"/>
      <c r="G34" s="11"/>
      <c r="H34" s="25"/>
    </row>
    <row r="35" spans="1:8" s="15" customFormat="1" x14ac:dyDescent="0.3">
      <c r="A35" s="9"/>
      <c r="B35" s="10" t="str">
        <f>IF(ISBLANK($A35),"",VLOOKUP($A35,HardwareTable,MATCH(B$7,Hardware!$A$7:$R$7,0),FALSE))</f>
        <v/>
      </c>
      <c r="C35" s="47" t="str">
        <f>IF(ISBLANK($A35),"",VLOOKUP($A35,HardwareTable,MATCH(C$7,Hardware!$A$7:$R$7,0),FALSE))</f>
        <v/>
      </c>
      <c r="D35" s="79" t="str">
        <f>IF(ISBLANK($A35),"",VLOOKUP($A35,HardwareTable,MATCH(D$7,Hardware!$A$7:$R$7,0),FALSE))</f>
        <v/>
      </c>
      <c r="E35" s="80" t="str">
        <f>IF(ISBLANK($A35),"",VLOOKUP($A35,HardwareTable,MATCH(E$7,Hardware!$A$7:$R$7,0),FALSE))</f>
        <v/>
      </c>
      <c r="F35" s="94"/>
      <c r="G35" s="11"/>
      <c r="H35" s="25"/>
    </row>
    <row r="36" spans="1:8" s="15" customFormat="1" x14ac:dyDescent="0.3">
      <c r="A36" s="9"/>
      <c r="B36" s="10" t="str">
        <f>IF(ISBLANK($A36),"",VLOOKUP($A36,HardwareTable,MATCH(B$7,Hardware!$A$7:$R$7,0),FALSE))</f>
        <v/>
      </c>
      <c r="C36" s="47" t="str">
        <f>IF(ISBLANK($A36),"",VLOOKUP($A36,HardwareTable,MATCH(C$7,Hardware!$A$7:$R$7,0),FALSE))</f>
        <v/>
      </c>
      <c r="D36" s="79" t="str">
        <f>IF(ISBLANK($A36),"",VLOOKUP($A36,HardwareTable,MATCH(D$7,Hardware!$A$7:$R$7,0),FALSE))</f>
        <v/>
      </c>
      <c r="E36" s="80" t="str">
        <f>IF(ISBLANK($A36),"",VLOOKUP($A36,HardwareTable,MATCH(E$7,Hardware!$A$7:$R$7,0),FALSE))</f>
        <v/>
      </c>
      <c r="F36" s="94"/>
      <c r="G36" s="11"/>
      <c r="H36" s="25"/>
    </row>
    <row r="37" spans="1:8" s="15" customFormat="1" x14ac:dyDescent="0.3">
      <c r="A37" s="9"/>
      <c r="B37" s="10" t="str">
        <f>IF(ISBLANK($A37),"",VLOOKUP($A37,HardwareTable,MATCH(B$7,Hardware!$A$7:$R$7,0),FALSE))</f>
        <v/>
      </c>
      <c r="C37" s="47" t="str">
        <f>IF(ISBLANK($A37),"",VLOOKUP($A37,HardwareTable,MATCH(C$7,Hardware!$A$7:$R$7,0),FALSE))</f>
        <v/>
      </c>
      <c r="D37" s="79" t="str">
        <f>IF(ISBLANK($A37),"",VLOOKUP($A37,HardwareTable,MATCH(D$7,Hardware!$A$7:$R$7,0),FALSE))</f>
        <v/>
      </c>
      <c r="E37" s="80" t="str">
        <f>IF(ISBLANK($A37),"",VLOOKUP($A37,HardwareTable,MATCH(E$7,Hardware!$A$7:$R$7,0),FALSE))</f>
        <v/>
      </c>
      <c r="F37" s="94"/>
      <c r="G37" s="11"/>
      <c r="H37" s="25"/>
    </row>
    <row r="38" spans="1:8" s="15" customFormat="1" x14ac:dyDescent="0.3">
      <c r="A38" s="9"/>
      <c r="B38" s="10" t="str">
        <f>IF(ISBLANK($A38),"",VLOOKUP($A38,HardwareTable,MATCH(B$7,Hardware!$A$7:$R$7,0),FALSE))</f>
        <v/>
      </c>
      <c r="C38" s="47" t="str">
        <f>IF(ISBLANK($A38),"",VLOOKUP($A38,HardwareTable,MATCH(C$7,Hardware!$A$7:$R$7,0),FALSE))</f>
        <v/>
      </c>
      <c r="D38" s="79" t="str">
        <f>IF(ISBLANK($A38),"",VLOOKUP($A38,HardwareTable,MATCH(D$7,Hardware!$A$7:$R$7,0),FALSE))</f>
        <v/>
      </c>
      <c r="E38" s="80" t="str">
        <f>IF(ISBLANK($A38),"",VLOOKUP($A38,HardwareTable,MATCH(E$7,Hardware!$A$7:$R$7,0),FALSE))</f>
        <v/>
      </c>
      <c r="F38" s="94"/>
      <c r="G38" s="11"/>
      <c r="H38" s="25"/>
    </row>
    <row r="39" spans="1:8" s="15" customFormat="1" x14ac:dyDescent="0.3">
      <c r="A39" s="9"/>
      <c r="B39" s="10" t="str">
        <f>IF(ISBLANK($A39),"",VLOOKUP($A39,HardwareTable,MATCH(B$7,Hardware!$A$7:$R$7,0),FALSE))</f>
        <v/>
      </c>
      <c r="C39" s="47" t="str">
        <f>IF(ISBLANK($A39),"",VLOOKUP($A39,HardwareTable,MATCH(C$7,Hardware!$A$7:$R$7,0),FALSE))</f>
        <v/>
      </c>
      <c r="D39" s="79" t="str">
        <f>IF(ISBLANK($A39),"",VLOOKUP($A39,HardwareTable,MATCH(D$7,Hardware!$A$7:$R$7,0),FALSE))</f>
        <v/>
      </c>
      <c r="E39" s="80" t="str">
        <f>IF(ISBLANK($A39),"",VLOOKUP($A39,HardwareTable,MATCH(E$7,Hardware!$A$7:$R$7,0),FALSE))</f>
        <v/>
      </c>
      <c r="F39" s="94"/>
      <c r="G39" s="11"/>
      <c r="H39" s="25"/>
    </row>
    <row r="40" spans="1:8" s="15" customFormat="1" x14ac:dyDescent="0.3">
      <c r="A40" s="9"/>
      <c r="B40" s="10" t="str">
        <f>IF(ISBLANK($A40),"",VLOOKUP($A40,HardwareTable,MATCH(B$7,Hardware!$A$7:$R$7,0),FALSE))</f>
        <v/>
      </c>
      <c r="C40" s="47" t="str">
        <f>IF(ISBLANK($A40),"",VLOOKUP($A40,HardwareTable,MATCH(C$7,Hardware!$A$7:$R$7,0),FALSE))</f>
        <v/>
      </c>
      <c r="D40" s="79" t="str">
        <f>IF(ISBLANK($A40),"",VLOOKUP($A40,HardwareTable,MATCH(D$7,Hardware!$A$7:$R$7,0),FALSE))</f>
        <v/>
      </c>
      <c r="E40" s="80" t="str">
        <f>IF(ISBLANK($A40),"",VLOOKUP($A40,HardwareTable,MATCH(E$7,Hardware!$A$7:$R$7,0),FALSE))</f>
        <v/>
      </c>
      <c r="F40" s="94"/>
      <c r="G40" s="11"/>
      <c r="H40" s="25"/>
    </row>
    <row r="41" spans="1:8" s="15" customFormat="1" x14ac:dyDescent="0.3">
      <c r="A41" s="9"/>
      <c r="B41" s="10" t="str">
        <f>IF(ISBLANK($A41),"",VLOOKUP($A41,HardwareTable,MATCH(B$7,Hardware!$A$7:$R$7,0),FALSE))</f>
        <v/>
      </c>
      <c r="C41" s="47" t="str">
        <f>IF(ISBLANK($A41),"",VLOOKUP($A41,HardwareTable,MATCH(C$7,Hardware!$A$7:$R$7,0),FALSE))</f>
        <v/>
      </c>
      <c r="D41" s="79" t="str">
        <f>IF(ISBLANK($A41),"",VLOOKUP($A41,HardwareTable,MATCH(D$7,Hardware!$A$7:$R$7,0),FALSE))</f>
        <v/>
      </c>
      <c r="E41" s="80" t="str">
        <f>IF(ISBLANK($A41),"",VLOOKUP($A41,HardwareTable,MATCH(E$7,Hardware!$A$7:$R$7,0),FALSE))</f>
        <v/>
      </c>
      <c r="F41" s="94"/>
      <c r="G41" s="11"/>
      <c r="H41" s="25"/>
    </row>
    <row r="42" spans="1:8" s="15" customFormat="1" x14ac:dyDescent="0.3">
      <c r="A42" s="9"/>
      <c r="B42" s="10" t="str">
        <f>IF(ISBLANK($A42),"",VLOOKUP($A42,HardwareTable,MATCH(B$7,Hardware!$A$7:$R$7,0),FALSE))</f>
        <v/>
      </c>
      <c r="C42" s="47" t="str">
        <f>IF(ISBLANK($A42),"",VLOOKUP($A42,HardwareTable,MATCH(C$7,Hardware!$A$7:$R$7,0),FALSE))</f>
        <v/>
      </c>
      <c r="D42" s="79" t="str">
        <f>IF(ISBLANK($A42),"",VLOOKUP($A42,HardwareTable,MATCH(D$7,Hardware!$A$7:$R$7,0),FALSE))</f>
        <v/>
      </c>
      <c r="E42" s="80" t="str">
        <f>IF(ISBLANK($A42),"",VLOOKUP($A42,HardwareTable,MATCH(E$7,Hardware!$A$7:$R$7,0),FALSE))</f>
        <v/>
      </c>
      <c r="F42" s="94"/>
      <c r="G42" s="11"/>
      <c r="H42" s="25"/>
    </row>
    <row r="43" spans="1:8" s="15" customFormat="1" x14ac:dyDescent="0.3">
      <c r="A43" s="9"/>
      <c r="B43" s="10" t="str">
        <f>IF(ISBLANK($A43),"",VLOOKUP($A43,HardwareTable,MATCH(B$7,Hardware!$A$7:$R$7,0),FALSE))</f>
        <v/>
      </c>
      <c r="C43" s="47" t="str">
        <f>IF(ISBLANK($A43),"",VLOOKUP($A43,HardwareTable,MATCH(C$7,Hardware!$A$7:$R$7,0),FALSE))</f>
        <v/>
      </c>
      <c r="D43" s="79" t="str">
        <f>IF(ISBLANK($A43),"",VLOOKUP($A43,HardwareTable,MATCH(D$7,Hardware!$A$7:$R$7,0),FALSE))</f>
        <v/>
      </c>
      <c r="E43" s="80" t="str">
        <f>IF(ISBLANK($A43),"",VLOOKUP($A43,HardwareTable,MATCH(E$7,Hardware!$A$7:$R$7,0),FALSE))</f>
        <v/>
      </c>
      <c r="F43" s="94"/>
      <c r="G43" s="11"/>
      <c r="H43" s="25"/>
    </row>
    <row r="44" spans="1:8" s="15" customFormat="1" x14ac:dyDescent="0.3">
      <c r="A44" s="9"/>
      <c r="B44" s="10" t="str">
        <f>IF(ISBLANK($A44),"",VLOOKUP($A44,HardwareTable,MATCH(B$7,Hardware!$A$7:$R$7,0),FALSE))</f>
        <v/>
      </c>
      <c r="C44" s="47" t="str">
        <f>IF(ISBLANK($A44),"",VLOOKUP($A44,HardwareTable,MATCH(C$7,Hardware!$A$7:$R$7,0),FALSE))</f>
        <v/>
      </c>
      <c r="D44" s="79" t="str">
        <f>IF(ISBLANK($A44),"",VLOOKUP($A44,HardwareTable,MATCH(D$7,Hardware!$A$7:$R$7,0),FALSE))</f>
        <v/>
      </c>
      <c r="E44" s="80" t="str">
        <f>IF(ISBLANK($A44),"",VLOOKUP($A44,HardwareTable,MATCH(E$7,Hardware!$A$7:$R$7,0),FALSE))</f>
        <v/>
      </c>
      <c r="F44" s="94"/>
      <c r="G44" s="11"/>
      <c r="H44" s="25"/>
    </row>
    <row r="45" spans="1:8" s="15" customFormat="1" x14ac:dyDescent="0.3">
      <c r="A45" s="9"/>
      <c r="B45" s="10" t="str">
        <f>IF(ISBLANK($A45),"",VLOOKUP($A45,HardwareTable,MATCH(B$7,Hardware!$A$7:$R$7,0),FALSE))</f>
        <v/>
      </c>
      <c r="C45" s="47" t="str">
        <f>IF(ISBLANK($A45),"",VLOOKUP($A45,HardwareTable,MATCH(C$7,Hardware!$A$7:$R$7,0),FALSE))</f>
        <v/>
      </c>
      <c r="D45" s="79" t="str">
        <f>IF(ISBLANK($A45),"",VLOOKUP($A45,HardwareTable,MATCH(D$7,Hardware!$A$7:$R$7,0),FALSE))</f>
        <v/>
      </c>
      <c r="E45" s="80" t="str">
        <f>IF(ISBLANK($A45),"",VLOOKUP($A45,HardwareTable,MATCH(E$7,Hardware!$A$7:$R$7,0),FALSE))</f>
        <v/>
      </c>
      <c r="F45" s="94"/>
      <c r="G45" s="11"/>
      <c r="H45" s="25"/>
    </row>
    <row r="46" spans="1:8" s="15" customFormat="1" x14ac:dyDescent="0.3">
      <c r="A46" s="9"/>
      <c r="B46" s="10" t="str">
        <f>IF(ISBLANK($A46),"",VLOOKUP($A46,HardwareTable,MATCH(B$7,Hardware!$A$7:$R$7,0),FALSE))</f>
        <v/>
      </c>
      <c r="C46" s="47" t="str">
        <f>IF(ISBLANK($A46),"",VLOOKUP($A46,HardwareTable,MATCH(C$7,Hardware!$A$7:$R$7,0),FALSE))</f>
        <v/>
      </c>
      <c r="D46" s="79" t="str">
        <f>IF(ISBLANK($A46),"",VLOOKUP($A46,HardwareTable,MATCH(D$7,Hardware!$A$7:$R$7,0),FALSE))</f>
        <v/>
      </c>
      <c r="E46" s="80" t="str">
        <f>IF(ISBLANK($A46),"",VLOOKUP($A46,HardwareTable,MATCH(E$7,Hardware!$A$7:$R$7,0),FALSE))</f>
        <v/>
      </c>
      <c r="F46" s="94"/>
      <c r="G46" s="11"/>
      <c r="H46" s="25"/>
    </row>
    <row r="47" spans="1:8" s="15" customFormat="1" x14ac:dyDescent="0.3">
      <c r="A47" s="9"/>
      <c r="B47" s="10" t="str">
        <f>IF(ISBLANK($A47),"",VLOOKUP($A47,HardwareTable,MATCH(B$7,Hardware!$A$7:$R$7,0),FALSE))</f>
        <v/>
      </c>
      <c r="C47" s="47" t="str">
        <f>IF(ISBLANK($A47),"",VLOOKUP($A47,HardwareTable,MATCH(C$7,Hardware!$A$7:$R$7,0),FALSE))</f>
        <v/>
      </c>
      <c r="D47" s="79" t="str">
        <f>IF(ISBLANK($A47),"",VLOOKUP($A47,HardwareTable,MATCH(D$7,Hardware!$A$7:$R$7,0),FALSE))</f>
        <v/>
      </c>
      <c r="E47" s="80" t="str">
        <f>IF(ISBLANK($A47),"",VLOOKUP($A47,HardwareTable,MATCH(E$7,Hardware!$A$7:$R$7,0),FALSE))</f>
        <v/>
      </c>
      <c r="F47" s="94"/>
      <c r="G47" s="11"/>
      <c r="H47" s="25"/>
    </row>
    <row r="48" spans="1:8" s="15" customFormat="1" x14ac:dyDescent="0.3">
      <c r="A48" s="9"/>
      <c r="B48" s="10" t="str">
        <f>IF(ISBLANK($A48),"",VLOOKUP($A48,HardwareTable,MATCH(B$7,Hardware!$A$7:$R$7,0),FALSE))</f>
        <v/>
      </c>
      <c r="C48" s="47" t="str">
        <f>IF(ISBLANK($A48),"",VLOOKUP($A48,HardwareTable,MATCH(C$7,Hardware!$A$7:$R$7,0),FALSE))</f>
        <v/>
      </c>
      <c r="D48" s="79" t="str">
        <f>IF(ISBLANK($A48),"",VLOOKUP($A48,HardwareTable,MATCH(D$7,Hardware!$A$7:$R$7,0),FALSE))</f>
        <v/>
      </c>
      <c r="E48" s="80" t="str">
        <f>IF(ISBLANK($A48),"",VLOOKUP($A48,HardwareTable,MATCH(E$7,Hardware!$A$7:$R$7,0),FALSE))</f>
        <v/>
      </c>
      <c r="F48" s="94"/>
      <c r="G48" s="11"/>
      <c r="H48" s="25"/>
    </row>
    <row r="49" spans="1:8" s="15" customFormat="1" x14ac:dyDescent="0.3">
      <c r="A49" s="9"/>
      <c r="B49" s="10" t="str">
        <f>IF(ISBLANK($A49),"",VLOOKUP($A49,HardwareTable,MATCH(B$7,Hardware!$A$7:$R$7,0),FALSE))</f>
        <v/>
      </c>
      <c r="C49" s="47" t="str">
        <f>IF(ISBLANK($A49),"",VLOOKUP($A49,HardwareTable,MATCH(C$7,Hardware!$A$7:$R$7,0),FALSE))</f>
        <v/>
      </c>
      <c r="D49" s="79" t="str">
        <f>IF(ISBLANK($A49),"",VLOOKUP($A49,HardwareTable,MATCH(D$7,Hardware!$A$7:$R$7,0),FALSE))</f>
        <v/>
      </c>
      <c r="E49" s="80" t="str">
        <f>IF(ISBLANK($A49),"",VLOOKUP($A49,HardwareTable,MATCH(E$7,Hardware!$A$7:$R$7,0),FALSE))</f>
        <v/>
      </c>
      <c r="F49" s="94"/>
      <c r="G49" s="11"/>
      <c r="H49" s="25"/>
    </row>
    <row r="50" spans="1:8" s="15" customFormat="1" x14ac:dyDescent="0.3">
      <c r="A50" s="9"/>
      <c r="B50" s="10" t="str">
        <f>IF(ISBLANK($A50),"",VLOOKUP($A50,HardwareTable,MATCH(B$7,Hardware!$A$7:$R$7,0),FALSE))</f>
        <v/>
      </c>
      <c r="C50" s="47" t="str">
        <f>IF(ISBLANK($A50),"",VLOOKUP($A50,HardwareTable,MATCH(C$7,Hardware!$A$7:$R$7,0),FALSE))</f>
        <v/>
      </c>
      <c r="D50" s="79" t="str">
        <f>IF(ISBLANK($A50),"",VLOOKUP($A50,HardwareTable,MATCH(D$7,Hardware!$A$7:$R$7,0),FALSE))</f>
        <v/>
      </c>
      <c r="E50" s="80" t="str">
        <f>IF(ISBLANK($A50),"",VLOOKUP($A50,HardwareTable,MATCH(E$7,Hardware!$A$7:$R$7,0),FALSE))</f>
        <v/>
      </c>
      <c r="F50" s="94"/>
      <c r="G50" s="11"/>
      <c r="H50" s="25"/>
    </row>
    <row r="51" spans="1:8" s="15" customFormat="1" x14ac:dyDescent="0.3">
      <c r="A51" s="9"/>
      <c r="B51" s="10" t="str">
        <f>IF(ISBLANK($A51),"",VLOOKUP($A51,HardwareTable,MATCH(B$7,Hardware!$A$7:$R$7,0),FALSE))</f>
        <v/>
      </c>
      <c r="C51" s="47" t="str">
        <f>IF(ISBLANK($A51),"",VLOOKUP($A51,HardwareTable,MATCH(C$7,Hardware!$A$7:$R$7,0),FALSE))</f>
        <v/>
      </c>
      <c r="D51" s="79" t="str">
        <f>IF(ISBLANK($A51),"",VLOOKUP($A51,HardwareTable,MATCH(D$7,Hardware!$A$7:$R$7,0),FALSE))</f>
        <v/>
      </c>
      <c r="E51" s="80" t="str">
        <f>IF(ISBLANK($A51),"",VLOOKUP($A51,HardwareTable,MATCH(E$7,Hardware!$A$7:$R$7,0),FALSE))</f>
        <v/>
      </c>
      <c r="F51" s="94"/>
      <c r="G51" s="11"/>
      <c r="H51" s="25"/>
    </row>
    <row r="52" spans="1:8" s="15" customFormat="1" x14ac:dyDescent="0.3">
      <c r="A52" s="9"/>
      <c r="B52" s="10" t="str">
        <f>IF(ISBLANK($A52),"",VLOOKUP($A52,HardwareTable,MATCH(B$7,Hardware!$A$7:$R$7,0),FALSE))</f>
        <v/>
      </c>
      <c r="C52" s="47" t="str">
        <f>IF(ISBLANK($A52),"",VLOOKUP($A52,HardwareTable,MATCH(C$7,Hardware!$A$7:$R$7,0),FALSE))</f>
        <v/>
      </c>
      <c r="D52" s="79" t="str">
        <f>IF(ISBLANK($A52),"",VLOOKUP($A52,HardwareTable,MATCH(D$7,Hardware!$A$7:$R$7,0),FALSE))</f>
        <v/>
      </c>
      <c r="E52" s="80" t="str">
        <f>IF(ISBLANK($A52),"",VLOOKUP($A52,HardwareTable,MATCH(E$7,Hardware!$A$7:$R$7,0),FALSE))</f>
        <v/>
      </c>
      <c r="F52" s="94"/>
      <c r="G52" s="11"/>
      <c r="H52" s="25"/>
    </row>
    <row r="53" spans="1:8" s="15" customFormat="1" x14ac:dyDescent="0.3">
      <c r="A53" s="9"/>
      <c r="B53" s="10" t="str">
        <f>IF(ISBLANK($A53),"",VLOOKUP($A53,HardwareTable,MATCH(B$7,Hardware!$A$7:$R$7,0),FALSE))</f>
        <v/>
      </c>
      <c r="C53" s="47" t="str">
        <f>IF(ISBLANK($A53),"",VLOOKUP($A53,HardwareTable,MATCH(C$7,Hardware!$A$7:$R$7,0),FALSE))</f>
        <v/>
      </c>
      <c r="D53" s="79" t="str">
        <f>IF(ISBLANK($A53),"",VLOOKUP($A53,HardwareTable,MATCH(D$7,Hardware!$A$7:$R$7,0),FALSE))</f>
        <v/>
      </c>
      <c r="E53" s="80" t="str">
        <f>IF(ISBLANK($A53),"",VLOOKUP($A53,HardwareTable,MATCH(E$7,Hardware!$A$7:$R$7,0),FALSE))</f>
        <v/>
      </c>
      <c r="F53" s="94"/>
      <c r="G53" s="11"/>
      <c r="H53" s="25"/>
    </row>
    <row r="54" spans="1:8" s="15" customFormat="1" x14ac:dyDescent="0.3">
      <c r="A54" s="9"/>
      <c r="B54" s="10" t="str">
        <f>IF(ISBLANK($A54),"",VLOOKUP($A54,HardwareTable,MATCH(B$7,Hardware!$A$7:$R$7,0),FALSE))</f>
        <v/>
      </c>
      <c r="C54" s="47" t="str">
        <f>IF(ISBLANK($A54),"",VLOOKUP($A54,HardwareTable,MATCH(C$7,Hardware!$A$7:$R$7,0),FALSE))</f>
        <v/>
      </c>
      <c r="D54" s="79" t="str">
        <f>IF(ISBLANK($A54),"",VLOOKUP($A54,HardwareTable,MATCH(D$7,Hardware!$A$7:$R$7,0),FALSE))</f>
        <v/>
      </c>
      <c r="E54" s="80" t="str">
        <f>IF(ISBLANK($A54),"",VLOOKUP($A54,HardwareTable,MATCH(E$7,Hardware!$A$7:$R$7,0),FALSE))</f>
        <v/>
      </c>
      <c r="F54" s="94"/>
      <c r="G54" s="11"/>
      <c r="H54" s="25"/>
    </row>
    <row r="55" spans="1:8" s="15" customFormat="1" x14ac:dyDescent="0.3">
      <c r="A55" s="9"/>
      <c r="B55" s="10" t="str">
        <f>IF(ISBLANK($A55),"",VLOOKUP($A55,HardwareTable,MATCH(B$7,Hardware!$A$7:$R$7,0),FALSE))</f>
        <v/>
      </c>
      <c r="C55" s="47" t="str">
        <f>IF(ISBLANK($A55),"",VLOOKUP($A55,HardwareTable,MATCH(C$7,Hardware!$A$7:$R$7,0),FALSE))</f>
        <v/>
      </c>
      <c r="D55" s="79" t="str">
        <f>IF(ISBLANK($A55),"",VLOOKUP($A55,HardwareTable,MATCH(D$7,Hardware!$A$7:$R$7,0),FALSE))</f>
        <v/>
      </c>
      <c r="E55" s="80" t="str">
        <f>IF(ISBLANK($A55),"",VLOOKUP($A55,HardwareTable,MATCH(E$7,Hardware!$A$7:$R$7,0),FALSE))</f>
        <v/>
      </c>
      <c r="F55" s="94"/>
      <c r="G55" s="11"/>
      <c r="H55" s="25"/>
    </row>
    <row r="56" spans="1:8" s="15" customFormat="1" x14ac:dyDescent="0.3">
      <c r="A56" s="9"/>
      <c r="B56" s="10" t="str">
        <f>IF(ISBLANK($A56),"",VLOOKUP($A56,HardwareTable,MATCH(B$7,Hardware!$A$7:$R$7,0),FALSE))</f>
        <v/>
      </c>
      <c r="C56" s="47" t="str">
        <f>IF(ISBLANK($A56),"",VLOOKUP($A56,HardwareTable,MATCH(C$7,Hardware!$A$7:$R$7,0),FALSE))</f>
        <v/>
      </c>
      <c r="D56" s="79" t="str">
        <f>IF(ISBLANK($A56),"",VLOOKUP($A56,HardwareTable,MATCH(D$7,Hardware!$A$7:$R$7,0),FALSE))</f>
        <v/>
      </c>
      <c r="E56" s="80" t="str">
        <f>IF(ISBLANK($A56),"",VLOOKUP($A56,HardwareTable,MATCH(E$7,Hardware!$A$7:$R$7,0),FALSE))</f>
        <v/>
      </c>
      <c r="F56" s="94"/>
      <c r="G56" s="11"/>
      <c r="H56" s="25"/>
    </row>
    <row r="57" spans="1:8" s="15" customFormat="1" x14ac:dyDescent="0.3">
      <c r="A57" s="9"/>
      <c r="B57" s="10" t="str">
        <f>IF(ISBLANK($A57),"",VLOOKUP($A57,HardwareTable,MATCH(B$7,Hardware!$A$7:$R$7,0),FALSE))</f>
        <v/>
      </c>
      <c r="C57" s="47" t="str">
        <f>IF(ISBLANK($A57),"",VLOOKUP($A57,HardwareTable,MATCH(C$7,Hardware!$A$7:$R$7,0),FALSE))</f>
        <v/>
      </c>
      <c r="D57" s="79" t="str">
        <f>IF(ISBLANK($A57),"",VLOOKUP($A57,HardwareTable,MATCH(D$7,Hardware!$A$7:$R$7,0),FALSE))</f>
        <v/>
      </c>
      <c r="E57" s="80" t="str">
        <f>IF(ISBLANK($A57),"",VLOOKUP($A57,HardwareTable,MATCH(E$7,Hardware!$A$7:$R$7,0),FALSE))</f>
        <v/>
      </c>
      <c r="F57" s="94"/>
      <c r="G57" s="11"/>
      <c r="H57" s="25"/>
    </row>
    <row r="58" spans="1:8" s="15" customFormat="1" x14ac:dyDescent="0.3">
      <c r="A58" s="9"/>
      <c r="B58" s="10" t="str">
        <f>IF(ISBLANK($A58),"",VLOOKUP($A58,HardwareTable,MATCH(B$7,Hardware!$A$7:$R$7,0),FALSE))</f>
        <v/>
      </c>
      <c r="C58" s="47" t="str">
        <f>IF(ISBLANK($A58),"",VLOOKUP($A58,HardwareTable,MATCH(C$7,Hardware!$A$7:$R$7,0),FALSE))</f>
        <v/>
      </c>
      <c r="D58" s="79" t="str">
        <f>IF(ISBLANK($A58),"",VLOOKUP($A58,HardwareTable,MATCH(D$7,Hardware!$A$7:$R$7,0),FALSE))</f>
        <v/>
      </c>
      <c r="E58" s="80" t="str">
        <f>IF(ISBLANK($A58),"",VLOOKUP($A58,HardwareTable,MATCH(E$7,Hardware!$A$7:$R$7,0),FALSE))</f>
        <v/>
      </c>
      <c r="F58" s="94"/>
      <c r="G58" s="11"/>
      <c r="H58" s="25"/>
    </row>
    <row r="59" spans="1:8" s="15" customFormat="1" x14ac:dyDescent="0.3">
      <c r="A59" s="9"/>
      <c r="B59" s="10" t="str">
        <f>IF(ISBLANK($A59),"",VLOOKUP($A59,HardwareTable,MATCH(B$7,Hardware!$A$7:$R$7,0),FALSE))</f>
        <v/>
      </c>
      <c r="C59" s="47" t="str">
        <f>IF(ISBLANK($A59),"",VLOOKUP($A59,HardwareTable,MATCH(C$7,Hardware!$A$7:$R$7,0),FALSE))</f>
        <v/>
      </c>
      <c r="D59" s="79" t="str">
        <f>IF(ISBLANK($A59),"",VLOOKUP($A59,HardwareTable,MATCH(D$7,Hardware!$A$7:$R$7,0),FALSE))</f>
        <v/>
      </c>
      <c r="E59" s="80" t="str">
        <f>IF(ISBLANK($A59),"",VLOOKUP($A59,HardwareTable,MATCH(E$7,Hardware!$A$7:$R$7,0),FALSE))</f>
        <v/>
      </c>
      <c r="F59" s="94"/>
      <c r="G59" s="11"/>
      <c r="H59" s="25"/>
    </row>
    <row r="60" spans="1:8" s="15" customFormat="1" x14ac:dyDescent="0.3">
      <c r="A60" s="9"/>
      <c r="B60" s="10" t="str">
        <f>IF(ISBLANK($A60),"",VLOOKUP($A60,HardwareTable,MATCH(B$7,Hardware!$A$7:$R$7,0),FALSE))</f>
        <v/>
      </c>
      <c r="C60" s="47" t="str">
        <f>IF(ISBLANK($A60),"",VLOOKUP($A60,HardwareTable,MATCH(C$7,Hardware!$A$7:$R$7,0),FALSE))</f>
        <v/>
      </c>
      <c r="D60" s="79" t="str">
        <f>IF(ISBLANK($A60),"",VLOOKUP($A60,HardwareTable,MATCH(D$7,Hardware!$A$7:$R$7,0),FALSE))</f>
        <v/>
      </c>
      <c r="E60" s="80" t="str">
        <f>IF(ISBLANK($A60),"",VLOOKUP($A60,HardwareTable,MATCH(E$7,Hardware!$A$7:$R$7,0),FALSE))</f>
        <v/>
      </c>
      <c r="F60" s="94"/>
      <c r="G60" s="11"/>
      <c r="H60" s="25"/>
    </row>
    <row r="61" spans="1:8" s="15" customFormat="1" x14ac:dyDescent="0.3">
      <c r="A61" s="32"/>
      <c r="B61" s="33" t="str">
        <f>IF(ISBLANK($A61),"",VLOOKUP($A61,HardwareTable,MATCH(B$7,Hardware!$A$7:$R$7,0),FALSE))</f>
        <v/>
      </c>
      <c r="C61" s="48" t="str">
        <f>IF(ISBLANK($A61),"",VLOOKUP($A61,HardwareTable,MATCH(C$7,Hardware!$A$7:$R$7,0),FALSE))</f>
        <v/>
      </c>
      <c r="D61" s="81" t="str">
        <f>IF(ISBLANK($A61),"",VLOOKUP($A61,HardwareTable,MATCH(D$7,Hardware!$A$7:$R$7,0),FALSE))</f>
        <v/>
      </c>
      <c r="E61" s="82" t="str">
        <f>IF(ISBLANK($A61),"",VLOOKUP($A61,HardwareTable,MATCH(E$7,Hardware!$A$7:$R$7,0),FALSE))</f>
        <v/>
      </c>
      <c r="F61" s="95"/>
      <c r="G61" s="34"/>
      <c r="H61" s="72"/>
    </row>
  </sheetData>
  <phoneticPr fontId="2" type="noConversion"/>
  <dataValidations count="2">
    <dataValidation type="list" allowBlank="1" sqref="A8:A61">
      <formula1>HardwareList</formula1>
    </dataValidation>
    <dataValidation type="list" allowBlank="1" showInputMessage="1" showErrorMessage="1" sqref="G8:G61">
      <formula1>SoftwareList</formula1>
    </dataValidation>
  </dataValidations>
  <printOptions horizontalCentered="1"/>
  <pageMargins left="0.35" right="0.35" top="0.25" bottom="0.25" header="0.5" footer="0.5"/>
  <pageSetup scale="87" fitToHeight="0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showGridLines="0" tabSelected="1" zoomScale="85" zoomScaleNormal="85" workbookViewId="0">
      <pane ySplit="5" topLeftCell="A6" activePane="bottomLeft" state="frozen"/>
      <selection pane="bottomLeft" activeCell="K4" sqref="K1:M4"/>
    </sheetView>
  </sheetViews>
  <sheetFormatPr defaultColWidth="9" defaultRowHeight="15" x14ac:dyDescent="0.3"/>
  <cols>
    <col min="1" max="1" width="14.75" style="2" customWidth="1"/>
    <col min="2" max="2" width="13.125" style="2" customWidth="1"/>
    <col min="3" max="3" width="12.25" style="2" customWidth="1"/>
    <col min="4" max="4" width="22.875" style="2" customWidth="1"/>
    <col min="5" max="5" width="10" style="2" customWidth="1"/>
    <col min="6" max="6" width="10.625" style="2" customWidth="1"/>
    <col min="7" max="7" width="14.625" style="2" customWidth="1"/>
    <col min="8" max="10" width="11.875" style="2" customWidth="1"/>
    <col min="11" max="11" width="19.625" style="2" customWidth="1"/>
    <col min="12" max="12" width="14.75" style="2" customWidth="1"/>
    <col min="13" max="16384" width="9" style="2"/>
  </cols>
  <sheetData>
    <row r="1" spans="1:12" ht="27.75" x14ac:dyDescent="0.45">
      <c r="A1" s="101" t="s">
        <v>33</v>
      </c>
      <c r="B1" s="27"/>
      <c r="C1" s="27"/>
      <c r="D1" s="27"/>
      <c r="E1" s="27"/>
      <c r="F1" s="28"/>
      <c r="G1" s="28"/>
      <c r="H1" s="28"/>
      <c r="I1" s="28"/>
      <c r="J1" s="28"/>
      <c r="K1" s="28"/>
      <c r="L1" s="28"/>
    </row>
    <row r="2" spans="1:12" x14ac:dyDescent="0.3">
      <c r="L2" s="115"/>
    </row>
    <row r="3" spans="1:12" x14ac:dyDescent="0.3">
      <c r="E3" s="7" t="s">
        <v>86</v>
      </c>
      <c r="L3" s="116"/>
    </row>
    <row r="5" spans="1:12" ht="25.5" x14ac:dyDescent="0.3">
      <c r="A5" s="44" t="s">
        <v>34</v>
      </c>
      <c r="B5" s="44" t="s">
        <v>26</v>
      </c>
      <c r="C5" s="90" t="s">
        <v>87</v>
      </c>
      <c r="D5" s="44" t="s">
        <v>2</v>
      </c>
      <c r="E5" s="44" t="s">
        <v>4</v>
      </c>
      <c r="F5" s="90" t="s">
        <v>88</v>
      </c>
      <c r="G5" s="44" t="s">
        <v>27</v>
      </c>
      <c r="H5" s="44" t="s">
        <v>37</v>
      </c>
      <c r="I5" s="44" t="s">
        <v>25</v>
      </c>
      <c r="J5" s="44" t="s">
        <v>29</v>
      </c>
      <c r="K5" s="44" t="s">
        <v>8</v>
      </c>
      <c r="L5" s="44" t="s">
        <v>28</v>
      </c>
    </row>
    <row r="6" spans="1:12" x14ac:dyDescent="0.3">
      <c r="A6" s="29"/>
      <c r="B6" s="29"/>
      <c r="C6" s="29"/>
      <c r="D6" s="29"/>
      <c r="E6" s="30"/>
      <c r="F6" s="31"/>
      <c r="G6" s="29"/>
      <c r="H6" s="29"/>
      <c r="I6" s="29"/>
      <c r="J6" s="29"/>
      <c r="K6" s="29"/>
      <c r="L6" s="29"/>
    </row>
    <row r="7" spans="1:12" x14ac:dyDescent="0.3">
      <c r="A7" s="29"/>
      <c r="B7" s="29"/>
      <c r="C7" s="29"/>
      <c r="D7" s="29"/>
      <c r="E7" s="30"/>
      <c r="F7" s="31"/>
      <c r="G7" s="29"/>
      <c r="H7" s="29"/>
      <c r="I7" s="29"/>
      <c r="J7" s="29"/>
      <c r="K7" s="29"/>
      <c r="L7" s="29"/>
    </row>
    <row r="8" spans="1:12" x14ac:dyDescent="0.3">
      <c r="A8" s="29"/>
      <c r="B8" s="29"/>
      <c r="C8" s="29"/>
      <c r="D8" s="29"/>
      <c r="E8" s="30"/>
      <c r="F8" s="31"/>
      <c r="G8" s="29"/>
      <c r="H8" s="29"/>
      <c r="I8" s="29"/>
      <c r="J8" s="29"/>
      <c r="K8" s="29"/>
      <c r="L8" s="29"/>
    </row>
    <row r="9" spans="1:12" x14ac:dyDescent="0.3">
      <c r="A9" s="29"/>
      <c r="B9" s="29"/>
      <c r="C9" s="29"/>
      <c r="D9" s="29"/>
      <c r="E9" s="30"/>
      <c r="F9" s="31"/>
      <c r="G9" s="29"/>
      <c r="H9" s="29"/>
      <c r="I9" s="29"/>
      <c r="J9" s="29"/>
      <c r="K9" s="29"/>
      <c r="L9" s="29"/>
    </row>
    <row r="10" spans="1:12" x14ac:dyDescent="0.3">
      <c r="A10" s="29"/>
      <c r="B10" s="29"/>
      <c r="C10" s="29"/>
      <c r="D10" s="29"/>
      <c r="E10" s="30"/>
      <c r="F10" s="31"/>
      <c r="G10" s="29"/>
      <c r="H10" s="29"/>
      <c r="I10" s="29"/>
      <c r="J10" s="29"/>
      <c r="K10" s="29"/>
      <c r="L10" s="29"/>
    </row>
    <row r="11" spans="1:12" x14ac:dyDescent="0.3">
      <c r="A11" s="29"/>
      <c r="B11" s="29"/>
      <c r="C11" s="29"/>
      <c r="D11" s="29"/>
      <c r="E11" s="30"/>
      <c r="F11" s="31"/>
      <c r="G11" s="29"/>
      <c r="H11" s="29"/>
      <c r="I11" s="29"/>
      <c r="J11" s="29"/>
      <c r="K11" s="29"/>
      <c r="L11" s="29"/>
    </row>
    <row r="12" spans="1:12" x14ac:dyDescent="0.3">
      <c r="A12" s="29"/>
      <c r="B12" s="29"/>
      <c r="C12" s="29"/>
      <c r="D12" s="29"/>
      <c r="E12" s="30"/>
      <c r="F12" s="31"/>
      <c r="G12" s="29"/>
      <c r="H12" s="29"/>
      <c r="I12" s="29"/>
      <c r="J12" s="29"/>
      <c r="K12" s="29"/>
      <c r="L12" s="29"/>
    </row>
    <row r="13" spans="1:12" x14ac:dyDescent="0.3">
      <c r="A13" s="29"/>
      <c r="B13" s="29"/>
      <c r="C13" s="29"/>
      <c r="D13" s="29"/>
      <c r="E13" s="30"/>
      <c r="F13" s="31"/>
      <c r="G13" s="29"/>
      <c r="H13" s="29"/>
      <c r="I13" s="29"/>
      <c r="J13" s="29"/>
      <c r="K13" s="29"/>
      <c r="L13" s="29"/>
    </row>
    <row r="14" spans="1:12" x14ac:dyDescent="0.3">
      <c r="A14" s="29"/>
      <c r="B14" s="29"/>
      <c r="C14" s="29"/>
      <c r="D14" s="29"/>
      <c r="E14" s="30"/>
      <c r="F14" s="31"/>
      <c r="G14" s="29"/>
      <c r="H14" s="29"/>
      <c r="I14" s="29"/>
      <c r="J14" s="29"/>
      <c r="K14" s="29"/>
      <c r="L14" s="29"/>
    </row>
    <row r="15" spans="1:12" x14ac:dyDescent="0.3">
      <c r="A15" s="29"/>
      <c r="B15" s="29"/>
      <c r="C15" s="29"/>
      <c r="D15" s="29"/>
      <c r="E15" s="30"/>
      <c r="F15" s="31"/>
      <c r="G15" s="29"/>
      <c r="H15" s="29"/>
      <c r="I15" s="29"/>
      <c r="J15" s="29"/>
      <c r="K15" s="29"/>
      <c r="L15" s="29"/>
    </row>
    <row r="16" spans="1:12" x14ac:dyDescent="0.3">
      <c r="A16" s="29"/>
      <c r="B16" s="29"/>
      <c r="C16" s="29"/>
      <c r="D16" s="29"/>
      <c r="E16" s="30"/>
      <c r="F16" s="31"/>
      <c r="G16" s="29"/>
      <c r="H16" s="29"/>
      <c r="I16" s="29"/>
      <c r="J16" s="29"/>
      <c r="K16" s="29"/>
      <c r="L16" s="29"/>
    </row>
    <row r="17" spans="1:12" x14ac:dyDescent="0.3">
      <c r="A17" s="29"/>
      <c r="B17" s="29"/>
      <c r="C17" s="29"/>
      <c r="D17" s="29"/>
      <c r="E17" s="30"/>
      <c r="F17" s="31"/>
      <c r="G17" s="29"/>
      <c r="H17" s="29"/>
      <c r="I17" s="29"/>
      <c r="J17" s="29"/>
      <c r="K17" s="29"/>
      <c r="L17" s="29"/>
    </row>
    <row r="18" spans="1:12" x14ac:dyDescent="0.3">
      <c r="A18" s="29"/>
      <c r="B18" s="29"/>
      <c r="C18" s="29"/>
      <c r="D18" s="29"/>
      <c r="E18" s="30"/>
      <c r="F18" s="31"/>
      <c r="G18" s="29"/>
      <c r="H18" s="29"/>
      <c r="I18" s="29"/>
      <c r="J18" s="29"/>
      <c r="K18" s="29"/>
      <c r="L18" s="29"/>
    </row>
    <row r="19" spans="1:12" x14ac:dyDescent="0.3">
      <c r="A19" s="29"/>
      <c r="B19" s="29"/>
      <c r="C19" s="29"/>
      <c r="D19" s="29"/>
      <c r="E19" s="30"/>
      <c r="F19" s="31"/>
      <c r="G19" s="29"/>
      <c r="H19" s="29"/>
      <c r="I19" s="29"/>
      <c r="J19" s="29"/>
      <c r="K19" s="29"/>
      <c r="L19" s="29"/>
    </row>
    <row r="20" spans="1:12" x14ac:dyDescent="0.3">
      <c r="A20" s="29"/>
      <c r="B20" s="29"/>
      <c r="C20" s="29"/>
      <c r="D20" s="29"/>
      <c r="E20" s="30"/>
      <c r="F20" s="31"/>
      <c r="G20" s="29"/>
      <c r="H20" s="29"/>
      <c r="I20" s="29"/>
      <c r="J20" s="29"/>
      <c r="K20" s="29"/>
      <c r="L20" s="29"/>
    </row>
    <row r="21" spans="1:12" x14ac:dyDescent="0.3">
      <c r="A21" s="29"/>
      <c r="B21" s="29"/>
      <c r="C21" s="29"/>
      <c r="D21" s="29"/>
      <c r="E21" s="30"/>
      <c r="F21" s="31"/>
      <c r="G21" s="29"/>
      <c r="H21" s="29"/>
      <c r="I21" s="29"/>
      <c r="J21" s="29"/>
      <c r="K21" s="29"/>
      <c r="L21" s="29"/>
    </row>
    <row r="22" spans="1:12" x14ac:dyDescent="0.3">
      <c r="A22" s="29"/>
      <c r="B22" s="29"/>
      <c r="C22" s="29"/>
      <c r="D22" s="29"/>
      <c r="E22" s="30"/>
      <c r="F22" s="31"/>
      <c r="G22" s="29"/>
      <c r="H22" s="29"/>
      <c r="I22" s="29"/>
      <c r="J22" s="29"/>
      <c r="K22" s="29"/>
      <c r="L22" s="29"/>
    </row>
    <row r="23" spans="1:12" x14ac:dyDescent="0.3">
      <c r="A23" s="29"/>
      <c r="B23" s="29"/>
      <c r="C23" s="29"/>
      <c r="D23" s="29"/>
      <c r="E23" s="30"/>
      <c r="F23" s="31"/>
      <c r="G23" s="29"/>
      <c r="H23" s="29"/>
      <c r="I23" s="29"/>
      <c r="J23" s="29"/>
      <c r="K23" s="29"/>
      <c r="L23" s="29"/>
    </row>
    <row r="24" spans="1:12" x14ac:dyDescent="0.3">
      <c r="A24" s="29"/>
      <c r="B24" s="29"/>
      <c r="C24" s="29"/>
      <c r="D24" s="29"/>
      <c r="E24" s="30"/>
      <c r="F24" s="31"/>
      <c r="G24" s="29"/>
      <c r="H24" s="29"/>
      <c r="I24" s="29"/>
      <c r="J24" s="29"/>
      <c r="K24" s="29"/>
      <c r="L24" s="29"/>
    </row>
    <row r="25" spans="1:12" x14ac:dyDescent="0.3">
      <c r="A25" s="29"/>
      <c r="B25" s="29"/>
      <c r="C25" s="29"/>
      <c r="D25" s="29"/>
      <c r="E25" s="30"/>
      <c r="F25" s="31"/>
      <c r="G25" s="29"/>
      <c r="H25" s="29"/>
      <c r="I25" s="29"/>
      <c r="J25" s="29"/>
      <c r="K25" s="29"/>
      <c r="L25" s="29"/>
    </row>
    <row r="26" spans="1:12" x14ac:dyDescent="0.3">
      <c r="A26" s="29"/>
      <c r="B26" s="29"/>
      <c r="C26" s="29"/>
      <c r="D26" s="29"/>
      <c r="E26" s="30"/>
      <c r="F26" s="31"/>
      <c r="G26" s="29"/>
      <c r="H26" s="29"/>
      <c r="I26" s="29"/>
      <c r="J26" s="29"/>
      <c r="K26" s="29"/>
      <c r="L26" s="29"/>
    </row>
    <row r="27" spans="1:12" x14ac:dyDescent="0.3">
      <c r="A27" s="29"/>
      <c r="B27" s="29"/>
      <c r="C27" s="29"/>
      <c r="D27" s="29"/>
      <c r="E27" s="30"/>
      <c r="F27" s="31"/>
      <c r="G27" s="29"/>
      <c r="H27" s="29"/>
      <c r="I27" s="29"/>
      <c r="J27" s="29"/>
      <c r="K27" s="29"/>
      <c r="L27" s="29"/>
    </row>
    <row r="28" spans="1:12" x14ac:dyDescent="0.3">
      <c r="A28" s="29"/>
      <c r="B28" s="29"/>
      <c r="C28" s="29"/>
      <c r="D28" s="29"/>
      <c r="E28" s="30"/>
      <c r="F28" s="31"/>
      <c r="G28" s="29"/>
      <c r="H28" s="29"/>
      <c r="I28" s="29"/>
      <c r="J28" s="29"/>
      <c r="K28" s="29"/>
      <c r="L28" s="29"/>
    </row>
    <row r="29" spans="1:12" x14ac:dyDescent="0.3">
      <c r="A29" s="29"/>
      <c r="B29" s="29"/>
      <c r="C29" s="29"/>
      <c r="D29" s="29"/>
      <c r="E29" s="30"/>
      <c r="F29" s="31"/>
      <c r="G29" s="29"/>
      <c r="H29" s="29"/>
      <c r="I29" s="29"/>
      <c r="J29" s="29"/>
      <c r="K29" s="29"/>
      <c r="L29" s="29"/>
    </row>
    <row r="30" spans="1:12" x14ac:dyDescent="0.3">
      <c r="A30" s="29"/>
      <c r="B30" s="29"/>
      <c r="C30" s="29"/>
      <c r="D30" s="29"/>
      <c r="E30" s="30"/>
      <c r="F30" s="31"/>
      <c r="G30" s="29"/>
      <c r="H30" s="29"/>
      <c r="I30" s="29"/>
      <c r="J30" s="29"/>
      <c r="K30" s="29"/>
      <c r="L30" s="29"/>
    </row>
    <row r="31" spans="1:12" x14ac:dyDescent="0.3">
      <c r="A31" s="29"/>
      <c r="B31" s="29"/>
      <c r="C31" s="29"/>
      <c r="D31" s="29"/>
      <c r="E31" s="30"/>
      <c r="F31" s="31"/>
      <c r="G31" s="29"/>
      <c r="H31" s="29"/>
      <c r="I31" s="29"/>
      <c r="J31" s="29"/>
      <c r="K31" s="29"/>
      <c r="L31" s="29"/>
    </row>
    <row r="32" spans="1:12" x14ac:dyDescent="0.3">
      <c r="A32" s="29"/>
      <c r="B32" s="29"/>
      <c r="C32" s="29"/>
      <c r="D32" s="29"/>
      <c r="E32" s="30"/>
      <c r="F32" s="31"/>
      <c r="G32" s="29"/>
      <c r="H32" s="29"/>
      <c r="I32" s="29"/>
      <c r="J32" s="29"/>
      <c r="K32" s="29"/>
      <c r="L32" s="29"/>
    </row>
    <row r="33" spans="1:12" x14ac:dyDescent="0.3">
      <c r="A33" s="29"/>
      <c r="B33" s="29"/>
      <c r="C33" s="29"/>
      <c r="D33" s="29"/>
      <c r="E33" s="30"/>
      <c r="F33" s="31"/>
      <c r="G33" s="29"/>
      <c r="H33" s="29"/>
      <c r="I33" s="29"/>
      <c r="J33" s="29"/>
      <c r="K33" s="29"/>
      <c r="L33" s="29"/>
    </row>
    <row r="34" spans="1:12" x14ac:dyDescent="0.3">
      <c r="A34" s="29"/>
      <c r="B34" s="29"/>
      <c r="C34" s="29"/>
      <c r="D34" s="29"/>
      <c r="E34" s="30"/>
      <c r="F34" s="31"/>
      <c r="G34" s="29"/>
      <c r="H34" s="29"/>
      <c r="I34" s="29"/>
      <c r="J34" s="29"/>
      <c r="K34" s="29"/>
      <c r="L34" s="29"/>
    </row>
    <row r="35" spans="1:12" x14ac:dyDescent="0.3">
      <c r="A35" s="29"/>
      <c r="B35" s="29"/>
      <c r="C35" s="29"/>
      <c r="D35" s="29"/>
      <c r="E35" s="30"/>
      <c r="F35" s="31"/>
      <c r="G35" s="29"/>
      <c r="H35" s="29"/>
      <c r="I35" s="29"/>
      <c r="J35" s="29"/>
      <c r="K35" s="29"/>
      <c r="L35" s="29"/>
    </row>
    <row r="36" spans="1:12" x14ac:dyDescent="0.3">
      <c r="A36" s="29"/>
      <c r="B36" s="29"/>
      <c r="C36" s="29"/>
      <c r="D36" s="29"/>
      <c r="E36" s="30"/>
      <c r="F36" s="31"/>
      <c r="G36" s="29"/>
      <c r="H36" s="29"/>
      <c r="I36" s="29"/>
      <c r="J36" s="29"/>
      <c r="K36" s="29"/>
      <c r="L36" s="29"/>
    </row>
    <row r="37" spans="1:12" x14ac:dyDescent="0.3">
      <c r="A37" s="29"/>
      <c r="B37" s="29"/>
      <c r="C37" s="29"/>
      <c r="D37" s="29"/>
      <c r="E37" s="30"/>
      <c r="F37" s="31"/>
      <c r="G37" s="29"/>
      <c r="H37" s="29"/>
      <c r="I37" s="29"/>
      <c r="J37" s="29"/>
      <c r="K37" s="29"/>
      <c r="L37" s="29"/>
    </row>
    <row r="38" spans="1:12" x14ac:dyDescent="0.3">
      <c r="A38" s="29"/>
      <c r="B38" s="29"/>
      <c r="C38" s="29"/>
      <c r="D38" s="29"/>
      <c r="E38" s="30"/>
      <c r="F38" s="31"/>
      <c r="G38" s="29"/>
      <c r="H38" s="29"/>
      <c r="I38" s="29"/>
      <c r="J38" s="29"/>
      <c r="K38" s="29"/>
      <c r="L38" s="29"/>
    </row>
    <row r="39" spans="1:12" x14ac:dyDescent="0.3">
      <c r="A39" s="29"/>
      <c r="B39" s="29"/>
      <c r="C39" s="29"/>
      <c r="D39" s="29"/>
      <c r="E39" s="30"/>
      <c r="F39" s="31"/>
      <c r="G39" s="29"/>
      <c r="H39" s="29"/>
      <c r="I39" s="29"/>
      <c r="J39" s="29"/>
      <c r="K39" s="29"/>
      <c r="L39" s="29"/>
    </row>
    <row r="40" spans="1:12" x14ac:dyDescent="0.3">
      <c r="A40" s="87"/>
      <c r="B40" s="87"/>
      <c r="C40" s="87"/>
      <c r="D40" s="87"/>
      <c r="E40" s="88"/>
      <c r="F40" s="89"/>
      <c r="G40" s="87"/>
      <c r="H40" s="87"/>
      <c r="I40" s="87"/>
      <c r="J40" s="87"/>
      <c r="K40" s="87"/>
      <c r="L40" s="87"/>
    </row>
  </sheetData>
  <phoneticPr fontId="4" type="noConversion"/>
  <pageMargins left="0.25" right="0.25" top="0.25" bottom="0.25" header="0.5" footer="0.5"/>
  <pageSetup scale="73" fitToHeight="0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>
      <selection activeCell="E1" sqref="E1"/>
    </sheetView>
  </sheetViews>
  <sheetFormatPr defaultColWidth="9" defaultRowHeight="14.25" x14ac:dyDescent="0.2"/>
  <cols>
    <col min="1" max="1" width="9" style="109" customWidth="1"/>
    <col min="2" max="2" width="56.375" style="109" customWidth="1"/>
    <col min="3" max="3" width="4.625" style="109" customWidth="1"/>
    <col min="4" max="4" width="12.25" style="109" customWidth="1"/>
    <col min="5" max="5" width="9" style="109" customWidth="1"/>
    <col min="6" max="16384" width="9" style="109"/>
  </cols>
  <sheetData>
    <row r="1" spans="1:5" ht="32.1" customHeight="1" x14ac:dyDescent="0.2">
      <c r="A1" s="114" t="s">
        <v>90</v>
      </c>
      <c r="B1" s="103"/>
      <c r="C1" s="104"/>
      <c r="D1" s="104"/>
      <c r="E1" s="110"/>
    </row>
    <row r="2" spans="1:5" x14ac:dyDescent="0.2">
      <c r="B2" s="105"/>
      <c r="D2" s="105"/>
    </row>
    <row r="3" spans="1:5" ht="15" x14ac:dyDescent="0.25">
      <c r="A3" s="111" t="s">
        <v>91</v>
      </c>
      <c r="B3" s="106"/>
      <c r="C3" s="112"/>
      <c r="D3" s="107"/>
    </row>
    <row r="4" spans="1:5" x14ac:dyDescent="0.2">
      <c r="B4" s="108"/>
      <c r="D4" s="105"/>
    </row>
    <row r="5" spans="1:5" x14ac:dyDescent="0.2">
      <c r="A5" s="113" t="s">
        <v>92</v>
      </c>
      <c r="B5" s="108" t="s">
        <v>93</v>
      </c>
      <c r="D5" s="105"/>
    </row>
    <row r="6" spans="1:5" x14ac:dyDescent="0.2">
      <c r="A6" s="113"/>
      <c r="B6" s="108"/>
      <c r="D6" s="105"/>
    </row>
    <row r="7" spans="1:5" x14ac:dyDescent="0.2">
      <c r="A7" s="113" t="s">
        <v>94</v>
      </c>
      <c r="B7" s="108" t="s">
        <v>100</v>
      </c>
      <c r="D7" s="105"/>
    </row>
    <row r="8" spans="1:5" x14ac:dyDescent="0.2">
      <c r="A8" s="113"/>
      <c r="B8" s="108"/>
      <c r="D8" s="105"/>
    </row>
    <row r="9" spans="1:5" x14ac:dyDescent="0.2">
      <c r="A9" s="113" t="s">
        <v>95</v>
      </c>
      <c r="B9" s="108" t="s">
        <v>101</v>
      </c>
      <c r="D9" s="105"/>
    </row>
    <row r="10" spans="1:5" x14ac:dyDescent="0.2">
      <c r="A10" s="113"/>
      <c r="B10" s="108"/>
      <c r="D10" s="105"/>
    </row>
    <row r="11" spans="1:5" x14ac:dyDescent="0.2">
      <c r="A11" s="113" t="s">
        <v>96</v>
      </c>
      <c r="B11" s="108" t="s">
        <v>102</v>
      </c>
      <c r="D11" s="105"/>
    </row>
    <row r="12" spans="1:5" x14ac:dyDescent="0.2">
      <c r="A12" s="113"/>
      <c r="B12" s="108"/>
      <c r="D12" s="105"/>
    </row>
    <row r="13" spans="1:5" ht="28.5" x14ac:dyDescent="0.2">
      <c r="A13" s="113" t="s">
        <v>97</v>
      </c>
      <c r="B13" s="108" t="s">
        <v>103</v>
      </c>
      <c r="D13" s="105"/>
    </row>
    <row r="14" spans="1:5" x14ac:dyDescent="0.2">
      <c r="A14" s="113"/>
      <c r="B14" s="108"/>
      <c r="D14" s="105"/>
    </row>
    <row r="15" spans="1:5" x14ac:dyDescent="0.2">
      <c r="A15" s="113" t="s">
        <v>98</v>
      </c>
      <c r="B15" s="108" t="s">
        <v>104</v>
      </c>
      <c r="D15" s="105"/>
    </row>
    <row r="16" spans="1:5" x14ac:dyDescent="0.2">
      <c r="A16" s="113"/>
      <c r="B16" s="108"/>
      <c r="D16" s="105"/>
    </row>
    <row r="17" spans="1:4" x14ac:dyDescent="0.2">
      <c r="A17" s="113" t="s">
        <v>99</v>
      </c>
      <c r="B17" s="108" t="s">
        <v>105</v>
      </c>
      <c r="D17" s="105"/>
    </row>
    <row r="18" spans="1:4" x14ac:dyDescent="0.2">
      <c r="A18" s="113"/>
      <c r="B18" s="108"/>
      <c r="D18" s="10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Software</vt:lpstr>
      <vt:lpstr>Hardware</vt:lpstr>
      <vt:lpstr>Installed Software</vt:lpstr>
      <vt:lpstr>Suppliers</vt:lpstr>
      <vt:lpstr>Help</vt:lpstr>
      <vt:lpstr>LicenseType</vt:lpstr>
      <vt:lpstr>Hardware!Print_Area</vt:lpstr>
      <vt:lpstr>'Installed Software'!Print_Area</vt:lpstr>
      <vt:lpstr>Software!Print_Area</vt:lpstr>
      <vt:lpstr>Suppliers!Print_Area</vt:lpstr>
      <vt:lpstr>Hardware!Print_Titles</vt:lpstr>
      <vt:lpstr>'Installed Software'!Print_Titles</vt:lpstr>
      <vt:lpstr>Software!Print_Titles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Inventory Tracking Template</dc:title>
  <dc:creator>Vertex42.com</dc:creator>
  <dc:description>(c) 2011-2014 Vertex42 LLC. All Rights Reserved.</dc:description>
  <cp:lastModifiedBy>Ghasli @ Ghazali, Mohamad Amir</cp:lastModifiedBy>
  <cp:lastPrinted>2011-10-31T16:43:25Z</cp:lastPrinted>
  <dcterms:created xsi:type="dcterms:W3CDTF">2007-12-24T15:22:31Z</dcterms:created>
  <dcterms:modified xsi:type="dcterms:W3CDTF">2022-11-14T17:51:05Z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1.1.1</vt:lpwstr>
  </property>
</Properties>
</file>