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45b9c1147efbb/Study/Novel_Source/엑셀_방송/"/>
    </mc:Choice>
  </mc:AlternateContent>
  <xr:revisionPtr revIDLastSave="0" documentId="8_{E5AB96BE-1DBD-48D5-8CC5-8B8BDF1AE09C}" xr6:coauthVersionLast="47" xr6:coauthVersionMax="47" xr10:uidLastSave="{00000000-0000-0000-0000-000000000000}"/>
  <bookViews>
    <workbookView xWindow="-120" yWindow="-120" windowWidth="29040" windowHeight="15720" activeTab="2" xr2:uid="{F1FB5995-68EB-4281-AAC6-F3C5855979ED}"/>
  </bookViews>
  <sheets>
    <sheet name="Sheet6" sheetId="6" r:id="rId1"/>
    <sheet name="Sheet7" sheetId="7" r:id="rId2"/>
    <sheet name="Sheet8" sheetId="8" r:id="rId3"/>
  </sheets>
  <definedNames>
    <definedName name="_xlnm._FilterDatabase" localSheetId="0" hidden="1">Sheet6!$B$3:$G$13</definedName>
    <definedName name="_xlnm.Extract" localSheetId="0">Sheet6!$L$3</definedName>
  </definedName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6" l="1"/>
  <c r="M19" i="6"/>
  <c r="M18" i="6"/>
  <c r="M17" i="6"/>
  <c r="M16" i="6"/>
  <c r="M15" i="6"/>
  <c r="M14" i="6"/>
  <c r="M13" i="6"/>
  <c r="M12" i="6"/>
  <c r="M11" i="6"/>
  <c r="C13" i="6"/>
  <c r="I13" i="6" s="1"/>
  <c r="E13" i="6" s="1"/>
  <c r="G13" i="6" s="1"/>
  <c r="C12" i="6"/>
  <c r="I12" i="6" s="1"/>
  <c r="E12" i="6" s="1"/>
  <c r="G12" i="6" s="1"/>
  <c r="C11" i="6"/>
  <c r="I11" i="6" s="1"/>
  <c r="E11" i="6" s="1"/>
  <c r="G11" i="6" s="1"/>
  <c r="C10" i="6"/>
  <c r="I10" i="6" s="1"/>
  <c r="E10" i="6" s="1"/>
  <c r="G10" i="6" s="1"/>
  <c r="C9" i="6"/>
  <c r="I9" i="6" s="1"/>
  <c r="E9" i="6" s="1"/>
  <c r="G9" i="6" s="1"/>
  <c r="C8" i="6"/>
  <c r="I8" i="6" s="1"/>
  <c r="E8" i="6" s="1"/>
  <c r="G8" i="6" s="1"/>
  <c r="C7" i="6"/>
  <c r="I7" i="6" s="1"/>
  <c r="E7" i="6" s="1"/>
  <c r="G7" i="6" s="1"/>
  <c r="C6" i="6"/>
  <c r="I6" i="6" s="1"/>
  <c r="E6" i="6" s="1"/>
  <c r="G6" i="6" s="1"/>
  <c r="C5" i="6"/>
  <c r="I5" i="6" s="1"/>
  <c r="E5" i="6" s="1"/>
  <c r="G5" i="6" s="1"/>
  <c r="C4" i="6"/>
  <c r="I4" i="6" s="1"/>
  <c r="E4" i="6" s="1"/>
  <c r="G4" i="6" s="1"/>
  <c r="G15" i="6" l="1"/>
</calcChain>
</file>

<file path=xl/sharedStrings.xml><?xml version="1.0" encoding="utf-8"?>
<sst xmlns="http://schemas.openxmlformats.org/spreadsheetml/2006/main" count="105" uniqueCount="57">
  <si>
    <t>제품</t>
  </si>
  <si>
    <t>제품</t>
    <phoneticPr fontId="2" type="noConversion"/>
  </si>
  <si>
    <t>빵</t>
  </si>
  <si>
    <t>빵</t>
    <phoneticPr fontId="2" type="noConversion"/>
  </si>
  <si>
    <t>바나나</t>
  </si>
  <si>
    <t>바나나</t>
    <phoneticPr fontId="2" type="noConversion"/>
  </si>
  <si>
    <t>수량</t>
    <phoneticPr fontId="2" type="noConversion"/>
  </si>
  <si>
    <t>금액</t>
    <phoneticPr fontId="2" type="noConversion"/>
  </si>
  <si>
    <t>단가</t>
  </si>
  <si>
    <t>단가</t>
    <phoneticPr fontId="2" type="noConversion"/>
  </si>
  <si>
    <t>돌</t>
  </si>
  <si>
    <t>돌</t>
    <phoneticPr fontId="2" type="noConversion"/>
  </si>
  <si>
    <t>검</t>
  </si>
  <si>
    <t>검</t>
    <phoneticPr fontId="2" type="noConversion"/>
  </si>
  <si>
    <t>일자</t>
  </si>
  <si>
    <t>일자</t>
    <phoneticPr fontId="2" type="noConversion"/>
  </si>
  <si>
    <t>식품</t>
  </si>
  <si>
    <t>식품</t>
    <phoneticPr fontId="2" type="noConversion"/>
  </si>
  <si>
    <t>건자재</t>
  </si>
  <si>
    <t>건자재</t>
    <phoneticPr fontId="2" type="noConversion"/>
  </si>
  <si>
    <t>무기</t>
  </si>
  <si>
    <t>무기</t>
    <phoneticPr fontId="2" type="noConversion"/>
  </si>
  <si>
    <t>총합계</t>
  </si>
  <si>
    <t>합계 : 금액</t>
  </si>
  <si>
    <t>V_CODE</t>
    <phoneticPr fontId="2" type="noConversion"/>
  </si>
  <si>
    <t>장부</t>
    <phoneticPr fontId="2" type="noConversion"/>
  </si>
  <si>
    <t>고기</t>
  </si>
  <si>
    <t>고기</t>
    <phoneticPr fontId="2" type="noConversion"/>
  </si>
  <si>
    <t>구분</t>
  </si>
  <si>
    <t>구분</t>
    <phoneticPr fontId="2" type="noConversion"/>
  </si>
  <si>
    <t>합계</t>
    <phoneticPr fontId="2" type="noConversion"/>
  </si>
  <si>
    <t>합계 : 수량</t>
  </si>
  <si>
    <t>건자재 요약</t>
  </si>
  <si>
    <t>무기 요약</t>
  </si>
  <si>
    <t>식품 요약</t>
  </si>
  <si>
    <t>2023-08-21 요약</t>
  </si>
  <si>
    <t>2023-08-22 요약</t>
  </si>
  <si>
    <t>단축키</t>
    <phoneticPr fontId="2" type="noConversion"/>
  </si>
  <si>
    <t>명령어</t>
    <phoneticPr fontId="2" type="noConversion"/>
  </si>
  <si>
    <t>팁</t>
    <phoneticPr fontId="2" type="noConversion"/>
  </si>
  <si>
    <t>작업</t>
    <phoneticPr fontId="2" type="noConversion"/>
  </si>
  <si>
    <t>효과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</si>
  <si>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셀 오른쪽 하단에 마우스를 가져다 대었을때 더블클릭</t>
    </r>
    <r>
      <rPr>
        <sz val="11"/>
        <color theme="1"/>
        <rFont val="맑은 고딕"/>
        <family val="2"/>
        <charset val="129"/>
        <scheme val="minor"/>
      </rPr>
      <t xml:space="preserve">을 하면 </t>
    </r>
    <r>
      <rPr>
        <b/>
        <sz val="11"/>
        <color theme="1"/>
        <rFont val="맑은 고딕"/>
        <family val="3"/>
        <charset val="129"/>
        <scheme val="minor"/>
      </rPr>
      <t>자동으로 아래까지 붙여넣기</t>
    </r>
    <r>
      <rPr>
        <sz val="11"/>
        <color theme="1"/>
        <rFont val="맑은 고딕"/>
        <family val="2"/>
        <charset val="129"/>
        <scheme val="minor"/>
      </rPr>
      <t xml:space="preserve"> 가능</t>
    </r>
    <phoneticPr fontId="2" type="noConversion"/>
  </si>
  <si>
    <t>원하는 값을 다른 테이블에서 검색해서 가져온다</t>
    <phoneticPr fontId="2" type="noConversion"/>
  </si>
  <si>
    <t>조건식이 맞다면 TRUE에 있는 식을, 아니라면 FALSE에 있는 식을 수행한다.</t>
    <phoneticPr fontId="2" type="noConversion"/>
  </si>
  <si>
    <t>SUBTOTAL(9,)</t>
    <phoneticPr fontId="2" type="noConversion"/>
  </si>
  <si>
    <t>필터가 걸렸을때 합계 구하기</t>
    <phoneticPr fontId="2" type="noConversion"/>
  </si>
  <si>
    <t>F2</t>
    <phoneticPr fontId="2" type="noConversion"/>
  </si>
  <si>
    <t>셀 수정하기</t>
    <phoneticPr fontId="2" type="noConversion"/>
  </si>
  <si>
    <t>VLOOKUP()</t>
    <phoneticPr fontId="2" type="noConversion"/>
  </si>
  <si>
    <t>IF()</t>
    <phoneticPr fontId="2" type="noConversion"/>
  </si>
  <si>
    <t>쉬프트 + 스페이스 바</t>
    <phoneticPr fontId="2" type="noConversion"/>
  </si>
  <si>
    <t>컨트롤 + 쉬프트 + 방향키</t>
    <phoneticPr fontId="2" type="noConversion"/>
  </si>
  <si>
    <t>연결되어 있는 전체 셀 선택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</si>
  <si>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붙여넣기</t>
    </r>
    <r>
      <rPr>
        <sz val="11"/>
        <color theme="1"/>
        <rFont val="맑은 고딕"/>
        <family val="2"/>
        <charset val="129"/>
        <scheme val="minor"/>
      </rPr>
      <t xml:space="preserve"> 시, </t>
    </r>
    <r>
      <rPr>
        <b/>
        <sz val="11"/>
        <color theme="1"/>
        <rFont val="맑은 고딕"/>
        <family val="3"/>
        <charset val="129"/>
        <scheme val="minor"/>
      </rPr>
      <t>컨트롤키</t>
    </r>
    <r>
      <rPr>
        <sz val="11"/>
        <color theme="1"/>
        <rFont val="맑은 고딕"/>
        <family val="2"/>
        <charset val="129"/>
        <scheme val="minor"/>
      </rPr>
      <t xml:space="preserve"> 혹은 </t>
    </r>
    <r>
      <rPr>
        <b/>
        <sz val="11"/>
        <color theme="1"/>
        <rFont val="맑은 고딕"/>
        <family val="3"/>
        <charset val="129"/>
        <scheme val="minor"/>
      </rPr>
      <t>우측하단의 버튼</t>
    </r>
    <r>
      <rPr>
        <sz val="11"/>
        <color theme="1"/>
        <rFont val="맑은 고딕"/>
        <family val="2"/>
        <charset val="129"/>
        <scheme val="minor"/>
      </rPr>
      <t xml:space="preserve">을 누르면 </t>
    </r>
    <r>
      <rPr>
        <b/>
        <sz val="11"/>
        <color theme="1"/>
        <rFont val="맑은 고딕"/>
        <family val="3"/>
        <charset val="129"/>
        <scheme val="minor"/>
      </rPr>
      <t>붙여넣기 설정</t>
    </r>
    <r>
      <rPr>
        <sz val="11"/>
        <color theme="1"/>
        <rFont val="맑은 고딕"/>
        <family val="2"/>
        <charset val="129"/>
        <scheme val="minor"/>
      </rPr>
      <t>을 볼 수 있음</t>
    </r>
    <phoneticPr fontId="2" type="noConversion"/>
  </si>
  <si>
    <t>VLOOKUP() 할때, 조건이 있다면 V_CODE를 만들어서 VLOOKUP()을 진행한다.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</si>
  <si>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중복된 값들</t>
    </r>
    <r>
      <rPr>
        <sz val="11"/>
        <color theme="1"/>
        <rFont val="맑은 고딕"/>
        <family val="3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데이터-&gt;필터-&gt;고급</t>
    </r>
    <r>
      <rPr>
        <sz val="11"/>
        <color theme="1"/>
        <rFont val="맑은 고딕"/>
        <family val="3"/>
        <charset val="129"/>
        <scheme val="minor"/>
      </rPr>
      <t xml:space="preserve">에서 </t>
    </r>
    <r>
      <rPr>
        <b/>
        <sz val="11"/>
        <color theme="1"/>
        <rFont val="맑은 고딕"/>
        <family val="3"/>
        <charset val="129"/>
        <scheme val="minor"/>
      </rPr>
      <t>동일한 레코드 제거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체크</t>
    </r>
    <r>
      <rPr>
        <sz val="11"/>
        <color theme="1"/>
        <rFont val="맑은 고딕"/>
        <family val="3"/>
        <charset val="129"/>
        <scheme val="minor"/>
      </rPr>
      <t xml:space="preserve">하면 쉽게 </t>
    </r>
    <r>
      <rPr>
        <b/>
        <sz val="11"/>
        <color theme="1"/>
        <rFont val="맑은 고딕"/>
        <family val="3"/>
        <charset val="129"/>
        <scheme val="minor"/>
      </rPr>
      <t>제거</t>
    </r>
    <r>
      <rPr>
        <sz val="11"/>
        <color theme="1"/>
        <rFont val="맑은 고딕"/>
        <family val="3"/>
        <charset val="129"/>
        <scheme val="minor"/>
      </rPr>
      <t>할 수 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</si>
</sst>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Noto Sans KR"/>
      <family val="2"/>
      <charset val="129"/>
    </font>
    <font>
      <b/>
      <sz val="18"/>
      <color theme="1"/>
      <name val="Noto Sans KR"/>
      <family val="2"/>
      <charset val="129"/>
    </font>
    <font>
      <b/>
      <sz val="11"/>
      <color theme="1"/>
      <name val="Noto Sans K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3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1" fontId="7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 vertical="center"/>
    </xf>
    <xf numFmtId="41" fontId="7" fillId="2" borderId="12" xfId="1" applyFont="1" applyFill="1" applyBorder="1" applyAlignment="1">
      <alignment horizontal="center" vertical="center"/>
    </xf>
    <xf numFmtId="41" fontId="5" fillId="0" borderId="12" xfId="1" applyFont="1" applyBorder="1" applyAlignment="1">
      <alignment horizontal="center" vertical="center"/>
    </xf>
    <xf numFmtId="41" fontId="5" fillId="0" borderId="13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1" fontId="7" fillId="2" borderId="15" xfId="1" applyFont="1" applyFill="1" applyBorder="1" applyAlignment="1">
      <alignment horizontal="center" vertical="center"/>
    </xf>
    <xf numFmtId="41" fontId="7" fillId="3" borderId="16" xfId="1" applyFont="1" applyFill="1" applyBorder="1" applyAlignment="1">
      <alignment horizontal="center" vertical="center"/>
    </xf>
    <xf numFmtId="41" fontId="7" fillId="3" borderId="17" xfId="1" applyFont="1" applyFill="1" applyBorder="1" applyAlignment="1">
      <alignment horizontal="center" vertical="center"/>
    </xf>
    <xf numFmtId="41" fontId="7" fillId="0" borderId="0" xfId="1" applyFont="1">
      <alignment vertical="center"/>
    </xf>
    <xf numFmtId="41" fontId="7" fillId="3" borderId="11" xfId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4" fillId="3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unggyun kim" refreshedDate="45159.78360613426" createdVersion="8" refreshedVersion="8" minRefreshableVersion="3" recordCount="10" xr:uid="{DBCC112E-816C-4108-93DC-ECC577EE7B81}">
  <cacheSource type="worksheet">
    <worksheetSource ref="B3:G13" sheet="Sheet6"/>
  </cacheSource>
  <cacheFields count="6">
    <cacheField name="일자" numFmtId="14">
      <sharedItems containsSemiMixedTypes="0" containsNonDate="0" containsDate="1" containsString="0" minDate="2023-08-21T00:00:00" maxDate="2023-08-23T00:00:00" count="2">
        <d v="2023-08-21T00:00:00"/>
        <d v="2023-08-22T00:00:00"/>
      </sharedItems>
    </cacheField>
    <cacheField name="구분" numFmtId="14">
      <sharedItems count="3">
        <s v="식품"/>
        <s v="건자재"/>
        <s v="무기"/>
      </sharedItems>
    </cacheField>
    <cacheField name="제품" numFmtId="0">
      <sharedItems count="5">
        <s v="빵"/>
        <s v="고기"/>
        <s v="돌"/>
        <s v="검"/>
        <s v="바나나"/>
      </sharedItems>
    </cacheField>
    <cacheField name="단가" numFmtId="41">
      <sharedItems containsSemiMixedTypes="0" containsString="0" containsNumber="1" containsInteger="1" minValue="1000" maxValue="15000"/>
    </cacheField>
    <cacheField name="수량" numFmtId="41">
      <sharedItems containsSemiMixedTypes="0" containsString="0" containsNumber="1" containsInteger="1" minValue="1" maxValue="5"/>
    </cacheField>
    <cacheField name="금액" numFmtId="41">
      <sharedItems containsSemiMixedTypes="0" containsString="0" containsNumber="1" containsInteger="1" minValue="1000" maxValue="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1500"/>
    <n v="2"/>
    <n v="3000"/>
  </r>
  <r>
    <x v="0"/>
    <x v="0"/>
    <x v="1"/>
    <n v="9000"/>
    <n v="3"/>
    <n v="27000"/>
  </r>
  <r>
    <x v="0"/>
    <x v="1"/>
    <x v="2"/>
    <n v="1000"/>
    <n v="1"/>
    <n v="1000"/>
  </r>
  <r>
    <x v="0"/>
    <x v="2"/>
    <x v="3"/>
    <n v="15000"/>
    <n v="3"/>
    <n v="45000"/>
  </r>
  <r>
    <x v="0"/>
    <x v="0"/>
    <x v="4"/>
    <n v="3000"/>
    <n v="5"/>
    <n v="15000"/>
  </r>
  <r>
    <x v="1"/>
    <x v="0"/>
    <x v="0"/>
    <n v="1500"/>
    <n v="3"/>
    <n v="4500"/>
  </r>
  <r>
    <x v="1"/>
    <x v="0"/>
    <x v="1"/>
    <n v="9000"/>
    <n v="1"/>
    <n v="9000"/>
  </r>
  <r>
    <x v="1"/>
    <x v="1"/>
    <x v="2"/>
    <n v="1000"/>
    <n v="2"/>
    <n v="2000"/>
  </r>
  <r>
    <x v="1"/>
    <x v="2"/>
    <x v="3"/>
    <n v="15000"/>
    <n v="3"/>
    <n v="45000"/>
  </r>
  <r>
    <x v="1"/>
    <x v="0"/>
    <x v="4"/>
    <n v="3000"/>
    <n v="5"/>
    <n v="1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97B92-C0DF-4CAF-B3E3-B8297E26509B}" name="피벗 테이블2" cacheId="2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3:E22" firstHeaderRow="0" firstDataRow="1" firstDataCol="3"/>
  <pivotFields count="6">
    <pivotField axis="axisRow" compact="0" numFmtId="14" outline="0" showAll="0">
      <items count="3">
        <item x="0"/>
        <item x="1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6">
        <item x="3"/>
        <item x="1"/>
        <item x="2"/>
        <item x="4"/>
        <item x="0"/>
        <item t="default"/>
      </items>
    </pivotField>
    <pivotField compact="0" numFmtId="41" outline="0" showAll="0"/>
    <pivotField dataField="1" compact="0" numFmtId="41" outline="0" showAll="0"/>
    <pivotField dataField="1" compact="0" numFmtId="41" outline="0" showAll="0"/>
  </pivotFields>
  <rowFields count="3">
    <field x="0"/>
    <field x="1"/>
    <field x="2"/>
  </rowFields>
  <rowItems count="19">
    <i>
      <x/>
      <x/>
      <x v="2"/>
    </i>
    <i t="default" r="1">
      <x/>
    </i>
    <i r="1">
      <x v="1"/>
      <x/>
    </i>
    <i t="default" r="1">
      <x v="1"/>
    </i>
    <i r="1">
      <x v="2"/>
      <x v="1"/>
    </i>
    <i r="2">
      <x v="3"/>
    </i>
    <i r="2">
      <x v="4"/>
    </i>
    <i t="default" r="1">
      <x v="2"/>
    </i>
    <i t="default">
      <x/>
    </i>
    <i>
      <x v="1"/>
      <x/>
      <x v="2"/>
    </i>
    <i t="default" r="1">
      <x/>
    </i>
    <i r="1">
      <x v="1"/>
      <x/>
    </i>
    <i t="default" r="1">
      <x v="1"/>
    </i>
    <i r="1">
      <x v="2"/>
      <x v="1"/>
    </i>
    <i r="2">
      <x v="3"/>
    </i>
    <i r="2">
      <x v="4"/>
    </i>
    <i t="default" r="1">
      <x v="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수량" fld="4" baseField="0" baseItem="0"/>
    <dataField name="합계 : 금액" fld="5" baseField="1" baseItem="0" numFmtId="3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F2F-4186-4F05-B26E-461B14C899F5}">
  <dimension ref="B1:Q20"/>
  <sheetViews>
    <sheetView showGridLines="0" zoomScale="145" zoomScaleNormal="145" workbookViewId="0">
      <selection sqref="A1:H16"/>
    </sheetView>
  </sheetViews>
  <sheetFormatPr defaultColWidth="0" defaultRowHeight="19.5" x14ac:dyDescent="0.3"/>
  <cols>
    <col min="1" max="1" width="5.625" style="6" customWidth="1"/>
    <col min="2" max="2" width="11.125" style="6" bestFit="1" customWidth="1"/>
    <col min="3" max="3" width="11.125" style="6" customWidth="1"/>
    <col min="4" max="4" width="9" style="6" customWidth="1"/>
    <col min="5" max="6" width="9" style="7" customWidth="1"/>
    <col min="7" max="7" width="10.75" style="7" bestFit="1" customWidth="1"/>
    <col min="8" max="8" width="9" style="6" customWidth="1"/>
    <col min="9" max="12" width="9" style="6" hidden="1"/>
    <col min="13" max="13" width="11.125" style="6" hidden="1"/>
    <col min="14" max="16" width="9" style="6" hidden="1"/>
    <col min="17" max="17" width="0" style="6" hidden="1"/>
    <col min="18" max="16384" width="9" style="6" hidden="1"/>
  </cols>
  <sheetData>
    <row r="1" spans="2:17" ht="20.25" thickBot="1" x14ac:dyDescent="0.35"/>
    <row r="2" spans="2:17" ht="30.75" thickBot="1" x14ac:dyDescent="0.35">
      <c r="B2" s="8" t="s">
        <v>25</v>
      </c>
      <c r="C2" s="9"/>
      <c r="D2" s="9"/>
      <c r="E2" s="9"/>
      <c r="F2" s="9"/>
      <c r="G2" s="30"/>
    </row>
    <row r="3" spans="2:17" x14ac:dyDescent="0.3">
      <c r="B3" s="24" t="s">
        <v>15</v>
      </c>
      <c r="C3" s="25" t="s">
        <v>29</v>
      </c>
      <c r="D3" s="25" t="s">
        <v>1</v>
      </c>
      <c r="E3" s="26" t="s">
        <v>9</v>
      </c>
      <c r="F3" s="27" t="s">
        <v>6</v>
      </c>
      <c r="G3" s="31" t="s">
        <v>7</v>
      </c>
      <c r="I3" s="10" t="s">
        <v>24</v>
      </c>
      <c r="L3" s="11" t="s">
        <v>1</v>
      </c>
    </row>
    <row r="4" spans="2:17" x14ac:dyDescent="0.3">
      <c r="B4" s="12">
        <v>45159</v>
      </c>
      <c r="C4" s="13" t="str">
        <f>VLOOKUP(D4,L:M,2,0)</f>
        <v>식품</v>
      </c>
      <c r="D4" s="14" t="s">
        <v>3</v>
      </c>
      <c r="E4" s="15">
        <f>VLOOKUP(I4,M:Q,5,0)</f>
        <v>1500</v>
      </c>
      <c r="F4" s="28">
        <v>2</v>
      </c>
      <c r="G4" s="32">
        <f>E4*F4</f>
        <v>3000</v>
      </c>
      <c r="I4" s="6" t="str">
        <f t="shared" ref="I4:I13" si="0">IF(C4="무기",45159&amp;D4,B4&amp;D4)</f>
        <v>45159빵</v>
      </c>
      <c r="L4" s="16" t="s">
        <v>3</v>
      </c>
      <c r="M4" s="6" t="s">
        <v>17</v>
      </c>
    </row>
    <row r="5" spans="2:17" x14ac:dyDescent="0.3">
      <c r="B5" s="12">
        <v>45159</v>
      </c>
      <c r="C5" s="13" t="str">
        <f>VLOOKUP(D5,L:M,2,0)</f>
        <v>식품</v>
      </c>
      <c r="D5" s="14" t="s">
        <v>27</v>
      </c>
      <c r="E5" s="15">
        <f>VLOOKUP(I5,M:Q,5,0)</f>
        <v>9000</v>
      </c>
      <c r="F5" s="28">
        <v>3</v>
      </c>
      <c r="G5" s="32">
        <f t="shared" ref="G5:G8" si="1">E5*F5</f>
        <v>27000</v>
      </c>
      <c r="I5" s="6" t="str">
        <f t="shared" si="0"/>
        <v>45159고기</v>
      </c>
      <c r="L5" s="16" t="s">
        <v>27</v>
      </c>
      <c r="M5" s="6" t="s">
        <v>17</v>
      </c>
    </row>
    <row r="6" spans="2:17" x14ac:dyDescent="0.3">
      <c r="B6" s="12">
        <v>45159</v>
      </c>
      <c r="C6" s="13" t="str">
        <f>VLOOKUP(D6,L:M,2,0)</f>
        <v>건자재</v>
      </c>
      <c r="D6" s="14" t="s">
        <v>11</v>
      </c>
      <c r="E6" s="15">
        <f>VLOOKUP(I6,M:Q,5,0)</f>
        <v>1000</v>
      </c>
      <c r="F6" s="28">
        <v>1</v>
      </c>
      <c r="G6" s="32">
        <f t="shared" si="1"/>
        <v>1000</v>
      </c>
      <c r="I6" s="6" t="str">
        <f t="shared" si="0"/>
        <v>45159돌</v>
      </c>
      <c r="L6" s="16" t="s">
        <v>11</v>
      </c>
      <c r="M6" s="6" t="s">
        <v>19</v>
      </c>
    </row>
    <row r="7" spans="2:17" x14ac:dyDescent="0.3">
      <c r="B7" s="12">
        <v>45159</v>
      </c>
      <c r="C7" s="13" t="str">
        <f>VLOOKUP(D7,L:M,2,0)</f>
        <v>무기</v>
      </c>
      <c r="D7" s="14" t="s">
        <v>13</v>
      </c>
      <c r="E7" s="15">
        <f>VLOOKUP(I7,M:Q,5,0)</f>
        <v>15000</v>
      </c>
      <c r="F7" s="28">
        <v>3</v>
      </c>
      <c r="G7" s="32">
        <f t="shared" si="1"/>
        <v>45000</v>
      </c>
      <c r="I7" s="6" t="str">
        <f t="shared" si="0"/>
        <v>45159검</v>
      </c>
      <c r="L7" s="16" t="s">
        <v>13</v>
      </c>
      <c r="M7" s="6" t="s">
        <v>21</v>
      </c>
    </row>
    <row r="8" spans="2:17" x14ac:dyDescent="0.3">
      <c r="B8" s="12">
        <v>45159</v>
      </c>
      <c r="C8" s="13" t="str">
        <f>VLOOKUP(D8,L:M,2,0)</f>
        <v>식품</v>
      </c>
      <c r="D8" s="14" t="s">
        <v>5</v>
      </c>
      <c r="E8" s="15">
        <f>VLOOKUP(I8,M:Q,5,0)</f>
        <v>3000</v>
      </c>
      <c r="F8" s="28">
        <v>5</v>
      </c>
      <c r="G8" s="32">
        <f t="shared" si="1"/>
        <v>15000</v>
      </c>
      <c r="I8" s="6" t="str">
        <f t="shared" si="0"/>
        <v>45159바나나</v>
      </c>
      <c r="L8" s="16" t="s">
        <v>5</v>
      </c>
      <c r="M8" s="6" t="s">
        <v>17</v>
      </c>
    </row>
    <row r="9" spans="2:17" x14ac:dyDescent="0.3">
      <c r="B9" s="12">
        <v>45160</v>
      </c>
      <c r="C9" s="13" t="str">
        <f>VLOOKUP(D9,L:M,2,0)</f>
        <v>식품</v>
      </c>
      <c r="D9" s="14" t="s">
        <v>3</v>
      </c>
      <c r="E9" s="15">
        <f>VLOOKUP(I9,M:Q,5,0)</f>
        <v>1500</v>
      </c>
      <c r="F9" s="28">
        <v>3</v>
      </c>
      <c r="G9" s="32">
        <f>E9*F9</f>
        <v>4500</v>
      </c>
      <c r="I9" s="6" t="str">
        <f t="shared" si="0"/>
        <v>45160빵</v>
      </c>
    </row>
    <row r="10" spans="2:17" x14ac:dyDescent="0.3">
      <c r="B10" s="12">
        <v>45160</v>
      </c>
      <c r="C10" s="13" t="str">
        <f>VLOOKUP(D10,L:M,2,0)</f>
        <v>식품</v>
      </c>
      <c r="D10" s="14" t="s">
        <v>27</v>
      </c>
      <c r="E10" s="15">
        <f>VLOOKUP(I10,M:Q,5,0)</f>
        <v>9000</v>
      </c>
      <c r="F10" s="28">
        <v>1</v>
      </c>
      <c r="G10" s="32">
        <f t="shared" ref="G10:G13" si="2">E10*F10</f>
        <v>9000</v>
      </c>
      <c r="I10" s="6" t="str">
        <f t="shared" si="0"/>
        <v>45160고기</v>
      </c>
      <c r="N10" s="6" t="s">
        <v>14</v>
      </c>
      <c r="O10" s="6" t="s">
        <v>28</v>
      </c>
      <c r="P10" s="6" t="s">
        <v>0</v>
      </c>
      <c r="Q10" s="6" t="s">
        <v>8</v>
      </c>
    </row>
    <row r="11" spans="2:17" x14ac:dyDescent="0.3">
      <c r="B11" s="12">
        <v>45160</v>
      </c>
      <c r="C11" s="13" t="str">
        <f>VLOOKUP(D11,L:M,2,0)</f>
        <v>건자재</v>
      </c>
      <c r="D11" s="14" t="s">
        <v>11</v>
      </c>
      <c r="E11" s="15">
        <f>VLOOKUP(I11,M:Q,5,0)</f>
        <v>1000</v>
      </c>
      <c r="F11" s="28">
        <v>2</v>
      </c>
      <c r="G11" s="32">
        <f t="shared" si="2"/>
        <v>2000</v>
      </c>
      <c r="I11" s="6" t="str">
        <f t="shared" si="0"/>
        <v>45160돌</v>
      </c>
      <c r="M11" s="17" t="str">
        <f>N11&amp;P11</f>
        <v>45159빵</v>
      </c>
      <c r="N11" s="6">
        <v>45159</v>
      </c>
      <c r="O11" s="6" t="s">
        <v>16</v>
      </c>
      <c r="P11" s="6" t="s">
        <v>2</v>
      </c>
      <c r="Q11" s="6">
        <v>1500</v>
      </c>
    </row>
    <row r="12" spans="2:17" x14ac:dyDescent="0.3">
      <c r="B12" s="12">
        <v>45160</v>
      </c>
      <c r="C12" s="13" t="str">
        <f>VLOOKUP(D12,L:M,2,0)</f>
        <v>무기</v>
      </c>
      <c r="D12" s="14" t="s">
        <v>13</v>
      </c>
      <c r="E12" s="15">
        <f>VLOOKUP(I12,M:Q,5,0)</f>
        <v>15000</v>
      </c>
      <c r="F12" s="28">
        <v>3</v>
      </c>
      <c r="G12" s="32">
        <f t="shared" si="2"/>
        <v>45000</v>
      </c>
      <c r="I12" s="6" t="str">
        <f>IF(C12="무기",45159&amp;D12,B12&amp;D12)</f>
        <v>45159검</v>
      </c>
      <c r="M12" s="17" t="str">
        <f t="shared" ref="M12:M19" si="3">N12&amp;P12</f>
        <v>45159고기</v>
      </c>
      <c r="N12" s="6">
        <v>45159</v>
      </c>
      <c r="O12" s="6" t="s">
        <v>16</v>
      </c>
      <c r="P12" s="6" t="s">
        <v>26</v>
      </c>
      <c r="Q12" s="6">
        <v>9000</v>
      </c>
    </row>
    <row r="13" spans="2:17" ht="20.25" thickBot="1" x14ac:dyDescent="0.35">
      <c r="B13" s="18">
        <v>45160</v>
      </c>
      <c r="C13" s="19" t="str">
        <f>VLOOKUP(D13,L:M,2,0)</f>
        <v>식품</v>
      </c>
      <c r="D13" s="20" t="s">
        <v>5</v>
      </c>
      <c r="E13" s="21">
        <f>VLOOKUP(I13,M:Q,5,0)</f>
        <v>3000</v>
      </c>
      <c r="F13" s="29">
        <v>5</v>
      </c>
      <c r="G13" s="33">
        <f t="shared" si="2"/>
        <v>15000</v>
      </c>
      <c r="I13" s="6" t="str">
        <f t="shared" ref="I13" si="4">IF(C13="무기",45159&amp;D13,B13&amp;D13)</f>
        <v>45160바나나</v>
      </c>
      <c r="M13" s="17" t="str">
        <f t="shared" si="3"/>
        <v>45159돌</v>
      </c>
      <c r="N13" s="6">
        <v>45159</v>
      </c>
      <c r="O13" s="6" t="s">
        <v>18</v>
      </c>
      <c r="P13" s="6" t="s">
        <v>10</v>
      </c>
      <c r="Q13" s="6">
        <v>1000</v>
      </c>
    </row>
    <row r="14" spans="2:17" ht="11.25" customHeight="1" thickBot="1" x14ac:dyDescent="0.35">
      <c r="G14" s="34"/>
      <c r="M14" s="17" t="str">
        <f t="shared" si="3"/>
        <v>45159검</v>
      </c>
      <c r="N14" s="6">
        <v>45159</v>
      </c>
      <c r="O14" s="6" t="s">
        <v>20</v>
      </c>
      <c r="P14" s="6" t="s">
        <v>12</v>
      </c>
      <c r="Q14" s="6">
        <v>15000</v>
      </c>
    </row>
    <row r="15" spans="2:17" ht="20.25" thickBot="1" x14ac:dyDescent="0.35">
      <c r="B15" s="22" t="s">
        <v>30</v>
      </c>
      <c r="C15" s="23"/>
      <c r="D15" s="23"/>
      <c r="E15" s="23"/>
      <c r="F15" s="23"/>
      <c r="G15" s="35">
        <f>SUBTOTAL(9,G4:G14)</f>
        <v>166500</v>
      </c>
      <c r="M15" s="17" t="str">
        <f t="shared" si="3"/>
        <v>45159바나나</v>
      </c>
      <c r="N15" s="6">
        <v>45159</v>
      </c>
      <c r="O15" s="6" t="s">
        <v>16</v>
      </c>
      <c r="P15" s="6" t="s">
        <v>4</v>
      </c>
      <c r="Q15" s="6">
        <v>3000</v>
      </c>
    </row>
    <row r="16" spans="2:17" x14ac:dyDescent="0.3">
      <c r="G16" s="34"/>
      <c r="M16" s="17" t="str">
        <f t="shared" si="3"/>
        <v>45160빵</v>
      </c>
      <c r="N16" s="6">
        <v>45160</v>
      </c>
      <c r="O16" s="6" t="s">
        <v>16</v>
      </c>
      <c r="P16" s="6" t="s">
        <v>2</v>
      </c>
      <c r="Q16" s="6">
        <v>1500</v>
      </c>
    </row>
    <row r="17" spans="13:17" x14ac:dyDescent="0.3">
      <c r="M17" s="17" t="str">
        <f t="shared" si="3"/>
        <v>45160고기</v>
      </c>
      <c r="N17" s="6">
        <v>45160</v>
      </c>
      <c r="O17" s="6" t="s">
        <v>16</v>
      </c>
      <c r="P17" s="6" t="s">
        <v>26</v>
      </c>
      <c r="Q17" s="6">
        <v>9000</v>
      </c>
    </row>
    <row r="18" spans="13:17" x14ac:dyDescent="0.3">
      <c r="M18" s="17" t="str">
        <f t="shared" si="3"/>
        <v>45160돌</v>
      </c>
      <c r="N18" s="6">
        <v>45160</v>
      </c>
      <c r="O18" s="6" t="s">
        <v>18</v>
      </c>
      <c r="P18" s="6" t="s">
        <v>10</v>
      </c>
      <c r="Q18" s="6">
        <v>1000</v>
      </c>
    </row>
    <row r="19" spans="13:17" x14ac:dyDescent="0.3">
      <c r="M19" s="17" t="str">
        <f t="shared" si="3"/>
        <v>45160바나나</v>
      </c>
      <c r="N19" s="6">
        <v>45160</v>
      </c>
      <c r="O19" s="6" t="s">
        <v>16</v>
      </c>
      <c r="P19" s="6" t="s">
        <v>4</v>
      </c>
      <c r="Q19" s="6">
        <v>3000</v>
      </c>
    </row>
    <row r="20" spans="13:17" x14ac:dyDescent="0.3">
      <c r="M20" s="17" t="str">
        <f t="shared" ref="M20" si="5">N20&amp;P20</f>
        <v>45160검</v>
      </c>
      <c r="N20" s="6">
        <v>45160</v>
      </c>
      <c r="O20" s="6" t="s">
        <v>20</v>
      </c>
      <c r="P20" s="6" t="s">
        <v>12</v>
      </c>
      <c r="Q20" s="6">
        <v>12000</v>
      </c>
    </row>
  </sheetData>
  <autoFilter ref="B3:G13" xr:uid="{C785DF2F-4186-4F05-B26E-461B14C899F5}"/>
  <mergeCells count="2">
    <mergeCell ref="B2:G2"/>
    <mergeCell ref="B15:F1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FBB3-9729-47EF-AA31-75086167452F}">
  <dimension ref="A3:E22"/>
  <sheetViews>
    <sheetView showGridLines="0" workbookViewId="0">
      <selection activeCell="K32" sqref="K32"/>
    </sheetView>
  </sheetViews>
  <sheetFormatPr defaultRowHeight="16.5" x14ac:dyDescent="0.3"/>
  <cols>
    <col min="1" max="1" width="14.625" bestFit="1" customWidth="1"/>
    <col min="2" max="2" width="11.125" bestFit="1" customWidth="1"/>
    <col min="3" max="3" width="7.5" bestFit="1" customWidth="1"/>
    <col min="4" max="5" width="11.125" bestFit="1" customWidth="1"/>
  </cols>
  <sheetData>
    <row r="3" spans="1:5" x14ac:dyDescent="0.3">
      <c r="A3" s="3" t="s">
        <v>14</v>
      </c>
      <c r="B3" s="3" t="s">
        <v>28</v>
      </c>
      <c r="C3" s="3" t="s">
        <v>0</v>
      </c>
      <c r="D3" t="s">
        <v>31</v>
      </c>
      <c r="E3" t="s">
        <v>23</v>
      </c>
    </row>
    <row r="4" spans="1:5" x14ac:dyDescent="0.3">
      <c r="A4" s="1">
        <v>45159</v>
      </c>
      <c r="B4" t="s">
        <v>18</v>
      </c>
      <c r="C4" t="s">
        <v>10</v>
      </c>
      <c r="D4" s="2">
        <v>1</v>
      </c>
      <c r="E4" s="4">
        <v>1000</v>
      </c>
    </row>
    <row r="5" spans="1:5" x14ac:dyDescent="0.3">
      <c r="B5" t="s">
        <v>32</v>
      </c>
      <c r="D5" s="2">
        <v>1</v>
      </c>
      <c r="E5" s="4">
        <v>1000</v>
      </c>
    </row>
    <row r="6" spans="1:5" x14ac:dyDescent="0.3">
      <c r="B6" t="s">
        <v>20</v>
      </c>
      <c r="C6" t="s">
        <v>12</v>
      </c>
      <c r="D6" s="2">
        <v>3</v>
      </c>
      <c r="E6" s="4">
        <v>45000</v>
      </c>
    </row>
    <row r="7" spans="1:5" x14ac:dyDescent="0.3">
      <c r="B7" t="s">
        <v>33</v>
      </c>
      <c r="D7" s="2">
        <v>3</v>
      </c>
      <c r="E7" s="4">
        <v>45000</v>
      </c>
    </row>
    <row r="8" spans="1:5" x14ac:dyDescent="0.3">
      <c r="B8" t="s">
        <v>16</v>
      </c>
      <c r="C8" t="s">
        <v>26</v>
      </c>
      <c r="D8" s="2">
        <v>3</v>
      </c>
      <c r="E8" s="4">
        <v>27000</v>
      </c>
    </row>
    <row r="9" spans="1:5" x14ac:dyDescent="0.3">
      <c r="C9" t="s">
        <v>4</v>
      </c>
      <c r="D9" s="2">
        <v>5</v>
      </c>
      <c r="E9" s="4">
        <v>15000</v>
      </c>
    </row>
    <row r="10" spans="1:5" x14ac:dyDescent="0.3">
      <c r="C10" t="s">
        <v>2</v>
      </c>
      <c r="D10" s="2">
        <v>2</v>
      </c>
      <c r="E10" s="4">
        <v>3000</v>
      </c>
    </row>
    <row r="11" spans="1:5" x14ac:dyDescent="0.3">
      <c r="B11" t="s">
        <v>34</v>
      </c>
      <c r="D11" s="2">
        <v>10</v>
      </c>
      <c r="E11" s="4">
        <v>45000</v>
      </c>
    </row>
    <row r="12" spans="1:5" x14ac:dyDescent="0.3">
      <c r="A12" s="1" t="s">
        <v>35</v>
      </c>
      <c r="D12" s="2">
        <v>14</v>
      </c>
      <c r="E12" s="4">
        <v>91000</v>
      </c>
    </row>
    <row r="13" spans="1:5" x14ac:dyDescent="0.3">
      <c r="A13" s="1">
        <v>45160</v>
      </c>
      <c r="B13" t="s">
        <v>18</v>
      </c>
      <c r="C13" t="s">
        <v>10</v>
      </c>
      <c r="D13" s="2">
        <v>2</v>
      </c>
      <c r="E13" s="4">
        <v>2000</v>
      </c>
    </row>
    <row r="14" spans="1:5" x14ac:dyDescent="0.3">
      <c r="B14" t="s">
        <v>32</v>
      </c>
      <c r="D14" s="2">
        <v>2</v>
      </c>
      <c r="E14" s="4">
        <v>2000</v>
      </c>
    </row>
    <row r="15" spans="1:5" x14ac:dyDescent="0.3">
      <c r="B15" t="s">
        <v>20</v>
      </c>
      <c r="C15" t="s">
        <v>12</v>
      </c>
      <c r="D15" s="2">
        <v>3</v>
      </c>
      <c r="E15" s="4">
        <v>45000</v>
      </c>
    </row>
    <row r="16" spans="1:5" x14ac:dyDescent="0.3">
      <c r="B16" t="s">
        <v>33</v>
      </c>
      <c r="D16" s="2">
        <v>3</v>
      </c>
      <c r="E16" s="4">
        <v>45000</v>
      </c>
    </row>
    <row r="17" spans="1:5" x14ac:dyDescent="0.3">
      <c r="B17" t="s">
        <v>16</v>
      </c>
      <c r="C17" t="s">
        <v>26</v>
      </c>
      <c r="D17" s="2">
        <v>1</v>
      </c>
      <c r="E17" s="4">
        <v>9000</v>
      </c>
    </row>
    <row r="18" spans="1:5" x14ac:dyDescent="0.3">
      <c r="C18" t="s">
        <v>4</v>
      </c>
      <c r="D18" s="2">
        <v>5</v>
      </c>
      <c r="E18" s="4">
        <v>15000</v>
      </c>
    </row>
    <row r="19" spans="1:5" x14ac:dyDescent="0.3">
      <c r="C19" t="s">
        <v>2</v>
      </c>
      <c r="D19" s="2">
        <v>3</v>
      </c>
      <c r="E19" s="4">
        <v>4500</v>
      </c>
    </row>
    <row r="20" spans="1:5" x14ac:dyDescent="0.3">
      <c r="B20" t="s">
        <v>34</v>
      </c>
      <c r="D20" s="2">
        <v>9</v>
      </c>
      <c r="E20" s="4">
        <v>28500</v>
      </c>
    </row>
    <row r="21" spans="1:5" x14ac:dyDescent="0.3">
      <c r="A21" s="1" t="s">
        <v>36</v>
      </c>
      <c r="D21" s="2">
        <v>14</v>
      </c>
      <c r="E21" s="4">
        <v>75500</v>
      </c>
    </row>
    <row r="22" spans="1:5" x14ac:dyDescent="0.3">
      <c r="A22" s="1" t="s">
        <v>22</v>
      </c>
      <c r="D22" s="2">
        <v>28</v>
      </c>
      <c r="E22" s="4">
        <v>166500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0AB7-2574-4BCA-941F-555F24FD76A3}">
  <dimension ref="B1:D12"/>
  <sheetViews>
    <sheetView tabSelected="1" workbookViewId="0">
      <selection activeCell="G15" sqref="G15"/>
    </sheetView>
  </sheetViews>
  <sheetFormatPr defaultRowHeight="16.5" x14ac:dyDescent="0.3"/>
  <cols>
    <col min="2" max="2" width="9" style="5"/>
    <col min="3" max="3" width="26.25" customWidth="1"/>
    <col min="4" max="4" width="34.125" style="36" customWidth="1"/>
  </cols>
  <sheetData>
    <row r="1" spans="2:4" ht="17.25" thickBot="1" x14ac:dyDescent="0.35"/>
    <row r="2" spans="2:4" ht="27.75" customHeight="1" thickBot="1" x14ac:dyDescent="0.35">
      <c r="B2" s="45" t="s">
        <v>29</v>
      </c>
      <c r="C2" s="47" t="s">
        <v>40</v>
      </c>
      <c r="D2" s="46" t="s">
        <v>41</v>
      </c>
    </row>
    <row r="3" spans="2:4" ht="33.75" customHeight="1" x14ac:dyDescent="0.3">
      <c r="B3" s="43" t="s">
        <v>38</v>
      </c>
      <c r="C3" s="48" t="s">
        <v>49</v>
      </c>
      <c r="D3" s="44" t="s">
        <v>43</v>
      </c>
    </row>
    <row r="4" spans="2:4" ht="33.75" customHeight="1" x14ac:dyDescent="0.3">
      <c r="B4" s="38"/>
      <c r="C4" s="49" t="s">
        <v>50</v>
      </c>
      <c r="D4" s="41" t="s">
        <v>44</v>
      </c>
    </row>
    <row r="5" spans="2:4" ht="33.75" customHeight="1" thickBot="1" x14ac:dyDescent="0.35">
      <c r="B5" s="50"/>
      <c r="C5" s="54" t="s">
        <v>45</v>
      </c>
      <c r="D5" s="55" t="s">
        <v>46</v>
      </c>
    </row>
    <row r="6" spans="2:4" ht="33.75" customHeight="1" x14ac:dyDescent="0.3">
      <c r="B6" s="56" t="s">
        <v>37</v>
      </c>
      <c r="C6" s="57" t="s">
        <v>51</v>
      </c>
      <c r="D6" s="58"/>
    </row>
    <row r="7" spans="2:4" ht="33.75" customHeight="1" x14ac:dyDescent="0.3">
      <c r="B7" s="38"/>
      <c r="C7" s="49" t="s">
        <v>47</v>
      </c>
      <c r="D7" s="41" t="s">
        <v>48</v>
      </c>
    </row>
    <row r="8" spans="2:4" ht="33.75" customHeight="1" thickBot="1" x14ac:dyDescent="0.35">
      <c r="B8" s="39"/>
      <c r="C8" s="59" t="s">
        <v>52</v>
      </c>
      <c r="D8" s="60" t="s">
        <v>53</v>
      </c>
    </row>
    <row r="9" spans="2:4" ht="51.75" customHeight="1" x14ac:dyDescent="0.3">
      <c r="B9" s="43" t="s">
        <v>39</v>
      </c>
      <c r="C9" s="42" t="s">
        <v>42</v>
      </c>
      <c r="D9" s="40"/>
    </row>
    <row r="10" spans="2:4" ht="51.75" customHeight="1" x14ac:dyDescent="0.3">
      <c r="B10" s="50"/>
      <c r="C10" s="51" t="s">
        <v>54</v>
      </c>
      <c r="D10" s="52"/>
    </row>
    <row r="11" spans="2:4" ht="51.75" customHeight="1" x14ac:dyDescent="0.3">
      <c r="B11" s="50"/>
      <c r="C11" s="61" t="s">
        <v>56</v>
      </c>
      <c r="D11" s="62"/>
    </row>
    <row r="12" spans="2:4" ht="51.75" customHeight="1" thickBot="1" x14ac:dyDescent="0.35">
      <c r="B12" s="39"/>
      <c r="C12" s="53" t="s">
        <v>55</v>
      </c>
      <c r="D12" s="37"/>
    </row>
  </sheetData>
  <mergeCells count="7">
    <mergeCell ref="B9:B12"/>
    <mergeCell ref="B6:B8"/>
    <mergeCell ref="B3:B5"/>
    <mergeCell ref="C10:D10"/>
    <mergeCell ref="C11:D11"/>
    <mergeCell ref="C9:D9"/>
    <mergeCell ref="C12:D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13778-F58B-4371-9EDF-A68A071A8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Sheet6</vt:lpstr>
      <vt:lpstr>Sheet7</vt:lpstr>
      <vt:lpstr>Sheet8</vt:lpstr>
      <vt:lpstr>Sheet6!Extract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myunggyun kim</dc:creator>
  <cp:lastModifiedBy>myunggyun kim</cp:lastModifiedBy>
  <dcterms:created xsi:type="dcterms:W3CDTF">2023-08-21T08:22:44Z</dcterms:created>
  <dcterms:modified xsi:type="dcterms:W3CDTF">2023-08-21T10:25:43Z</dcterms:modified>
</cp:coreProperties>
</file>