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Frame" sheetId="1" r:id="rId4"/>
    <sheet state="visible" name="Regresja" sheetId="2" r:id="rId5"/>
  </sheets>
  <definedNames/>
  <calcPr/>
</workbook>
</file>

<file path=xl/sharedStrings.xml><?xml version="1.0" encoding="utf-8"?>
<sst xmlns="http://schemas.openxmlformats.org/spreadsheetml/2006/main" count="23" uniqueCount="22">
  <si>
    <t>Siła uderzenia (w niutonach)</t>
  </si>
  <si>
    <t>Ilość zniszczeń robota (w procentach)</t>
  </si>
  <si>
    <t>?</t>
  </si>
  <si>
    <t>x (w Niutonach)</t>
  </si>
  <si>
    <t>y (w procentach)</t>
  </si>
  <si>
    <t>xy</t>
  </si>
  <si>
    <t>x^2</t>
  </si>
  <si>
    <t>Wykres rozproszenia punktów (x,y)</t>
  </si>
  <si>
    <t>Suma</t>
  </si>
  <si>
    <t>Liczenie współczynnika a</t>
  </si>
  <si>
    <t>licznik</t>
  </si>
  <si>
    <t>mianownik</t>
  </si>
  <si>
    <t>wspolczynnik a</t>
  </si>
  <si>
    <t>liczenie współczynnika b</t>
  </si>
  <si>
    <t>śr y</t>
  </si>
  <si>
    <t>śr x</t>
  </si>
  <si>
    <t>współczynnik b</t>
  </si>
  <si>
    <t>wzór funkcji regresji (y=ax+b)</t>
  </si>
  <si>
    <t>f(x)=0,044x+2,91</t>
  </si>
  <si>
    <t>x</t>
  </si>
  <si>
    <t>y</t>
  </si>
  <si>
    <t>Wykres regresji liniowej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</si>
</sst>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FF00FF"/>
        <bgColor rgb="FFFF00FF"/>
      </patternFill>
    </fill>
    <fill>
      <patternFill patternType="solid">
        <fgColor rgb="FFE69138"/>
        <bgColor rgb="FFE6913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right"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6" fontId="2" numFmtId="0" xfId="0" applyAlignment="1" applyFont="1">
      <alignment horizontal="right" readingOrder="0"/>
    </xf>
    <xf borderId="0" fillId="7" fontId="2" numFmtId="0" xfId="0" applyAlignment="1" applyFill="1" applyFont="1">
      <alignment readingOrder="0"/>
    </xf>
    <xf borderId="0" fillId="7" fontId="2" numFmtId="0" xfId="0" applyFont="1"/>
    <xf borderId="0" fillId="8" fontId="2" numFmtId="0" xfId="0" applyAlignment="1" applyFill="1" applyFont="1">
      <alignment readingOrder="0"/>
    </xf>
    <xf borderId="0" fillId="8" fontId="2" numFmtId="0" xfId="0" applyFont="1"/>
    <xf borderId="0" fillId="9" fontId="2" numFmtId="0" xfId="0" applyAlignment="1" applyFill="1" applyFont="1">
      <alignment readingOrder="0"/>
    </xf>
    <xf borderId="0" fillId="9" fontId="2" numFmtId="0" xfId="0" applyFont="1"/>
    <xf borderId="0" fillId="10" fontId="2" numFmtId="0" xfId="0" applyAlignment="1" applyFill="1" applyFont="1">
      <alignment readingOrder="0"/>
    </xf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0" fillId="1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Regresja!$B$2:$B$7</c:f>
            </c:numRef>
          </c:xVal>
          <c:yVal>
            <c:numRef>
              <c:f>Regresja!$C$2:$C$7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51376"/>
        <c:axId val="707413513"/>
      </c:scatterChart>
      <c:valAx>
        <c:axId val="8387513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siła uderzenia w Niutonach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413513"/>
      </c:valAx>
      <c:valAx>
        <c:axId val="707413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szkody robota w procentach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751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Regresja!$B$26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Regresja!$A$27:$A$49</c:f>
            </c:strRef>
          </c:cat>
          <c:val>
            <c:numRef>
              <c:f>Regresja!$B$27:$B$49</c:f>
              <c:numCache/>
            </c:numRef>
          </c:val>
          <c:smooth val="0"/>
        </c:ser>
        <c:axId val="1679145314"/>
        <c:axId val="1436250514"/>
      </c:lineChart>
      <c:catAx>
        <c:axId val="1679145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siła uderzenia w Niutonach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250514"/>
      </c:catAx>
      <c:valAx>
        <c:axId val="1436250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Szkody robota w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145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190500</xdr:rowOff>
    </xdr:from>
    <xdr:ext cx="3829050" cy="237172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29</xdr:row>
      <xdr:rowOff>190500</xdr:rowOff>
    </xdr:from>
    <xdr:ext cx="3829050" cy="237172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0"/>
    <col customWidth="1" min="3" max="3" width="36.0"/>
  </cols>
  <sheetData>
    <row r="2">
      <c r="B2" s="1" t="s">
        <v>0</v>
      </c>
      <c r="C2" s="1" t="s">
        <v>1</v>
      </c>
    </row>
    <row r="3">
      <c r="B3" s="2">
        <v>200.0</v>
      </c>
      <c r="C3" s="2">
        <v>10.0</v>
      </c>
    </row>
    <row r="4">
      <c r="B4" s="2">
        <v>160.0</v>
      </c>
      <c r="C4" s="2">
        <v>9.0</v>
      </c>
    </row>
    <row r="5">
      <c r="B5" s="2">
        <v>500.0</v>
      </c>
      <c r="C5" s="2">
        <v>28.0</v>
      </c>
    </row>
    <row r="6">
      <c r="B6" s="2">
        <v>311.0</v>
      </c>
      <c r="C6" s="2">
        <v>22.0</v>
      </c>
    </row>
    <row r="7">
      <c r="B7" s="2">
        <v>863.5</v>
      </c>
      <c r="C7" s="2">
        <v>42.0</v>
      </c>
    </row>
    <row r="8">
      <c r="B8" s="2">
        <v>1000.0</v>
      </c>
      <c r="C8" s="2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3</v>
      </c>
      <c r="C1" s="4" t="s">
        <v>4</v>
      </c>
      <c r="D1" s="5" t="s">
        <v>5</v>
      </c>
      <c r="E1" s="5" t="s">
        <v>6</v>
      </c>
    </row>
    <row r="2">
      <c r="B2" s="3">
        <v>200.0</v>
      </c>
      <c r="C2" s="4">
        <v>10.0</v>
      </c>
      <c r="D2" s="6">
        <f t="shared" ref="D2:D6" si="1">B2*C2</f>
        <v>2000</v>
      </c>
      <c r="E2" s="6">
        <f t="shared" ref="E2:E6" si="2">B2*B2</f>
        <v>40000</v>
      </c>
      <c r="G2" s="7" t="s">
        <v>7</v>
      </c>
    </row>
    <row r="3">
      <c r="B3" s="3">
        <v>160.0</v>
      </c>
      <c r="C3" s="4">
        <v>9.0</v>
      </c>
      <c r="D3" s="6">
        <f t="shared" si="1"/>
        <v>1440</v>
      </c>
      <c r="E3" s="6">
        <f t="shared" si="2"/>
        <v>25600</v>
      </c>
    </row>
    <row r="4">
      <c r="B4" s="3">
        <v>500.0</v>
      </c>
      <c r="C4" s="4">
        <v>28.0</v>
      </c>
      <c r="D4" s="6">
        <f t="shared" si="1"/>
        <v>14000</v>
      </c>
      <c r="E4" s="6">
        <f t="shared" si="2"/>
        <v>250000</v>
      </c>
    </row>
    <row r="5">
      <c r="B5" s="3">
        <v>311.0</v>
      </c>
      <c r="C5" s="4">
        <v>22.0</v>
      </c>
      <c r="D5" s="6">
        <f t="shared" si="1"/>
        <v>6842</v>
      </c>
      <c r="E5" s="6">
        <f t="shared" si="2"/>
        <v>96721</v>
      </c>
    </row>
    <row r="6">
      <c r="B6" s="3">
        <v>863.5</v>
      </c>
      <c r="C6" s="4">
        <v>42.0</v>
      </c>
      <c r="D6" s="6">
        <f t="shared" si="1"/>
        <v>36267</v>
      </c>
      <c r="E6" s="6">
        <f t="shared" si="2"/>
        <v>745632.25</v>
      </c>
    </row>
    <row r="7">
      <c r="B7" s="8">
        <v>1000.0</v>
      </c>
      <c r="C7" s="9" t="s">
        <v>2</v>
      </c>
    </row>
    <row r="8">
      <c r="A8" s="10" t="s">
        <v>8</v>
      </c>
      <c r="B8" s="11">
        <f t="shared" ref="B8:E8" si="3">B2+B3+B4+B5+B6</f>
        <v>2034.5</v>
      </c>
      <c r="C8" s="11">
        <f t="shared" si="3"/>
        <v>111</v>
      </c>
      <c r="D8" s="11">
        <f t="shared" si="3"/>
        <v>60549</v>
      </c>
      <c r="E8" s="11">
        <f t="shared" si="3"/>
        <v>1157953.25</v>
      </c>
    </row>
    <row r="10">
      <c r="A10" s="12" t="s">
        <v>9</v>
      </c>
    </row>
    <row r="11">
      <c r="A11" s="12" t="s">
        <v>10</v>
      </c>
      <c r="B11" s="13">
        <f>5*D8-(B8*C8)</f>
        <v>76915.5</v>
      </c>
    </row>
    <row r="12">
      <c r="A12" s="12" t="s">
        <v>11</v>
      </c>
      <c r="B12" s="13">
        <f>5*E8-B8*B8</f>
        <v>1650576</v>
      </c>
    </row>
    <row r="13">
      <c r="A13" s="12" t="s">
        <v>12</v>
      </c>
      <c r="B13" s="13">
        <f>B11/B12</f>
        <v>0.04659918719</v>
      </c>
    </row>
    <row r="16">
      <c r="A16" s="14" t="s">
        <v>13</v>
      </c>
    </row>
    <row r="17">
      <c r="A17" s="14" t="s">
        <v>14</v>
      </c>
      <c r="B17" s="15">
        <f>C8/5</f>
        <v>22.2</v>
      </c>
    </row>
    <row r="18">
      <c r="A18" s="14" t="s">
        <v>15</v>
      </c>
      <c r="B18" s="15">
        <f>B8/5</f>
        <v>406.9</v>
      </c>
    </row>
    <row r="19">
      <c r="A19" s="14" t="s">
        <v>16</v>
      </c>
      <c r="B19" s="15">
        <f>B17-B13*B18</f>
        <v>3.238790731</v>
      </c>
    </row>
    <row r="22">
      <c r="A22" s="16" t="s">
        <v>17</v>
      </c>
    </row>
    <row r="23">
      <c r="A23" s="16" t="s">
        <v>18</v>
      </c>
    </row>
    <row r="26">
      <c r="A26" s="5" t="s">
        <v>19</v>
      </c>
      <c r="B26" s="5" t="s">
        <v>20</v>
      </c>
    </row>
    <row r="27">
      <c r="A27" s="5">
        <v>100.0</v>
      </c>
      <c r="B27" s="6">
        <f t="shared" ref="B27:B49" si="4">0.044*A27+2.91</f>
        <v>7.31</v>
      </c>
    </row>
    <row r="28">
      <c r="A28" s="5">
        <f t="shared" ref="A28:A49" si="5">A27+50</f>
        <v>150</v>
      </c>
      <c r="B28" s="6">
        <f t="shared" si="4"/>
        <v>9.51</v>
      </c>
    </row>
    <row r="29">
      <c r="A29" s="5">
        <f t="shared" si="5"/>
        <v>200</v>
      </c>
      <c r="B29" s="6">
        <f t="shared" si="4"/>
        <v>11.71</v>
      </c>
    </row>
    <row r="30">
      <c r="A30" s="5">
        <f t="shared" si="5"/>
        <v>250</v>
      </c>
      <c r="B30" s="6">
        <f t="shared" si="4"/>
        <v>13.91</v>
      </c>
      <c r="D30" s="17" t="s">
        <v>21</v>
      </c>
    </row>
    <row r="31">
      <c r="A31" s="5">
        <f t="shared" si="5"/>
        <v>300</v>
      </c>
      <c r="B31" s="6">
        <f t="shared" si="4"/>
        <v>16.11</v>
      </c>
    </row>
    <row r="32">
      <c r="A32" s="5">
        <f t="shared" si="5"/>
        <v>350</v>
      </c>
      <c r="B32" s="6">
        <f t="shared" si="4"/>
        <v>18.31</v>
      </c>
    </row>
    <row r="33">
      <c r="A33" s="5">
        <f t="shared" si="5"/>
        <v>400</v>
      </c>
      <c r="B33" s="6">
        <f t="shared" si="4"/>
        <v>20.51</v>
      </c>
    </row>
    <row r="34">
      <c r="A34" s="5">
        <f t="shared" si="5"/>
        <v>450</v>
      </c>
      <c r="B34" s="6">
        <f t="shared" si="4"/>
        <v>22.71</v>
      </c>
    </row>
    <row r="35">
      <c r="A35" s="5">
        <f t="shared" si="5"/>
        <v>500</v>
      </c>
      <c r="B35" s="6">
        <f t="shared" si="4"/>
        <v>24.91</v>
      </c>
    </row>
    <row r="36">
      <c r="A36" s="5">
        <f t="shared" si="5"/>
        <v>550</v>
      </c>
      <c r="B36" s="6">
        <f t="shared" si="4"/>
        <v>27.11</v>
      </c>
    </row>
    <row r="37">
      <c r="A37" s="5">
        <f t="shared" si="5"/>
        <v>600</v>
      </c>
      <c r="B37" s="6">
        <f t="shared" si="4"/>
        <v>29.31</v>
      </c>
    </row>
    <row r="38">
      <c r="A38" s="5">
        <f t="shared" si="5"/>
        <v>650</v>
      </c>
      <c r="B38" s="6">
        <f t="shared" si="4"/>
        <v>31.51</v>
      </c>
    </row>
    <row r="39">
      <c r="A39" s="5">
        <f t="shared" si="5"/>
        <v>700</v>
      </c>
      <c r="B39" s="6">
        <f t="shared" si="4"/>
        <v>33.71</v>
      </c>
    </row>
    <row r="40">
      <c r="A40" s="5">
        <f t="shared" si="5"/>
        <v>750</v>
      </c>
      <c r="B40" s="6">
        <f t="shared" si="4"/>
        <v>35.91</v>
      </c>
    </row>
    <row r="41">
      <c r="A41" s="5">
        <f t="shared" si="5"/>
        <v>800</v>
      </c>
      <c r="B41" s="6">
        <f t="shared" si="4"/>
        <v>38.11</v>
      </c>
    </row>
    <row r="42">
      <c r="A42" s="5">
        <f t="shared" si="5"/>
        <v>850</v>
      </c>
      <c r="B42" s="6">
        <f t="shared" si="4"/>
        <v>40.31</v>
      </c>
    </row>
    <row r="43">
      <c r="A43" s="5">
        <f t="shared" si="5"/>
        <v>900</v>
      </c>
      <c r="B43" s="6">
        <f t="shared" si="4"/>
        <v>42.51</v>
      </c>
    </row>
    <row r="44">
      <c r="A44" s="5">
        <f t="shared" si="5"/>
        <v>950</v>
      </c>
      <c r="B44" s="6">
        <f t="shared" si="4"/>
        <v>44.71</v>
      </c>
    </row>
    <row r="45">
      <c r="A45" s="18">
        <f t="shared" si="5"/>
        <v>1000</v>
      </c>
      <c r="B45" s="19">
        <f t="shared" si="4"/>
        <v>46.91</v>
      </c>
    </row>
    <row r="46">
      <c r="A46" s="5">
        <f t="shared" si="5"/>
        <v>1050</v>
      </c>
      <c r="B46" s="6">
        <f t="shared" si="4"/>
        <v>49.11</v>
      </c>
    </row>
    <row r="47">
      <c r="A47" s="5">
        <f t="shared" si="5"/>
        <v>1100</v>
      </c>
      <c r="B47" s="6">
        <f t="shared" si="4"/>
        <v>51.31</v>
      </c>
    </row>
    <row r="48">
      <c r="A48" s="5">
        <f t="shared" si="5"/>
        <v>1150</v>
      </c>
      <c r="B48" s="6">
        <f t="shared" si="4"/>
        <v>53.51</v>
      </c>
    </row>
    <row r="49">
      <c r="A49" s="5">
        <f t="shared" si="5"/>
        <v>1200</v>
      </c>
      <c r="B49" s="6">
        <f t="shared" si="4"/>
        <v>55.71</v>
      </c>
    </row>
  </sheetData>
  <mergeCells count="6">
    <mergeCell ref="G2:J2"/>
    <mergeCell ref="A10:B10"/>
    <mergeCell ref="A16:B16"/>
    <mergeCell ref="A22:B22"/>
    <mergeCell ref="A23:B23"/>
    <mergeCell ref="D30:G30"/>
  </mergeCells>
  <drawing r:id="rId1"/>
</worksheet>
</file>