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xl/activeX/activeX2.xml" ContentType="application/vnd.ms-office.activeX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026\"/>
    </mc:Choice>
  </mc:AlternateContent>
  <xr:revisionPtr revIDLastSave="15" documentId="11_E6963A5B30923CD064D69BCA3708BCB409BE8F12" xr6:coauthVersionLast="36" xr6:coauthVersionMax="36" xr10:uidLastSave="{191EBC36-D74E-45BD-8625-755C9D004366}"/>
  <bookViews>
    <workbookView xWindow="360" yWindow="120" windowWidth="20136" windowHeight="7776" xr2:uid="{00000000-000D-0000-FFFF-FFFF00000000}"/>
  </bookViews>
  <sheets>
    <sheet name="Example" sheetId="1" r:id="rId1"/>
    <sheet name="Exercise" sheetId="2" r:id="rId2"/>
    <sheet name="Sheet3" sheetId="3" r:id="rId3"/>
  </sheets>
  <definedNames>
    <definedName name="solver_adj" localSheetId="0" hidden="1">Example!$A$51:$C$51</definedName>
    <definedName name="solver_adj" localSheetId="2" hidden="1">Sheet3!$B$82:$B$83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100</definedName>
    <definedName name="solver_lhs1" localSheetId="0" hidden="1">Example!$D$55</definedName>
    <definedName name="solver_lhs1" localSheetId="2" hidden="1">Sheet3!$B$95</definedName>
    <definedName name="solver_lhs2" localSheetId="0" hidden="1">Example!$D$56</definedName>
    <definedName name="solver_lhs2" localSheetId="2" hidden="1">Sheet3!$B$96</definedName>
    <definedName name="solver_lhs3" localSheetId="0" hidden="1">Example!$D$28</definedName>
    <definedName name="solver_lhs3" localSheetId="2" hidden="1">Sheet3!$B$97</definedName>
    <definedName name="solver_lhs4" localSheetId="0" hidden="1">Example!$D$31</definedName>
    <definedName name="solver_lhs4" localSheetId="2" hidden="1">Sheet3!$B$98</definedName>
    <definedName name="solver_lhs5" localSheetId="2" hidden="1">Sheet3!$B$99</definedName>
    <definedName name="solver_lin" localSheetId="2" hidden="1">2</definedName>
    <definedName name="solver_mip" localSheetId="0" hidden="1">2147483647</definedName>
    <definedName name="solver_msl" localSheetId="0" hidden="1">2</definedName>
    <definedName name="solver_neg" localSheetId="0" hidden="1">2</definedName>
    <definedName name="solver_neg" localSheetId="2" hidden="1">2</definedName>
    <definedName name="solver_nod" localSheetId="0" hidden="1">2147483647</definedName>
    <definedName name="solver_num" localSheetId="0" hidden="1">2</definedName>
    <definedName name="solver_num" localSheetId="2" hidden="1">5</definedName>
    <definedName name="solver_nwt" localSheetId="0" hidden="1">1</definedName>
    <definedName name="solver_nwt" localSheetId="2" hidden="1">1</definedName>
    <definedName name="solver_opt" localSheetId="0" hidden="1">Example!$D$50</definedName>
    <definedName name="solver_opt" localSheetId="2" hidden="1">Sheet3!$B$93</definedName>
    <definedName name="solver_pre" localSheetId="2" hidden="1">0.000001</definedName>
    <definedName name="solver_rbv" localSheetId="0" hidden="1">2</definedName>
    <definedName name="solver_rel1" localSheetId="0" hidden="1">2</definedName>
    <definedName name="solver_rel1" localSheetId="2" hidden="1">1</definedName>
    <definedName name="solver_rel2" localSheetId="0" hidden="1">2</definedName>
    <definedName name="solver_rel2" localSheetId="2" hidden="1">1</definedName>
    <definedName name="solver_rel3" localSheetId="0" hidden="1">3</definedName>
    <definedName name="solver_rel3" localSheetId="2" hidden="1">3</definedName>
    <definedName name="solver_rel4" localSheetId="0" hidden="1">3</definedName>
    <definedName name="solver_rel4" localSheetId="2" hidden="1">3</definedName>
    <definedName name="solver_rel5" localSheetId="2" hidden="1">3</definedName>
    <definedName name="solver_rhs1" localSheetId="0" hidden="1">43</definedName>
    <definedName name="solver_rhs1" localSheetId="2" hidden="1">Sheet3!$D$95</definedName>
    <definedName name="solver_rhs2" localSheetId="0" hidden="1">15</definedName>
    <definedName name="solver_rhs2" localSheetId="2" hidden="1">Sheet3!$D$96</definedName>
    <definedName name="solver_rhs3" localSheetId="0" hidden="1">Example!$F$28</definedName>
    <definedName name="solver_rhs3" localSheetId="2" hidden="1">Sheet3!$D$97</definedName>
    <definedName name="solver_rhs4" localSheetId="0" hidden="1">Example!$F$31</definedName>
    <definedName name="solver_rhs4" localSheetId="2" hidden="1">Sheet3!$D$98</definedName>
    <definedName name="solver_rhs5" localSheetId="2" hidden="1">Sheet3!$D$99</definedName>
    <definedName name="solver_rlx" localSheetId="0" hidden="1">2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0</definedName>
    <definedName name="solver_tim" localSheetId="0" hidden="1">2147483647</definedName>
    <definedName name="solver_tim" localSheetId="2" hidden="1">100</definedName>
    <definedName name="solver_tol" localSheetId="0" hidden="1">0.01</definedName>
    <definedName name="solver_tol" localSheetId="2" hidden="1">0.05</definedName>
    <definedName name="solver_typ" localSheetId="0" hidden="1">3</definedName>
    <definedName name="solver_typ" localSheetId="2" hidden="1">1</definedName>
    <definedName name="solver_val" localSheetId="0" hidden="1">24</definedName>
    <definedName name="solver_val" localSheetId="2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J36" i="1" l="1"/>
  <c r="D36" i="1"/>
  <c r="B36" i="1"/>
  <c r="I37" i="1"/>
  <c r="C37" i="1"/>
  <c r="A37" i="1"/>
  <c r="D55" i="1" l="1" a="1"/>
  <c r="D55" i="1" s="1"/>
  <c r="D56" i="1" a="1"/>
  <c r="D56" i="1" s="1"/>
  <c r="D54" i="1" a="1"/>
  <c r="D54" i="1" s="1"/>
  <c r="D31" i="1" a="1"/>
  <c r="D31" i="1" s="1"/>
  <c r="D28" i="1" a="1"/>
  <c r="D28" i="1" s="1"/>
  <c r="D25" i="1" a="1"/>
  <c r="D25" i="1" s="1"/>
  <c r="D22" i="1" a="1"/>
  <c r="D22" i="1" s="1"/>
  <c r="D19" i="1" a="1"/>
  <c r="D19" i="1" s="1"/>
  <c r="H89" i="3"/>
  <c r="J89" i="3"/>
  <c r="K88" i="3"/>
  <c r="I88" i="3"/>
  <c r="D96" i="3"/>
  <c r="M88" i="3" s="1"/>
  <c r="D95" i="3"/>
  <c r="B99" i="3"/>
  <c r="B98" i="3"/>
  <c r="B97" i="3"/>
  <c r="B96" i="3"/>
  <c r="B95" i="3"/>
  <c r="L89" i="3" l="1"/>
  <c r="B93" i="3"/>
</calcChain>
</file>

<file path=xl/sharedStrings.xml><?xml version="1.0" encoding="utf-8"?>
<sst xmlns="http://schemas.openxmlformats.org/spreadsheetml/2006/main" count="106" uniqueCount="63">
  <si>
    <t>20x + 30y - 10(13x + 19y)/60 - 2(20x + 29y)/60</t>
  </si>
  <si>
    <t>i.e. maximise</t>
  </si>
  <si>
    <r>
      <t>·</t>
    </r>
    <r>
      <rPr>
        <sz val="11"/>
        <color rgb="FF000000"/>
        <rFont val="Calibri"/>
        <family val="2"/>
      </rPr>
      <t xml:space="preserve"> 17.1667x + 25.8667y</t>
    </r>
  </si>
  <si>
    <t>subject to:</t>
  </si>
  <si>
    <r>
      <t>·</t>
    </r>
    <r>
      <rPr>
        <sz val="11"/>
        <color rgb="FF000000"/>
        <rFont val="Calibri"/>
        <family val="2"/>
      </rPr>
      <t xml:space="preserve"> 13x + 19y &lt;= 2400</t>
    </r>
  </si>
  <si>
    <r>
      <t>·</t>
    </r>
    <r>
      <rPr>
        <sz val="11"/>
        <color rgb="FF000000"/>
        <rFont val="Calibri"/>
        <family val="2"/>
      </rPr>
      <t xml:space="preserve"> 20x + 29y &lt;= 2100</t>
    </r>
  </si>
  <si>
    <r>
      <t>·</t>
    </r>
    <r>
      <rPr>
        <sz val="11"/>
        <color rgb="FF000000"/>
        <rFont val="Calibri"/>
        <family val="2"/>
      </rPr>
      <t xml:space="preserve"> x &gt;= 10</t>
    </r>
  </si>
  <si>
    <r>
      <t>·</t>
    </r>
    <r>
      <rPr>
        <sz val="11"/>
        <color rgb="FF000000"/>
        <rFont val="Calibri"/>
        <family val="2"/>
      </rPr>
      <t xml:space="preserve"> x,y &gt;= 0</t>
    </r>
  </si>
  <si>
    <t>It is plain from the diagram below that the maximum occurs at the intersection of x=10 and</t>
  </si>
  <si>
    <t>20x + 29y &lt;= 2100</t>
  </si>
  <si>
    <t>Solving simultaneously, rather than by reading values off the graph, we have that x=10 and</t>
  </si>
  <si>
    <r>
      <t>y=65.52 with the value of the objective function being £1866.5</t>
    </r>
    <r>
      <rPr>
        <sz val="14"/>
        <color rgb="FF000000"/>
        <rFont val="Calibri"/>
        <family val="2"/>
      </rPr>
      <t xml:space="preserve"> </t>
    </r>
  </si>
  <si>
    <t>x</t>
    <phoneticPr fontId="1" type="noConversion"/>
  </si>
  <si>
    <t>y</t>
    <phoneticPr fontId="1" type="noConversion"/>
  </si>
  <si>
    <t>max</t>
    <phoneticPr fontId="1" type="noConversion"/>
  </si>
  <si>
    <t>machine</t>
    <phoneticPr fontId="1" type="noConversion"/>
  </si>
  <si>
    <t>craftman</t>
    <phoneticPr fontId="1" type="noConversion"/>
  </si>
  <si>
    <t>cost</t>
    <phoneticPr fontId="1" type="noConversion"/>
  </si>
  <si>
    <t>limit</t>
    <phoneticPr fontId="1" type="noConversion"/>
  </si>
  <si>
    <t>price</t>
    <phoneticPr fontId="1" type="noConversion"/>
  </si>
  <si>
    <t>st1</t>
    <phoneticPr fontId="1" type="noConversion"/>
  </si>
  <si>
    <t>st2</t>
    <phoneticPr fontId="1" type="noConversion"/>
  </si>
  <si>
    <t>&lt;=</t>
    <phoneticPr fontId="1" type="noConversion"/>
  </si>
  <si>
    <t>&gt;=</t>
    <phoneticPr fontId="1" type="noConversion"/>
  </si>
  <si>
    <t>Objective</t>
    <phoneticPr fontId="1" type="noConversion"/>
  </si>
  <si>
    <t>17.1667x+25.8667y=</t>
    <phoneticPr fontId="1" type="noConversion"/>
  </si>
  <si>
    <t>ST1</t>
    <phoneticPr fontId="1" type="noConversion"/>
  </si>
  <si>
    <t>ST2</t>
  </si>
  <si>
    <t>ST3</t>
  </si>
  <si>
    <t>ST4</t>
  </si>
  <si>
    <t>ST5</t>
  </si>
  <si>
    <t>Linear programming is useful in finance.</t>
    <phoneticPr fontId="1" type="noConversion"/>
  </si>
  <si>
    <t>We will use the concept in forming portfolio.</t>
    <phoneticPr fontId="1" type="noConversion"/>
  </si>
  <si>
    <t>13x+19y &lt;= 40*60</t>
    <phoneticPr fontId="1" type="noConversion"/>
  </si>
  <si>
    <t>20x+29y &lt;= 35*60</t>
    <phoneticPr fontId="1" type="noConversion"/>
  </si>
  <si>
    <t>x &gt;= 10</t>
    <phoneticPr fontId="1" type="noConversion"/>
  </si>
  <si>
    <t>objective function</t>
    <phoneticPr fontId="1" type="noConversion"/>
  </si>
  <si>
    <t>17.1667x + 25.8667y</t>
  </si>
  <si>
    <t>x</t>
    <phoneticPr fontId="1" type="noConversion"/>
  </si>
  <si>
    <t>y</t>
    <phoneticPr fontId="1" type="noConversion"/>
  </si>
  <si>
    <t>要先隨便給一個起始值</t>
    <phoneticPr fontId="1" type="noConversion"/>
  </si>
  <si>
    <t>max</t>
    <phoneticPr fontId="1" type="noConversion"/>
  </si>
  <si>
    <t>limit</t>
    <phoneticPr fontId="1" type="noConversion"/>
  </si>
  <si>
    <t>limit1</t>
    <phoneticPr fontId="1" type="noConversion"/>
  </si>
  <si>
    <t>limit2</t>
    <phoneticPr fontId="1" type="noConversion"/>
  </si>
  <si>
    <t>limit3</t>
    <phoneticPr fontId="1" type="noConversion"/>
  </si>
  <si>
    <t>limit5</t>
    <phoneticPr fontId="1" type="noConversion"/>
  </si>
  <si>
    <t>&lt;=</t>
    <phoneticPr fontId="1" type="noConversion"/>
  </si>
  <si>
    <t>requirement</t>
    <phoneticPr fontId="1" type="noConversion"/>
  </si>
  <si>
    <t>y &gt;=0</t>
    <phoneticPr fontId="1" type="noConversion"/>
  </si>
  <si>
    <t>Data &gt;&gt; Solver</t>
    <phoneticPr fontId="1" type="noConversion"/>
  </si>
  <si>
    <t>&gt;=</t>
    <phoneticPr fontId="1" type="noConversion"/>
  </si>
  <si>
    <t>Solver 也可以解聯立</t>
    <phoneticPr fontId="1" type="noConversion"/>
  </si>
  <si>
    <t>3x+4y+7z=24</t>
    <phoneticPr fontId="1" type="noConversion"/>
  </si>
  <si>
    <t>5x+4y+12z=43</t>
    <phoneticPr fontId="1" type="noConversion"/>
  </si>
  <si>
    <t>12x+8y+z=15</t>
    <phoneticPr fontId="1" type="noConversion"/>
  </si>
  <si>
    <t>z</t>
    <phoneticPr fontId="1" type="noConversion"/>
  </si>
  <si>
    <t>initial guess</t>
    <phoneticPr fontId="1" type="noConversion"/>
  </si>
  <si>
    <t>make unconstrained variables non-negative</t>
    <phoneticPr fontId="1" type="noConversion"/>
  </si>
  <si>
    <t>limit4</t>
    <phoneticPr fontId="1" type="noConversion"/>
  </si>
  <si>
    <t>objective</t>
    <phoneticPr fontId="1" type="noConversion"/>
  </si>
  <si>
    <t>先假設=</t>
    <phoneticPr fontId="1" type="noConversion"/>
  </si>
  <si>
    <t>解是淺藍色與紅色的交點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</si>
</sst>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新細明體"/>
      <family val="1"/>
      <charset val="136"/>
      <scheme val="minor"/>
    </font>
    <font>
      <sz val="14"/>
      <color rgb="FF000000"/>
      <name val="Calibri"/>
      <family val="2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limit1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Example!$A$36:$B$36</c:f>
              <c:numCache>
                <c:formatCode>General</c:formatCode>
                <c:ptCount val="2"/>
                <c:pt idx="0">
                  <c:v>0</c:v>
                </c:pt>
                <c:pt idx="1">
                  <c:v>126.31578947368421</c:v>
                </c:pt>
              </c:numCache>
            </c:numRef>
          </c:xVal>
          <c:yVal>
            <c:numRef>
              <c:f>Example!$A$37:$B$37</c:f>
              <c:numCache>
                <c:formatCode>General</c:formatCode>
                <c:ptCount val="2"/>
                <c:pt idx="0">
                  <c:v>184.61538461538461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B9-46CA-A04B-2D019ED559AD}"/>
            </c:ext>
          </c:extLst>
        </c:ser>
        <c:ser>
          <c:idx val="1"/>
          <c:order val="1"/>
          <c:tx>
            <c:v>limit2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Example!$C$36:$C$37</c:f>
              <c:numCache>
                <c:formatCode>General</c:formatCode>
                <c:ptCount val="2"/>
                <c:pt idx="0">
                  <c:v>0</c:v>
                </c:pt>
                <c:pt idx="1">
                  <c:v>105</c:v>
                </c:pt>
              </c:numCache>
            </c:numRef>
          </c:xVal>
          <c:yVal>
            <c:numRef>
              <c:f>Example!$D$36:$D$37</c:f>
              <c:numCache>
                <c:formatCode>General</c:formatCode>
                <c:ptCount val="2"/>
                <c:pt idx="0">
                  <c:v>72.41379310344827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B9-46CA-A04B-2D019ED559AD}"/>
            </c:ext>
          </c:extLst>
        </c:ser>
        <c:ser>
          <c:idx val="2"/>
          <c:order val="2"/>
          <c:tx>
            <c:v>limit3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Example!$E$36:$E$37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Example!$F$36:$F$37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B9-46CA-A04B-2D019ED559AD}"/>
            </c:ext>
          </c:extLst>
        </c:ser>
        <c:ser>
          <c:idx val="3"/>
          <c:order val="3"/>
          <c:tx>
            <c:v>limit4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Example!$G$36:$G$37</c:f>
              <c:numCache>
                <c:formatCode>General</c:formatCode>
                <c:ptCount val="2"/>
                <c:pt idx="0">
                  <c:v>0</c:v>
                </c:pt>
                <c:pt idx="1">
                  <c:v>140</c:v>
                </c:pt>
              </c:numCache>
            </c:numRef>
          </c:xVal>
          <c:yVal>
            <c:numRef>
              <c:f>Example!$H$36:$H$37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B9-46CA-A04B-2D019ED559AD}"/>
            </c:ext>
          </c:extLst>
        </c:ser>
        <c:ser>
          <c:idx val="4"/>
          <c:order val="4"/>
          <c:tx>
            <c:v>objective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Example!$I$36:$I$37</c:f>
              <c:numCache>
                <c:formatCode>General</c:formatCode>
                <c:ptCount val="2"/>
                <c:pt idx="0">
                  <c:v>0</c:v>
                </c:pt>
                <c:pt idx="1">
                  <c:v>103.74737136432745</c:v>
                </c:pt>
              </c:numCache>
            </c:numRef>
          </c:xVal>
          <c:yVal>
            <c:numRef>
              <c:f>Example!$J$36:$J$37</c:f>
              <c:numCache>
                <c:formatCode>General</c:formatCode>
                <c:ptCount val="2"/>
                <c:pt idx="0">
                  <c:v>68.853004055407141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B9-46CA-A04B-2D019ED55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856992"/>
        <c:axId val="696725632"/>
      </c:scatterChart>
      <c:valAx>
        <c:axId val="691856992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6725632"/>
        <c:crosses val="autoZero"/>
        <c:crossBetween val="midCat"/>
      </c:valAx>
      <c:valAx>
        <c:axId val="69672563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185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Sheet3!$I$86</c:f>
              <c:strCache>
                <c:ptCount val="1"/>
                <c:pt idx="0">
                  <c:v>Objective</c:v>
                </c:pt>
              </c:strCache>
            </c:strRef>
          </c:tx>
          <c:marker>
            <c:symbol val="none"/>
          </c:marker>
          <c:xVal>
            <c:numRef>
              <c:f>Sheet3!$H$88:$H$89</c:f>
              <c:numCache>
                <c:formatCode>General</c:formatCode>
                <c:ptCount val="2"/>
                <c:pt idx="0">
                  <c:v>0</c:v>
                </c:pt>
                <c:pt idx="1">
                  <c:v>108.93182731684017</c:v>
                </c:pt>
              </c:numCache>
            </c:numRef>
          </c:xVal>
          <c:yVal>
            <c:numRef>
              <c:f>Sheet3!$I$88:$I$89</c:f>
              <c:numCache>
                <c:formatCode>General</c:formatCode>
                <c:ptCount val="2"/>
                <c:pt idx="0">
                  <c:v>72.293721270977741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8F-4D07-B6D5-EA1E920B01E8}"/>
            </c:ext>
          </c:extLst>
        </c:ser>
        <c:ser>
          <c:idx val="1"/>
          <c:order val="1"/>
          <c:tx>
            <c:v>ST1</c:v>
          </c:tx>
          <c:marker>
            <c:symbol val="none"/>
          </c:marker>
          <c:xVal>
            <c:numRef>
              <c:f>Sheet3!$J$88:$J$89</c:f>
              <c:numCache>
                <c:formatCode>General</c:formatCode>
                <c:ptCount val="2"/>
                <c:pt idx="0">
                  <c:v>0</c:v>
                </c:pt>
                <c:pt idx="1">
                  <c:v>184.61538461538461</c:v>
                </c:pt>
              </c:numCache>
            </c:numRef>
          </c:xVal>
          <c:yVal>
            <c:numRef>
              <c:f>Sheet3!$K$88:$K$89</c:f>
              <c:numCache>
                <c:formatCode>General</c:formatCode>
                <c:ptCount val="2"/>
                <c:pt idx="0">
                  <c:v>126.31578947368421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8F-4D07-B6D5-EA1E920B01E8}"/>
            </c:ext>
          </c:extLst>
        </c:ser>
        <c:ser>
          <c:idx val="2"/>
          <c:order val="2"/>
          <c:tx>
            <c:strRef>
              <c:f>Sheet3!$M$86</c:f>
              <c:strCache>
                <c:ptCount val="1"/>
                <c:pt idx="0">
                  <c:v>ST2</c:v>
                </c:pt>
              </c:strCache>
            </c:strRef>
          </c:tx>
          <c:marker>
            <c:symbol val="none"/>
          </c:marker>
          <c:xVal>
            <c:numRef>
              <c:f>Sheet3!$L$88:$L$89</c:f>
              <c:numCache>
                <c:formatCode>General</c:formatCode>
                <c:ptCount val="2"/>
                <c:pt idx="0">
                  <c:v>0</c:v>
                </c:pt>
                <c:pt idx="1">
                  <c:v>105</c:v>
                </c:pt>
              </c:numCache>
            </c:numRef>
          </c:xVal>
          <c:yVal>
            <c:numRef>
              <c:f>Sheet3!$M$88:$M$89</c:f>
              <c:numCache>
                <c:formatCode>General</c:formatCode>
                <c:ptCount val="2"/>
                <c:pt idx="0">
                  <c:v>72.41379310344827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8F-4D07-B6D5-EA1E920B01E8}"/>
            </c:ext>
          </c:extLst>
        </c:ser>
        <c:ser>
          <c:idx val="3"/>
          <c:order val="3"/>
          <c:tx>
            <c:strRef>
              <c:f>Sheet3!$O$86</c:f>
              <c:strCache>
                <c:ptCount val="1"/>
                <c:pt idx="0">
                  <c:v>ST3</c:v>
                </c:pt>
              </c:strCache>
            </c:strRef>
          </c:tx>
          <c:marker>
            <c:symbol val="none"/>
          </c:marker>
          <c:xVal>
            <c:numRef>
              <c:f>Sheet3!$N$88:$N$89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Sheet3!$O$88:$O$89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8F-4D07-B6D5-EA1E920B01E8}"/>
            </c:ext>
          </c:extLst>
        </c:ser>
        <c:ser>
          <c:idx val="4"/>
          <c:order val="4"/>
          <c:tx>
            <c:strRef>
              <c:f>Sheet3!$Q$86</c:f>
              <c:strCache>
                <c:ptCount val="1"/>
                <c:pt idx="0">
                  <c:v>ST4</c:v>
                </c:pt>
              </c:strCache>
            </c:strRef>
          </c:tx>
          <c:marker>
            <c:symbol val="none"/>
          </c:marker>
          <c:xVal>
            <c:numRef>
              <c:f>Sheet3!$P$88:$P$89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Sheet3!$Q$88:$Q$89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8F-4D07-B6D5-EA1E920B01E8}"/>
            </c:ext>
          </c:extLst>
        </c:ser>
        <c:ser>
          <c:idx val="5"/>
          <c:order val="5"/>
          <c:tx>
            <c:strRef>
              <c:f>Sheet3!$S$86</c:f>
              <c:strCache>
                <c:ptCount val="1"/>
                <c:pt idx="0">
                  <c:v>ST5</c:v>
                </c:pt>
              </c:strCache>
            </c:strRef>
          </c:tx>
          <c:marker>
            <c:symbol val="none"/>
          </c:marker>
          <c:xVal>
            <c:numRef>
              <c:f>Sheet3!$R$88:$R$89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Sheet3!$S$88:$S$89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C8F-4D07-B6D5-EA1E920B0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24800"/>
        <c:axId val="98878976"/>
      </c:scatterChart>
      <c:valAx>
        <c:axId val="9892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878976"/>
        <c:crosses val="autoZero"/>
        <c:crossBetween val="midCat"/>
      </c:valAx>
      <c:valAx>
        <c:axId val="9887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924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85725</xdr:rowOff>
    </xdr:from>
    <xdr:to>
      <xdr:col>17</xdr:col>
      <xdr:colOff>304800</xdr:colOff>
      <xdr:row>29</xdr:row>
      <xdr:rowOff>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819650" y="295275"/>
          <a:ext cx="7143750" cy="5448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Linear programming example 1994 UG exam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A company is involved in the production of two items (X and Y). The resources need to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produce X and Y are twofold, namely machine time for automatic processing and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craftsman time for hand finishing. The table below gives the number of minutes required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item: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item                   Machine time          Craftsman time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X                            13                                    20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Y                             19                                    29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The company has 40 hours of machine time available in the next working week but only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35 hours of craftsman time. Machine time is costed at £10 per hour worked and craftsman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time is costed at £2 per hour worked. Both machine and craftsman idle times incur no costs.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The revenue received for each item produced (all production is sold) is £20 for X and £30 for Y. The company has a specific contract to produce 10 items of X per week for a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particular customer.</a:t>
          </a:r>
        </a:p>
        <a:p>
          <a:endParaRPr lang="en-US" altLang="zh-TW" sz="14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* Formulate the problem of deciding how much to produce per week as a linear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program.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*  Solve this linear program graphically.</a:t>
          </a:r>
        </a:p>
        <a:p>
          <a:endParaRPr lang="en-US" altLang="zh-TW" sz="14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 </a:t>
          </a:r>
          <a:endParaRPr lang="zh-TW" altLang="en-US" sz="1400"/>
        </a:p>
      </xdr:txBody>
    </xdr:sp>
    <xdr:clientData/>
  </xdr:twoCellAnchor>
  <xdr:twoCellAnchor>
    <xdr:from>
      <xdr:col>13</xdr:col>
      <xdr:colOff>182880</xdr:colOff>
      <xdr:row>32</xdr:row>
      <xdr:rowOff>45720</xdr:rowOff>
    </xdr:from>
    <xdr:to>
      <xdr:col>21</xdr:col>
      <xdr:colOff>480060</xdr:colOff>
      <xdr:row>49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601980</xdr:colOff>
          <xdr:row>33</xdr:row>
          <xdr:rowOff>15240</xdr:rowOff>
        </xdr:from>
        <xdr:to>
          <xdr:col>13</xdr:col>
          <xdr:colOff>22860</xdr:colOff>
          <xdr:row>34</xdr:row>
          <xdr:rowOff>15240</xdr:rowOff>
        </xdr:to>
        <xdr:sp macro="" textlink="">
          <xdr:nvSpPr>
            <xdr:cNvPr id="4098" name="ScrollBar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</xdr:row>
      <xdr:rowOff>57150</xdr:rowOff>
    </xdr:from>
    <xdr:to>
      <xdr:col>18</xdr:col>
      <xdr:colOff>142875</xdr:colOff>
      <xdr:row>34</xdr:row>
      <xdr:rowOff>190500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800725" y="266700"/>
          <a:ext cx="6686550" cy="704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Linear programming example 1992 UG exam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A company manufactures two products (A and B) and the profit per unit sold is £3 and £5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respectively. Each product has to be assembled on a particular machine, each unit of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product A taking 12 minutes of assembly time and each unit of product B 25 minutes of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assembly time. The company estimates that the machine used for assembly has an effective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working week of only 30 hours (due to maintenance/breakdown). 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XA= number of units of A produced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xB = number of units of B produced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then the constraints are: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12xA + 25xB &lt;= 30(60) (assembly time)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xB &gt;= 2(xA/5)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i.e. xB - 0.4xA &gt;= 0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i.e. 5xB &gt;= 2xA (technological)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where xA, xB &gt;= 0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and the objective is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maximise 3xA + 5xB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It is plain from the diagram below that the maximum occurs at the intersection of 12xA +</a:t>
          </a:r>
        </a:p>
        <a:p>
          <a:r>
            <a:rPr lang="en-US" altLang="zh-TW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25xB = 1800 and xB - 0.4xA = 0</a:t>
          </a:r>
          <a:endParaRPr lang="zh-TW" altLang="en-US" sz="1400"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0</xdr:rowOff>
    </xdr:from>
    <xdr:to>
      <xdr:col>0</xdr:col>
      <xdr:colOff>47625</xdr:colOff>
      <xdr:row>66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830300"/>
          <a:ext cx="47625" cy="2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304800</xdr:colOff>
      <xdr:row>91</xdr:row>
      <xdr:rowOff>133350</xdr:rowOff>
    </xdr:from>
    <xdr:to>
      <xdr:col>16</xdr:col>
      <xdr:colOff>209550</xdr:colOff>
      <xdr:row>109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84</xdr:row>
          <xdr:rowOff>0</xdr:rowOff>
        </xdr:from>
        <xdr:to>
          <xdr:col>12</xdr:col>
          <xdr:colOff>228600</xdr:colOff>
          <xdr:row>85</xdr:row>
          <xdr:rowOff>22860</xdr:rowOff>
        </xdr:to>
        <xdr:sp macro="" textlink="">
          <xdr:nvSpPr>
            <xdr:cNvPr id="1026" name="ScrollBar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56"/>
  <sheetViews>
    <sheetView tabSelected="1" topLeftCell="A31" workbookViewId="0">
      <selection activeCell="F22" sqref="F22"/>
    </sheetView>
  </sheetViews>
  <sheetFormatPr defaultRowHeight="16.2" x14ac:dyDescent="0.3"/>
  <cols>
    <col min="1" max="1" width="10.33203125" bestFit="1" customWidth="1"/>
    <col min="4" max="4" width="10.33203125" bestFit="1" customWidth="1"/>
  </cols>
  <sheetData>
    <row r="1" spans="1:2" x14ac:dyDescent="0.3">
      <c r="A1" t="s">
        <v>31</v>
      </c>
    </row>
    <row r="2" spans="1:2" x14ac:dyDescent="0.3">
      <c r="A2" t="s">
        <v>32</v>
      </c>
    </row>
    <row r="4" spans="1:2" x14ac:dyDescent="0.3">
      <c r="A4" t="s">
        <v>42</v>
      </c>
    </row>
    <row r="5" spans="1:2" x14ac:dyDescent="0.3">
      <c r="A5" t="s">
        <v>33</v>
      </c>
    </row>
    <row r="6" spans="1:2" x14ac:dyDescent="0.3">
      <c r="A6" t="s">
        <v>34</v>
      </c>
    </row>
    <row r="7" spans="1:2" x14ac:dyDescent="0.3">
      <c r="A7" t="s">
        <v>35</v>
      </c>
    </row>
    <row r="8" spans="1:2" x14ac:dyDescent="0.3">
      <c r="A8" t="s">
        <v>49</v>
      </c>
    </row>
    <row r="10" spans="1:2" x14ac:dyDescent="0.3">
      <c r="A10" t="s">
        <v>36</v>
      </c>
    </row>
    <row r="11" spans="1:2" x14ac:dyDescent="0.3">
      <c r="A11" t="s">
        <v>0</v>
      </c>
    </row>
    <row r="12" spans="1:2" x14ac:dyDescent="0.3">
      <c r="A12" t="s">
        <v>37</v>
      </c>
    </row>
    <row r="14" spans="1:2" x14ac:dyDescent="0.3">
      <c r="A14" t="s">
        <v>40</v>
      </c>
    </row>
    <row r="15" spans="1:2" x14ac:dyDescent="0.3">
      <c r="A15" s="3" t="s">
        <v>38</v>
      </c>
      <c r="B15" s="3" t="s">
        <v>39</v>
      </c>
    </row>
    <row r="16" spans="1:2" x14ac:dyDescent="0.3">
      <c r="A16" s="4">
        <v>9.9999999999999964</v>
      </c>
      <c r="B16" s="4">
        <v>65.517241379310349</v>
      </c>
    </row>
    <row r="18" spans="1:6" x14ac:dyDescent="0.3">
      <c r="A18" t="s">
        <v>41</v>
      </c>
      <c r="D18" t="s">
        <v>41</v>
      </c>
    </row>
    <row r="19" spans="1:6" x14ac:dyDescent="0.3">
      <c r="A19">
        <v>17.166699999999999</v>
      </c>
      <c r="B19">
        <v>25.866700000000002</v>
      </c>
      <c r="D19">
        <f t="array" ref="D19">MMULT(A19:B19,TRANSPOSE(A16:B16))</f>
        <v>1866.381827586207</v>
      </c>
    </row>
    <row r="21" spans="1:6" x14ac:dyDescent="0.3">
      <c r="A21" t="s">
        <v>43</v>
      </c>
      <c r="D21" t="s">
        <v>43</v>
      </c>
      <c r="E21" t="s">
        <v>48</v>
      </c>
    </row>
    <row r="22" spans="1:6" x14ac:dyDescent="0.3">
      <c r="A22">
        <v>13</v>
      </c>
      <c r="B22">
        <v>19</v>
      </c>
      <c r="D22">
        <f t="array" ref="D22">MMULT(A22:B22,TRANSPOSE(A16:B16))</f>
        <v>1374.8275862068967</v>
      </c>
      <c r="E22" t="s">
        <v>47</v>
      </c>
      <c r="F22">
        <v>2400</v>
      </c>
    </row>
    <row r="24" spans="1:6" x14ac:dyDescent="0.3">
      <c r="A24" t="s">
        <v>44</v>
      </c>
      <c r="D24" t="s">
        <v>44</v>
      </c>
      <c r="E24" t="s">
        <v>48</v>
      </c>
    </row>
    <row r="25" spans="1:6" x14ac:dyDescent="0.3">
      <c r="A25">
        <v>20</v>
      </c>
      <c r="B25">
        <v>29</v>
      </c>
      <c r="D25">
        <f t="array" ref="D25">MMULT(A25:B25,TRANSPOSE(A16:B16))</f>
        <v>2100</v>
      </c>
      <c r="E25" t="s">
        <v>47</v>
      </c>
      <c r="F25">
        <v>2100</v>
      </c>
    </row>
    <row r="27" spans="1:6" x14ac:dyDescent="0.3">
      <c r="A27" t="s">
        <v>45</v>
      </c>
      <c r="D27" t="s">
        <v>45</v>
      </c>
      <c r="E27" t="s">
        <v>48</v>
      </c>
    </row>
    <row r="28" spans="1:6" x14ac:dyDescent="0.3">
      <c r="A28">
        <v>1</v>
      </c>
      <c r="B28">
        <v>0</v>
      </c>
      <c r="D28">
        <f t="array" ref="D28">MMULT(A28:B28,TRANSPOSE(A16:B16))</f>
        <v>9.9999999999999964</v>
      </c>
      <c r="E28" t="s">
        <v>51</v>
      </c>
      <c r="F28">
        <v>10</v>
      </c>
    </row>
    <row r="30" spans="1:6" x14ac:dyDescent="0.3">
      <c r="A30" t="s">
        <v>46</v>
      </c>
      <c r="D30" t="s">
        <v>46</v>
      </c>
      <c r="E30" t="s">
        <v>48</v>
      </c>
    </row>
    <row r="31" spans="1:6" x14ac:dyDescent="0.3">
      <c r="A31">
        <v>0</v>
      </c>
      <c r="B31">
        <v>1</v>
      </c>
      <c r="D31">
        <f t="array" ref="D31">MMULT(A31:B31,TRANSPOSE(A16:B16))</f>
        <v>65.517241379310349</v>
      </c>
      <c r="E31" t="s">
        <v>51</v>
      </c>
      <c r="F31">
        <v>0</v>
      </c>
    </row>
    <row r="34" spans="1:12" x14ac:dyDescent="0.3">
      <c r="A34" t="s">
        <v>43</v>
      </c>
      <c r="C34" t="s">
        <v>44</v>
      </c>
      <c r="E34" t="s">
        <v>45</v>
      </c>
      <c r="G34" t="s">
        <v>59</v>
      </c>
      <c r="I34" t="s">
        <v>60</v>
      </c>
      <c r="J34" t="s">
        <v>61</v>
      </c>
      <c r="K34" s="3">
        <v>1781</v>
      </c>
    </row>
    <row r="35" spans="1:12" x14ac:dyDescent="0.3">
      <c r="A35" t="s">
        <v>38</v>
      </c>
      <c r="B35" t="s">
        <v>39</v>
      </c>
      <c r="C35" t="s">
        <v>38</v>
      </c>
      <c r="D35" t="s">
        <v>39</v>
      </c>
      <c r="E35" t="s">
        <v>38</v>
      </c>
      <c r="F35" t="s">
        <v>39</v>
      </c>
      <c r="G35" t="s">
        <v>38</v>
      </c>
      <c r="H35" t="s">
        <v>39</v>
      </c>
      <c r="I35" t="s">
        <v>38</v>
      </c>
      <c r="J35" t="s">
        <v>39</v>
      </c>
    </row>
    <row r="36" spans="1:12" x14ac:dyDescent="0.3">
      <c r="A36">
        <v>0</v>
      </c>
      <c r="B36">
        <f>F22/B22</f>
        <v>126.31578947368421</v>
      </c>
      <c r="C36">
        <v>0</v>
      </c>
      <c r="D36">
        <f>F25/B25</f>
        <v>72.41379310344827</v>
      </c>
      <c r="E36">
        <v>10</v>
      </c>
      <c r="F36">
        <v>0</v>
      </c>
      <c r="G36">
        <v>0</v>
      </c>
      <c r="H36">
        <v>1</v>
      </c>
      <c r="I36">
        <v>0</v>
      </c>
      <c r="J36">
        <f>K34/B19</f>
        <v>68.853004055407141</v>
      </c>
    </row>
    <row r="37" spans="1:12" x14ac:dyDescent="0.3">
      <c r="A37">
        <f>F22/A22</f>
        <v>184.61538461538461</v>
      </c>
      <c r="B37">
        <v>0</v>
      </c>
      <c r="C37">
        <f>F25/A25</f>
        <v>105</v>
      </c>
      <c r="D37">
        <v>0</v>
      </c>
      <c r="E37">
        <v>10</v>
      </c>
      <c r="F37">
        <v>200</v>
      </c>
      <c r="G37">
        <v>140</v>
      </c>
      <c r="H37">
        <v>1</v>
      </c>
      <c r="I37">
        <f>K34/A19</f>
        <v>103.74737136432745</v>
      </c>
      <c r="J37">
        <v>0</v>
      </c>
    </row>
    <row r="39" spans="1:12" x14ac:dyDescent="0.3">
      <c r="J39" s="3" t="s">
        <v>62</v>
      </c>
      <c r="K39" s="3"/>
      <c r="L39" s="3"/>
    </row>
    <row r="41" spans="1:12" x14ac:dyDescent="0.3">
      <c r="A41" t="s">
        <v>50</v>
      </c>
    </row>
    <row r="45" spans="1:12" x14ac:dyDescent="0.3">
      <c r="A45" s="3" t="s">
        <v>52</v>
      </c>
      <c r="B45" s="3"/>
      <c r="C45" s="3"/>
    </row>
    <row r="46" spans="1:12" x14ac:dyDescent="0.3">
      <c r="A46" t="s">
        <v>53</v>
      </c>
    </row>
    <row r="47" spans="1:12" x14ac:dyDescent="0.3">
      <c r="A47" t="s">
        <v>54</v>
      </c>
    </row>
    <row r="48" spans="1:12" x14ac:dyDescent="0.3">
      <c r="A48" t="s">
        <v>55</v>
      </c>
    </row>
    <row r="50" spans="1:4" x14ac:dyDescent="0.3">
      <c r="A50" t="s">
        <v>57</v>
      </c>
      <c r="D50" t="s">
        <v>58</v>
      </c>
    </row>
    <row r="51" spans="1:4" x14ac:dyDescent="0.3">
      <c r="A51" s="4">
        <v>1.4642857142857131</v>
      </c>
      <c r="B51" s="4">
        <v>-0.72321428571428348</v>
      </c>
      <c r="C51" s="4">
        <v>3.2142857142857135</v>
      </c>
    </row>
    <row r="53" spans="1:4" x14ac:dyDescent="0.3">
      <c r="A53" t="s">
        <v>38</v>
      </c>
      <c r="B53" t="s">
        <v>39</v>
      </c>
      <c r="C53" t="s">
        <v>56</v>
      </c>
    </row>
    <row r="54" spans="1:4" x14ac:dyDescent="0.3">
      <c r="A54">
        <v>3</v>
      </c>
      <c r="B54">
        <v>4</v>
      </c>
      <c r="C54">
        <v>7</v>
      </c>
      <c r="D54">
        <f t="array" ref="D54">MMULT(A54:C54,TRANSPOSE($A$51:$C$51))</f>
        <v>23.999999999999996</v>
      </c>
    </row>
    <row r="55" spans="1:4" x14ac:dyDescent="0.3">
      <c r="A55">
        <v>5</v>
      </c>
      <c r="B55">
        <v>4</v>
      </c>
      <c r="C55">
        <v>12</v>
      </c>
      <c r="D55">
        <f t="array" ref="D55">MMULT(A55:C55,TRANSPOSE($A$51:$C$51))</f>
        <v>42.999999999999993</v>
      </c>
    </row>
    <row r="56" spans="1:4" x14ac:dyDescent="0.3">
      <c r="A56">
        <v>12</v>
      </c>
      <c r="B56">
        <v>8</v>
      </c>
      <c r="C56">
        <v>1</v>
      </c>
      <c r="D56">
        <f t="array" ref="D56">MMULT(A56:C56,TRANSPOSE($A$51:$C$51))</f>
        <v>15.000000000000002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8" r:id="rId3" name="ScrollBar1">
          <controlPr defaultSize="0" autoLine="0" linkedCell="K34" r:id="rId4">
            <anchor moveWithCells="1">
              <from>
                <xdr:col>10</xdr:col>
                <xdr:colOff>601980</xdr:colOff>
                <xdr:row>33</xdr:row>
                <xdr:rowOff>15240</xdr:rowOff>
              </from>
              <to>
                <xdr:col>13</xdr:col>
                <xdr:colOff>22860</xdr:colOff>
                <xdr:row>34</xdr:row>
                <xdr:rowOff>15240</xdr:rowOff>
              </to>
            </anchor>
          </controlPr>
        </control>
      </mc:Choice>
      <mc:Fallback>
        <control shapeId="4098" r:id="rId3" name="ScrollBa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68:S99"/>
  <sheetViews>
    <sheetView workbookViewId="0"/>
  </sheetViews>
  <sheetFormatPr defaultRowHeight="16.2" x14ac:dyDescent="0.3"/>
  <sheetData>
    <row r="68" spans="1:1" x14ac:dyDescent="0.3">
      <c r="A68" s="1" t="s">
        <v>0</v>
      </c>
    </row>
    <row r="69" spans="1:1" x14ac:dyDescent="0.3">
      <c r="A69" s="1" t="s">
        <v>1</v>
      </c>
    </row>
    <row r="70" spans="1:1" x14ac:dyDescent="0.3">
      <c r="A70" s="2" t="s">
        <v>2</v>
      </c>
    </row>
    <row r="71" spans="1:1" x14ac:dyDescent="0.3">
      <c r="A71" s="1" t="s">
        <v>3</v>
      </c>
    </row>
    <row r="72" spans="1:1" x14ac:dyDescent="0.3">
      <c r="A72" s="2" t="s">
        <v>4</v>
      </c>
    </row>
    <row r="73" spans="1:1" x14ac:dyDescent="0.3">
      <c r="A73" s="2" t="s">
        <v>5</v>
      </c>
    </row>
    <row r="74" spans="1:1" x14ac:dyDescent="0.3">
      <c r="A74" s="2" t="s">
        <v>6</v>
      </c>
    </row>
    <row r="75" spans="1:1" x14ac:dyDescent="0.3">
      <c r="A75" s="2" t="s">
        <v>7</v>
      </c>
    </row>
    <row r="76" spans="1:1" x14ac:dyDescent="0.3">
      <c r="A76" s="1" t="s">
        <v>8</v>
      </c>
    </row>
    <row r="77" spans="1:1" x14ac:dyDescent="0.3">
      <c r="A77" s="1" t="s">
        <v>9</v>
      </c>
    </row>
    <row r="78" spans="1:1" x14ac:dyDescent="0.3">
      <c r="A78" s="1" t="s">
        <v>10</v>
      </c>
    </row>
    <row r="79" spans="1:1" ht="18" x14ac:dyDescent="0.3">
      <c r="A79" s="1" t="s">
        <v>11</v>
      </c>
    </row>
    <row r="82" spans="1:19" x14ac:dyDescent="0.3">
      <c r="A82" s="1" t="s">
        <v>12</v>
      </c>
      <c r="B82">
        <v>10</v>
      </c>
    </row>
    <row r="83" spans="1:19" x14ac:dyDescent="0.3">
      <c r="A83" s="1" t="s">
        <v>13</v>
      </c>
      <c r="B83">
        <v>65.517241379310349</v>
      </c>
      <c r="I83">
        <v>17.166699999999999</v>
      </c>
    </row>
    <row r="84" spans="1:19" x14ac:dyDescent="0.3">
      <c r="I84">
        <v>25.866700000000002</v>
      </c>
    </row>
    <row r="85" spans="1:19" x14ac:dyDescent="0.3">
      <c r="B85" t="s">
        <v>15</v>
      </c>
      <c r="C85" t="s">
        <v>16</v>
      </c>
      <c r="D85" t="s">
        <v>19</v>
      </c>
      <c r="H85" t="s">
        <v>25</v>
      </c>
      <c r="J85">
        <v>1870</v>
      </c>
    </row>
    <row r="86" spans="1:19" x14ac:dyDescent="0.3">
      <c r="A86" t="s">
        <v>12</v>
      </c>
      <c r="B86">
        <v>13</v>
      </c>
      <c r="C86">
        <v>20</v>
      </c>
      <c r="D86">
        <v>20</v>
      </c>
      <c r="I86" t="s">
        <v>24</v>
      </c>
      <c r="K86" t="s">
        <v>26</v>
      </c>
      <c r="M86" t="s">
        <v>27</v>
      </c>
      <c r="O86" t="s">
        <v>28</v>
      </c>
      <c r="Q86" t="s">
        <v>29</v>
      </c>
      <c r="S86" t="s">
        <v>30</v>
      </c>
    </row>
    <row r="87" spans="1:19" x14ac:dyDescent="0.3">
      <c r="A87" t="s">
        <v>13</v>
      </c>
      <c r="B87">
        <v>19</v>
      </c>
      <c r="C87">
        <v>29</v>
      </c>
      <c r="D87">
        <v>30</v>
      </c>
      <c r="H87" t="s">
        <v>12</v>
      </c>
      <c r="I87" t="s">
        <v>13</v>
      </c>
      <c r="J87" t="s">
        <v>12</v>
      </c>
      <c r="K87" t="s">
        <v>13</v>
      </c>
      <c r="L87" t="s">
        <v>12</v>
      </c>
      <c r="M87" t="s">
        <v>13</v>
      </c>
      <c r="N87" t="s">
        <v>12</v>
      </c>
      <c r="O87" t="s">
        <v>13</v>
      </c>
      <c r="P87" t="s">
        <v>12</v>
      </c>
      <c r="Q87" t="s">
        <v>13</v>
      </c>
      <c r="R87" t="s">
        <v>12</v>
      </c>
      <c r="S87" t="s">
        <v>13</v>
      </c>
    </row>
    <row r="88" spans="1:19" x14ac:dyDescent="0.3">
      <c r="A88" t="s">
        <v>17</v>
      </c>
      <c r="B88">
        <v>10</v>
      </c>
      <c r="C88">
        <v>2</v>
      </c>
      <c r="H88">
        <v>0</v>
      </c>
      <c r="I88">
        <f>J85/I84</f>
        <v>72.293721270977741</v>
      </c>
      <c r="J88">
        <v>0</v>
      </c>
      <c r="K88">
        <f>D95/B87</f>
        <v>126.31578947368421</v>
      </c>
      <c r="L88">
        <v>0</v>
      </c>
      <c r="M88">
        <f>D96/C87</f>
        <v>72.41379310344827</v>
      </c>
      <c r="N88">
        <v>10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t="s">
        <v>18</v>
      </c>
      <c r="B89">
        <v>40</v>
      </c>
      <c r="C89">
        <v>35</v>
      </c>
      <c r="H89">
        <f>J85/I83</f>
        <v>108.93182731684017</v>
      </c>
      <c r="I89">
        <v>0</v>
      </c>
      <c r="J89">
        <f>D95/B86</f>
        <v>184.61538461538461</v>
      </c>
      <c r="K89">
        <v>0</v>
      </c>
      <c r="L89">
        <f>D96/C86</f>
        <v>105</v>
      </c>
      <c r="M89">
        <v>0</v>
      </c>
      <c r="N89">
        <v>10</v>
      </c>
      <c r="O89">
        <v>100</v>
      </c>
      <c r="P89">
        <v>100</v>
      </c>
      <c r="Q89">
        <v>0</v>
      </c>
      <c r="R89">
        <v>0</v>
      </c>
      <c r="S89">
        <v>100</v>
      </c>
    </row>
    <row r="93" spans="1:19" x14ac:dyDescent="0.3">
      <c r="A93" t="s">
        <v>14</v>
      </c>
      <c r="B93">
        <f>(D86*B82+D87*B83)-B88*(B95)/60-C88*(B96)/60</f>
        <v>1866.3793103448279</v>
      </c>
    </row>
    <row r="95" spans="1:19" x14ac:dyDescent="0.3">
      <c r="A95" t="s">
        <v>20</v>
      </c>
      <c r="B95">
        <f>B86*B82+B87*B83</f>
        <v>1374.8275862068967</v>
      </c>
      <c r="C95" t="s">
        <v>22</v>
      </c>
      <c r="D95">
        <f>B89*60</f>
        <v>2400</v>
      </c>
    </row>
    <row r="96" spans="1:19" x14ac:dyDescent="0.3">
      <c r="A96" t="s">
        <v>21</v>
      </c>
      <c r="B96">
        <f>C86*B82+C87*B83</f>
        <v>2100</v>
      </c>
      <c r="C96" t="s">
        <v>22</v>
      </c>
      <c r="D96">
        <f>C89*60</f>
        <v>2100</v>
      </c>
    </row>
    <row r="97" spans="2:4" x14ac:dyDescent="0.3">
      <c r="B97">
        <f>B82</f>
        <v>10</v>
      </c>
      <c r="C97" t="s">
        <v>23</v>
      </c>
      <c r="D97">
        <v>10</v>
      </c>
    </row>
    <row r="98" spans="2:4" x14ac:dyDescent="0.3">
      <c r="B98">
        <f>B82</f>
        <v>10</v>
      </c>
      <c r="C98" t="s">
        <v>23</v>
      </c>
      <c r="D98">
        <v>0</v>
      </c>
    </row>
    <row r="99" spans="2:4" x14ac:dyDescent="0.3">
      <c r="B99">
        <f>B83</f>
        <v>65.517241379310349</v>
      </c>
      <c r="C99" t="s">
        <v>23</v>
      </c>
      <c r="D99">
        <v>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ScrollBar1">
          <controlPr defaultSize="0" autoLine="0" linkedCell="J85" r:id="rId5">
            <anchor moveWithCells="1">
              <from>
                <xdr:col>10</xdr:col>
                <xdr:colOff>15240</xdr:colOff>
                <xdr:row>84</xdr:row>
                <xdr:rowOff>0</xdr:rowOff>
              </from>
              <to>
                <xdr:col>12</xdr:col>
                <xdr:colOff>228600</xdr:colOff>
                <xdr:row>85</xdr:row>
                <xdr:rowOff>22860</xdr:rowOff>
              </to>
            </anchor>
          </controlPr>
        </control>
      </mc:Choice>
      <mc:Fallback>
        <control shapeId="1026" r:id="rId4" name="ScrollBa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Exercise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ymchiang</dc:creator>
  <cp:lastModifiedBy>王博奕</cp:lastModifiedBy>
  <dcterms:created xsi:type="dcterms:W3CDTF">2014-10-07T08:57:25Z</dcterms:created>
  <dcterms:modified xsi:type="dcterms:W3CDTF">2021-10-26T06:13:59Z</dcterms:modified>
</cp:coreProperties>
</file>