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drawings/drawing2.xml" ContentType="application/vnd.openxmlformats-officedocument.drawing+xml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drawings/drawing3.xml" ContentType="application/vnd.openxmlformats-officedocument.drawing+xml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9"/>
  <workbookPr/>
  <mc:AlternateContent xmlns:mc="http://schemas.openxmlformats.org/markup-compatibility/2006">
    <mc:Choice Requires="x15">
      <x15ac:absPath xmlns:x15ac="http://schemas.microsoft.com/office/spreadsheetml/2010/11/ac" url="e:\2021 fall\finmod\2021 fall\tt\"/>
    </mc:Choice>
  </mc:AlternateContent>
  <xr:revisionPtr revIDLastSave="0" documentId="13_ncr:1_{CD1D3095-538B-41E3-9360-FBFB87211B7E}" xr6:coauthVersionLast="36" xr6:coauthVersionMax="36" xr10:uidLastSave="{00000000-0000-0000-0000-000000000000}"/>
  <bookViews>
    <workbookView xWindow="120" yWindow="90" windowWidth="9720" windowHeight="6330" xr2:uid="{00000000-000D-0000-FFFF-FFFF00000000}"/>
  </bookViews>
  <sheets>
    <sheet name="definition" sheetId="2" r:id="rId1"/>
    <sheet name="examples" sheetId="1" r:id="rId2"/>
    <sheet name="bond management" sheetId="3" r:id="rId3"/>
  </sheets>
  <definedNames>
    <definedName name="Convexity">definition!$A$53</definedName>
    <definedName name="Durations">definition!$A$15</definedName>
    <definedName name="solver_adj" localSheetId="2" hidden="1">'bond management'!$M$26:$O$26</definedName>
    <definedName name="solver_cvg" localSheetId="2" hidden="1">0.001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hs1" localSheetId="2" hidden="1">'bond management'!$M$26:$O$26</definedName>
    <definedName name="solver_lhs2" localSheetId="2" hidden="1">'bond management'!$P$29:$P$33</definedName>
    <definedName name="solver_lin" localSheetId="2" hidden="1">2</definedName>
    <definedName name="solver_neg" localSheetId="2" hidden="1">2</definedName>
    <definedName name="solver_num" localSheetId="2" hidden="1">2</definedName>
    <definedName name="solver_nwt" localSheetId="2" hidden="1">1</definedName>
    <definedName name="solver_opt" localSheetId="2" hidden="1">'bond management'!$L$28</definedName>
    <definedName name="solver_pre" localSheetId="2" hidden="1">0.000001</definedName>
    <definedName name="solver_rel1" localSheetId="2" hidden="1">3</definedName>
    <definedName name="solver_rel2" localSheetId="2" hidden="1">3</definedName>
    <definedName name="solver_rhs1" localSheetId="2" hidden="1">0</definedName>
    <definedName name="solver_rhs2" localSheetId="2" hidden="1">'bond management'!$L$20:$L$24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2</definedName>
    <definedName name="solver_val" localSheetId="2" hidden="1">0</definedName>
  </definedNames>
  <calcPr calcId="191029"/>
</workbook>
</file>

<file path=xl/calcChain.xml><?xml version="1.0" encoding="utf-8"?>
<calcChain xmlns="http://schemas.openxmlformats.org/spreadsheetml/2006/main">
  <c r="C24" i="3" l="1"/>
  <c r="C25" i="3"/>
  <c r="C26" i="3"/>
  <c r="C28" i="3" s="1"/>
  <c r="C27" i="3"/>
  <c r="C23" i="3"/>
  <c r="E28" i="3"/>
  <c r="F28" i="3"/>
  <c r="D28" i="3"/>
  <c r="B28" i="3"/>
  <c r="C13" i="3"/>
  <c r="E8" i="2"/>
  <c r="D65" i="1"/>
  <c r="D3" i="1"/>
</calcChain>
</file>

<file path=xl/sharedStrings.xml><?xml version="1.0" encoding="utf-8"?>
<sst xmlns="http://schemas.openxmlformats.org/spreadsheetml/2006/main" count="143" uniqueCount="119">
  <si>
    <t>Bond A</t>
    <phoneticPr fontId="2" type="noConversion"/>
  </si>
  <si>
    <t>Bond B</t>
    <phoneticPr fontId="2" type="noConversion"/>
  </si>
  <si>
    <t>Coupon rate</t>
    <phoneticPr fontId="2" type="noConversion"/>
  </si>
  <si>
    <t>Par value</t>
    <phoneticPr fontId="2" type="noConversion"/>
  </si>
  <si>
    <t>Required rate of return</t>
    <phoneticPr fontId="2" type="noConversion"/>
  </si>
  <si>
    <t>Time</t>
    <phoneticPr fontId="2" type="noConversion"/>
  </si>
  <si>
    <t>Bond A</t>
    <phoneticPr fontId="2" type="noConversion"/>
  </si>
  <si>
    <t>Bond B</t>
    <phoneticPr fontId="2" type="noConversion"/>
  </si>
  <si>
    <t>Cash flow</t>
    <phoneticPr fontId="2" type="noConversion"/>
  </si>
  <si>
    <t>Cash flow*time</t>
    <phoneticPr fontId="2" type="noConversion"/>
  </si>
  <si>
    <t>Duration</t>
    <phoneticPr fontId="2" type="noConversion"/>
  </si>
  <si>
    <t>Bond C</t>
    <phoneticPr fontId="2" type="noConversion"/>
  </si>
  <si>
    <t>Bond C</t>
    <phoneticPr fontId="2" type="noConversion"/>
  </si>
  <si>
    <t>duration</t>
    <phoneticPr fontId="2" type="noConversion"/>
  </si>
  <si>
    <t>coupon rate</t>
    <phoneticPr fontId="2" type="noConversion"/>
  </si>
  <si>
    <t>duration</t>
    <phoneticPr fontId="2" type="noConversion"/>
  </si>
  <si>
    <t>sensitivity of duration in term to maturity</t>
    <phoneticPr fontId="2" type="noConversion"/>
  </si>
  <si>
    <t>terms</t>
    <phoneticPr fontId="2" type="noConversion"/>
  </si>
  <si>
    <t>Calculating the durations of bonds</t>
    <phoneticPr fontId="2" type="noConversion"/>
  </si>
  <si>
    <t>Duration &amp; Convexity</t>
    <phoneticPr fontId="2" type="noConversion"/>
  </si>
  <si>
    <t>bond price</t>
    <phoneticPr fontId="2" type="noConversion"/>
  </si>
  <si>
    <t>n</t>
    <phoneticPr fontId="2" type="noConversion"/>
  </si>
  <si>
    <t>y</t>
    <phoneticPr fontId="2" type="noConversion"/>
  </si>
  <si>
    <t>c</t>
    <phoneticPr fontId="2" type="noConversion"/>
  </si>
  <si>
    <t>FV</t>
    <phoneticPr fontId="2" type="noConversion"/>
  </si>
  <si>
    <t>P</t>
    <phoneticPr fontId="2" type="noConversion"/>
  </si>
  <si>
    <t>Sensitivity to shifts in the yield curve</t>
    <phoneticPr fontId="2" type="noConversion"/>
  </si>
  <si>
    <t>Duration is a measure of the senitivity of the price of a bond to a change in interest rates.</t>
    <phoneticPr fontId="2" type="noConversion"/>
  </si>
  <si>
    <t>interest rate</t>
    <phoneticPr fontId="2" type="noConversion"/>
  </si>
  <si>
    <t>Ru</t>
    <phoneticPr fontId="2" type="noConversion"/>
  </si>
  <si>
    <t>D</t>
    <phoneticPr fontId="2" type="noConversion"/>
  </si>
  <si>
    <t>unancipated return due to a change in the interest rates</t>
    <phoneticPr fontId="2" type="noConversion"/>
  </si>
  <si>
    <r>
      <t>-d</t>
    </r>
    <r>
      <rPr>
        <sz val="12"/>
        <rFont val="新細明體"/>
        <family val="1"/>
        <charset val="136"/>
      </rPr>
      <t>(1+i)/(1+i)</t>
    </r>
    <phoneticPr fontId="2" type="noConversion"/>
  </si>
  <si>
    <t>i</t>
    <phoneticPr fontId="2" type="noConversion"/>
  </si>
  <si>
    <t>delta i</t>
    <phoneticPr fontId="2" type="noConversion"/>
  </si>
  <si>
    <t>Pure discount bond</t>
    <phoneticPr fontId="2" type="noConversion"/>
  </si>
  <si>
    <r>
      <t xml:space="preserve">For pure discount bond, </t>
    </r>
    <r>
      <rPr>
        <sz val="12"/>
        <color indexed="12"/>
        <rFont val="Times New Roman"/>
        <family val="1"/>
      </rPr>
      <t>D=T</t>
    </r>
    <r>
      <rPr>
        <sz val="12"/>
        <rFont val="Times New Roman"/>
        <family val="1"/>
      </rPr>
      <t>.</t>
    </r>
    <phoneticPr fontId="2" type="noConversion"/>
  </si>
  <si>
    <t>Coupon bonds</t>
    <phoneticPr fontId="2" type="noConversion"/>
  </si>
  <si>
    <t>e.q.</t>
    <phoneticPr fontId="2" type="noConversion"/>
  </si>
  <si>
    <t>a 5-yaer payment and a 10-year payment</t>
    <phoneticPr fontId="2" type="noConversion"/>
  </si>
  <si>
    <t>So,</t>
    <phoneticPr fontId="2" type="noConversion"/>
  </si>
  <si>
    <t xml:space="preserve">Duration isa measure of the average length of time of the </t>
    <phoneticPr fontId="2" type="noConversion"/>
  </si>
  <si>
    <t>stream of payment generated by a debenture.</t>
    <phoneticPr fontId="2" type="noConversion"/>
  </si>
  <si>
    <t>Convexity</t>
    <phoneticPr fontId="2" type="noConversion"/>
  </si>
  <si>
    <t>Convexity</t>
    <phoneticPr fontId="2" type="noConversion"/>
  </si>
  <si>
    <t>Durations</t>
    <phoneticPr fontId="2" type="noConversion"/>
  </si>
  <si>
    <t>So, the higher the yield, the lower the duration.</t>
    <phoneticPr fontId="2" type="noConversion"/>
  </si>
  <si>
    <t xml:space="preserve">The change in bond price due to a change in the yield when the </t>
    <phoneticPr fontId="2" type="noConversion"/>
  </si>
  <si>
    <t xml:space="preserve"> market rate is high is lower than that when themarket price is low.</t>
    <phoneticPr fontId="2" type="noConversion"/>
  </si>
  <si>
    <t>The higher the coupon rate, the lower the duration.</t>
    <phoneticPr fontId="2" type="noConversion"/>
  </si>
  <si>
    <t>The longer the time to maturity, the higher the duration.</t>
    <phoneticPr fontId="2" type="noConversion"/>
  </si>
  <si>
    <t>Example: a 5-year pure discount bond. i changes from 10% to 12.2%</t>
    <phoneticPr fontId="2" type="noConversion"/>
  </si>
  <si>
    <t>The real rate of price change</t>
    <phoneticPr fontId="2" type="noConversion"/>
  </si>
  <si>
    <t>Estimated by duration</t>
    <phoneticPr fontId="2" type="noConversion"/>
  </si>
  <si>
    <t>Both by duration and convexity</t>
    <phoneticPr fontId="2" type="noConversion"/>
  </si>
  <si>
    <t>Exact matching</t>
    <phoneticPr fontId="2" type="noConversion"/>
  </si>
  <si>
    <t>Exact matching onvoloves finding the lowest cost portfolio that produces cash flows</t>
    <phoneticPr fontId="2" type="noConversion"/>
  </si>
  <si>
    <t>exactly matching the outflows that are financed by the investment.</t>
    <phoneticPr fontId="2" type="noConversion"/>
  </si>
  <si>
    <t>Cash flow requirement</t>
    <phoneticPr fontId="2" type="noConversion"/>
  </si>
  <si>
    <t>Portfolio A</t>
    <phoneticPr fontId="2" type="noConversion"/>
  </si>
  <si>
    <t>Portfolio B</t>
    <phoneticPr fontId="2" type="noConversion"/>
  </si>
  <si>
    <t>900+95*1.05</t>
    <phoneticPr fontId="2" type="noConversion"/>
  </si>
  <si>
    <t>Immunization</t>
    <phoneticPr fontId="2" type="noConversion"/>
  </si>
  <si>
    <t>(The performance of thew portfolio is insensitivity to the shift of the yield curve.)</t>
    <phoneticPr fontId="2" type="noConversion"/>
  </si>
  <si>
    <t>Immunization theory attempts to eliminate sensitivity to shifts in the term structure by matching the duration</t>
    <phoneticPr fontId="2" type="noConversion"/>
  </si>
  <si>
    <t>of the assets to the duration of the liabilities.</t>
    <phoneticPr fontId="2" type="noConversion"/>
  </si>
  <si>
    <t>A bond has a duration of 4 years.  The value of the bond as of 4-year will not change when interest rates changes.</t>
    <phoneticPr fontId="2" type="noConversion"/>
  </si>
  <si>
    <t>Basic principles</t>
    <phoneticPr fontId="2" type="noConversion"/>
  </si>
  <si>
    <t>cash flows</t>
    <phoneticPr fontId="2" type="noConversion"/>
  </si>
  <si>
    <t>13.52(1.11)^3</t>
    <phoneticPr fontId="2" type="noConversion"/>
  </si>
  <si>
    <t>13.52(1.11)^2</t>
    <phoneticPr fontId="2" type="noConversion"/>
  </si>
  <si>
    <t>13.52(1.11)^1</t>
    <phoneticPr fontId="2" type="noConversion"/>
  </si>
  <si>
    <t>13.52</t>
    <phoneticPr fontId="2" type="noConversion"/>
  </si>
  <si>
    <t>13.53</t>
  </si>
  <si>
    <t>13.54</t>
  </si>
  <si>
    <t>113.52(1.11)^-1</t>
    <phoneticPr fontId="2" type="noConversion"/>
  </si>
  <si>
    <t>13.52(1.10)^3</t>
    <phoneticPr fontId="2" type="noConversion"/>
  </si>
  <si>
    <t>13.52(1.10)^2</t>
    <phoneticPr fontId="2" type="noConversion"/>
  </si>
  <si>
    <t>13.52(1.10)^1</t>
    <phoneticPr fontId="2" type="noConversion"/>
  </si>
  <si>
    <t>113.52(1.10)^-2</t>
    <phoneticPr fontId="2" type="noConversion"/>
  </si>
  <si>
    <t>13.52(1.12)^3</t>
    <phoneticPr fontId="2" type="noConversion"/>
  </si>
  <si>
    <t>13.52(1.12)^2</t>
    <phoneticPr fontId="2" type="noConversion"/>
  </si>
  <si>
    <t>13.52(1.12)^1</t>
    <phoneticPr fontId="2" type="noConversion"/>
  </si>
  <si>
    <t>113.52(1.12)^-3</t>
    <phoneticPr fontId="2" type="noConversion"/>
  </si>
  <si>
    <t>Two bonds with the same sensitivity have their value change by the same amount.</t>
    <phoneticPr fontId="2" type="noConversion"/>
  </si>
  <si>
    <t>E.q.</t>
    <phoneticPr fontId="2" type="noConversion"/>
  </si>
  <si>
    <t>A portfolio ahs a duration of 10 years.</t>
    <phoneticPr fontId="2" type="noConversion"/>
  </si>
  <si>
    <t>Four bonds with durations off 6, 8, 10, 12 years.</t>
    <phoneticPr fontId="2" type="noConversion"/>
  </si>
  <si>
    <t>hold the bond with a duration of 10 years</t>
    <phoneticPr fontId="2" type="noConversion"/>
  </si>
  <si>
    <t>(1/6)6+(1/4)8+(7/12)12=10</t>
    <phoneticPr fontId="2" type="noConversion"/>
  </si>
  <si>
    <t>Barbell strategy</t>
    <phoneticPr fontId="2" type="noConversion"/>
  </si>
  <si>
    <t>Focused strategy</t>
    <phoneticPr fontId="2" type="noConversion"/>
  </si>
  <si>
    <t>(5, 15)</t>
    <phoneticPr fontId="2" type="noConversion"/>
  </si>
  <si>
    <t>(9,11)</t>
    <phoneticPr fontId="2" type="noConversion"/>
  </si>
  <si>
    <t xml:space="preserve">An exact matcvhing program would determine a bond portfolio of one, two, </t>
    <phoneticPr fontId="2" type="noConversion"/>
  </si>
  <si>
    <t xml:space="preserve"> and three-year bonds so hat the coupons plus principal exactly match the cash flows needed.</t>
    <phoneticPr fontId="2" type="noConversion"/>
  </si>
  <si>
    <t xml:space="preserve"> periods, portfolio B can also be considered to be cash flow matched.</t>
    <phoneticPr fontId="2" type="noConversion"/>
  </si>
  <si>
    <t xml:space="preserve">If the retrun earned by the carried forward cash flows is able to cover the shortfall in later </t>
    <phoneticPr fontId="2" type="noConversion"/>
  </si>
  <si>
    <t>Exact matching programs</t>
    <phoneticPr fontId="2" type="noConversion"/>
  </si>
  <si>
    <t>L(t) as the liabilities at time t</t>
    <phoneticPr fontId="2" type="noConversion"/>
  </si>
  <si>
    <t>C(t,i) as the cash flows in period t from bond i</t>
    <phoneticPr fontId="2" type="noConversion"/>
  </si>
  <si>
    <t>P(i) as the price of bond i</t>
    <phoneticPr fontId="2" type="noConversion"/>
  </si>
  <si>
    <t>N(i) as the number of bond i purchased.</t>
    <phoneticPr fontId="2" type="noConversion"/>
  </si>
  <si>
    <t>s.t.</t>
    <phoneticPr fontId="2" type="noConversion"/>
  </si>
  <si>
    <t xml:space="preserve"> for all t</t>
    <phoneticPr fontId="2" type="noConversion"/>
  </si>
  <si>
    <t>for all i</t>
    <phoneticPr fontId="2" type="noConversion"/>
  </si>
  <si>
    <t>example</t>
    <phoneticPr fontId="2" type="noConversion"/>
  </si>
  <si>
    <t>cash outflows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</si>
  <si>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</si>
  <si>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</si>
  <si>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</si>
  <si>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p(i)N(i)</t>
    <phoneticPr fontId="2" type="noConversion"/>
  </si>
  <si>
    <t>P(i)</t>
    <phoneticPr fontId="2" type="noConversion"/>
  </si>
  <si>
    <t>N(i)</t>
    <phoneticPr fontId="2" type="noConversion"/>
  </si>
  <si>
    <t>N(i)C(t,i)</t>
    <phoneticPr fontId="2" type="noConversion"/>
  </si>
  <si>
    <t>draw a figure of p versus I</t>
    <phoneticPr fontId="2" type="noConversion"/>
  </si>
  <si>
    <t>calculate duration for a b c</t>
    <phoneticPr fontId="2" type="noConversion"/>
  </si>
  <si>
    <t>Sensitivity of duration to changes in yield and coupon rate</t>
    <phoneticPr fontId="2" type="noConversion"/>
  </si>
  <si>
    <t>Using Bond A as an example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</si>
</sst>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76" formatCode="#,##0_ "/>
  </numFmts>
  <fonts count="8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12"/>
      <name val="新細明體"/>
      <family val="1"/>
      <charset val="136"/>
    </font>
    <font>
      <sz val="12"/>
      <color indexed="10"/>
      <name val="Times New Roman"/>
      <family val="1"/>
    </font>
    <font>
      <sz val="12"/>
      <color indexed="10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10" fontId="0" fillId="0" borderId="0" xfId="0" applyNumberFormat="1"/>
    <xf numFmtId="8" fontId="0" fillId="0" borderId="0" xfId="0" applyNumberFormat="1"/>
    <xf numFmtId="9" fontId="0" fillId="0" borderId="0" xfId="0" applyNumberFormat="1"/>
    <xf numFmtId="0" fontId="3" fillId="0" borderId="1" xfId="0" applyFont="1" applyBorder="1"/>
    <xf numFmtId="0" fontId="3" fillId="0" borderId="0" xfId="0" applyFont="1" applyBorder="1"/>
    <xf numFmtId="0" fontId="4" fillId="2" borderId="0" xfId="0" applyFont="1" applyFill="1"/>
    <xf numFmtId="0" fontId="0" fillId="2" borderId="0" xfId="0" applyFill="1"/>
    <xf numFmtId="0" fontId="3" fillId="0" borderId="0" xfId="0" quotePrefix="1" applyFont="1"/>
    <xf numFmtId="0" fontId="4" fillId="2" borderId="2" xfId="0" applyFont="1" applyFill="1" applyBorder="1"/>
    <xf numFmtId="0" fontId="5" fillId="2" borderId="3" xfId="0" applyFont="1" applyFill="1" applyBorder="1"/>
    <xf numFmtId="0" fontId="4" fillId="2" borderId="4" xfId="0" applyFont="1" applyFill="1" applyBorder="1"/>
    <xf numFmtId="176" fontId="0" fillId="0" borderId="0" xfId="1" applyNumberFormat="1" applyFont="1"/>
    <xf numFmtId="6" fontId="0" fillId="0" borderId="0" xfId="0" applyNumberFormat="1"/>
    <xf numFmtId="0" fontId="6" fillId="3" borderId="0" xfId="0" applyFont="1" applyFill="1"/>
    <xf numFmtId="0" fontId="7" fillId="3" borderId="0" xfId="0" applyFont="1" applyFill="1"/>
  </cellXfs>
  <cellStyles count="2">
    <cellStyle name="一般" xfId="0" builtinId="0"/>
    <cellStyle name="貨幣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Relationship Id="rId4" Type="http://schemas.openxmlformats.org/officeDocument/2006/relationships/image" Target="../media/image15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8.emf"/><Relationship Id="rId2" Type="http://schemas.openxmlformats.org/officeDocument/2006/relationships/image" Target="../media/image17.emf"/><Relationship Id="rId1" Type="http://schemas.openxmlformats.org/officeDocument/2006/relationships/image" Target="../media/image16.emf"/><Relationship Id="rId4" Type="http://schemas.openxmlformats.org/officeDocument/2006/relationships/image" Target="../media/image1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4</xdr:row>
          <xdr:rowOff>47625</xdr:rowOff>
        </xdr:from>
        <xdr:to>
          <xdr:col>2</xdr:col>
          <xdr:colOff>523875</xdr:colOff>
          <xdr:row>6</xdr:row>
          <xdr:rowOff>114300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428625</xdr:colOff>
          <xdr:row>16</xdr:row>
          <xdr:rowOff>123825</xdr:rowOff>
        </xdr:from>
        <xdr:to>
          <xdr:col>3</xdr:col>
          <xdr:colOff>95250</xdr:colOff>
          <xdr:row>19</xdr:row>
          <xdr:rowOff>19050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514350</xdr:colOff>
          <xdr:row>22</xdr:row>
          <xdr:rowOff>114300</xdr:rowOff>
        </xdr:from>
        <xdr:to>
          <xdr:col>3</xdr:col>
          <xdr:colOff>180975</xdr:colOff>
          <xdr:row>25</xdr:row>
          <xdr:rowOff>200025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581025</xdr:colOff>
          <xdr:row>27</xdr:row>
          <xdr:rowOff>19050</xdr:rowOff>
        </xdr:from>
        <xdr:to>
          <xdr:col>4</xdr:col>
          <xdr:colOff>590550</xdr:colOff>
          <xdr:row>28</xdr:row>
          <xdr:rowOff>161925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29</xdr:row>
          <xdr:rowOff>123825</xdr:rowOff>
        </xdr:from>
        <xdr:to>
          <xdr:col>5</xdr:col>
          <xdr:colOff>85725</xdr:colOff>
          <xdr:row>31</xdr:row>
          <xdr:rowOff>180975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33</xdr:row>
          <xdr:rowOff>0</xdr:rowOff>
        </xdr:from>
        <xdr:to>
          <xdr:col>2</xdr:col>
          <xdr:colOff>219075</xdr:colOff>
          <xdr:row>34</xdr:row>
          <xdr:rowOff>171450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609600</xdr:colOff>
          <xdr:row>32</xdr:row>
          <xdr:rowOff>161925</xdr:rowOff>
        </xdr:from>
        <xdr:to>
          <xdr:col>4</xdr:col>
          <xdr:colOff>180975</xdr:colOff>
          <xdr:row>34</xdr:row>
          <xdr:rowOff>152400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  <a:ln w="9525">
              <a:solidFill>
                <a:srgbClr val="FF0000" mc:Ignorable="a14" a14:legacySpreadsheetColorIndex="1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39</xdr:row>
          <xdr:rowOff>152400</xdr:rowOff>
        </xdr:from>
        <xdr:to>
          <xdr:col>3</xdr:col>
          <xdr:colOff>247650</xdr:colOff>
          <xdr:row>45</xdr:row>
          <xdr:rowOff>104775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46</xdr:row>
          <xdr:rowOff>38100</xdr:rowOff>
        </xdr:from>
        <xdr:to>
          <xdr:col>4</xdr:col>
          <xdr:colOff>228600</xdr:colOff>
          <xdr:row>51</xdr:row>
          <xdr:rowOff>19050</xdr:rowOff>
        </xdr:to>
        <xdr:sp macro="" textlink="">
          <xdr:nvSpPr>
            <xdr:cNvPr id="2060" name="Object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53</xdr:row>
          <xdr:rowOff>57150</xdr:rowOff>
        </xdr:from>
        <xdr:to>
          <xdr:col>3</xdr:col>
          <xdr:colOff>390525</xdr:colOff>
          <xdr:row>54</xdr:row>
          <xdr:rowOff>200025</xdr:rowOff>
        </xdr:to>
        <xdr:sp macro="" textlink="">
          <xdr:nvSpPr>
            <xdr:cNvPr id="2061" name="Object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55</xdr:row>
          <xdr:rowOff>123825</xdr:rowOff>
        </xdr:from>
        <xdr:to>
          <xdr:col>3</xdr:col>
          <xdr:colOff>352425</xdr:colOff>
          <xdr:row>59</xdr:row>
          <xdr:rowOff>123825</xdr:rowOff>
        </xdr:to>
        <xdr:sp macro="" textlink="">
          <xdr:nvSpPr>
            <xdr:cNvPr id="2062" name="Object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66675</xdr:rowOff>
    </xdr:from>
    <xdr:to>
      <xdr:col>6</xdr:col>
      <xdr:colOff>971550</xdr:colOff>
      <xdr:row>3</xdr:row>
      <xdr:rowOff>180975</xdr:rowOff>
    </xdr:to>
    <xdr:sp macro="" textlink="">
      <xdr:nvSpPr>
        <xdr:cNvPr id="1027" name="WordArt 3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790825" y="66675"/>
          <a:ext cx="2609850" cy="7429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altLang="zh-TW" sz="3600" kern="10" spc="0">
              <a:ln w="9525">
                <a:solidFill>
                  <a:srgbClr val="FF0000"/>
                </a:solidFill>
                <a:round/>
                <a:headEnd/>
                <a:tailEnd/>
              </a:ln>
              <a:solidFill>
                <a:srgbClr val="FFFF00"/>
              </a:solidFill>
              <a:effectLst>
                <a:outerShdw dist="35921" dir="2700000" algn="ctr" rotWithShape="0">
                  <a:srgbClr val="C0C0C0"/>
                </a:outerShdw>
              </a:effectLst>
              <a:latin typeface="Times New Roman"/>
              <a:cs typeface="Times New Roman"/>
            </a:rPr>
            <a:t>Duration Illustration</a:t>
          </a:r>
          <a:endParaRPr lang="zh-TW" altLang="en-US" sz="3600" kern="10" spc="0">
            <a:ln w="9525">
              <a:solidFill>
                <a:srgbClr val="FF0000"/>
              </a:solidFill>
              <a:round/>
              <a:headEnd/>
              <a:tailEnd/>
            </a:ln>
            <a:solidFill>
              <a:srgbClr val="FFFF00"/>
            </a:solidFill>
            <a:effectLst>
              <a:outerShdw dist="35921" dir="2700000" algn="ctr" rotWithShape="0">
                <a:srgbClr val="C0C0C0"/>
              </a:outerShdw>
            </a:effectLst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600075</xdr:colOff>
          <xdr:row>105</xdr:row>
          <xdr:rowOff>95250</xdr:rowOff>
        </xdr:from>
        <xdr:to>
          <xdr:col>3</xdr:col>
          <xdr:colOff>304800</xdr:colOff>
          <xdr:row>106</xdr:row>
          <xdr:rowOff>123825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108</xdr:row>
          <xdr:rowOff>66675</xdr:rowOff>
        </xdr:from>
        <xdr:to>
          <xdr:col>2</xdr:col>
          <xdr:colOff>438150</xdr:colOff>
          <xdr:row>110</xdr:row>
          <xdr:rowOff>161925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495300</xdr:colOff>
          <xdr:row>101</xdr:row>
          <xdr:rowOff>114300</xdr:rowOff>
        </xdr:from>
        <xdr:to>
          <xdr:col>3</xdr:col>
          <xdr:colOff>304800</xdr:colOff>
          <xdr:row>103</xdr:row>
          <xdr:rowOff>47625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581025</xdr:colOff>
          <xdr:row>111</xdr:row>
          <xdr:rowOff>38100</xdr:rowOff>
        </xdr:from>
        <xdr:to>
          <xdr:col>5</xdr:col>
          <xdr:colOff>676275</xdr:colOff>
          <xdr:row>112</xdr:row>
          <xdr:rowOff>133350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30</xdr:row>
          <xdr:rowOff>133350</xdr:rowOff>
        </xdr:from>
        <xdr:to>
          <xdr:col>3</xdr:col>
          <xdr:colOff>314325</xdr:colOff>
          <xdr:row>33</xdr:row>
          <xdr:rowOff>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619125</xdr:colOff>
          <xdr:row>6</xdr:row>
          <xdr:rowOff>104775</xdr:rowOff>
        </xdr:from>
        <xdr:to>
          <xdr:col>14</xdr:col>
          <xdr:colOff>285750</xdr:colOff>
          <xdr:row>8</xdr:row>
          <xdr:rowOff>180975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5000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581025</xdr:colOff>
          <xdr:row>9</xdr:row>
          <xdr:rowOff>85725</xdr:rowOff>
        </xdr:from>
        <xdr:to>
          <xdr:col>14</xdr:col>
          <xdr:colOff>247650</xdr:colOff>
          <xdr:row>11</xdr:row>
          <xdr:rowOff>161925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5000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12</xdr:row>
          <xdr:rowOff>190500</xdr:rowOff>
        </xdr:from>
        <xdr:to>
          <xdr:col>13</xdr:col>
          <xdr:colOff>342900</xdr:colOff>
          <xdr:row>14</xdr:row>
          <xdr:rowOff>57150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5000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1.bin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4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1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13.bin"/><Relationship Id="rId11" Type="http://schemas.openxmlformats.org/officeDocument/2006/relationships/image" Target="../media/image15.emf"/><Relationship Id="rId5" Type="http://schemas.openxmlformats.org/officeDocument/2006/relationships/image" Target="../media/image12.emf"/><Relationship Id="rId10" Type="http://schemas.openxmlformats.org/officeDocument/2006/relationships/oleObject" Target="../embeddings/oleObject15.bin"/><Relationship Id="rId4" Type="http://schemas.openxmlformats.org/officeDocument/2006/relationships/oleObject" Target="../embeddings/oleObject12.bin"/><Relationship Id="rId9" Type="http://schemas.openxmlformats.org/officeDocument/2006/relationships/image" Target="../media/image14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8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17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17.bin"/><Relationship Id="rId11" Type="http://schemas.openxmlformats.org/officeDocument/2006/relationships/image" Target="../media/image19.emf"/><Relationship Id="rId5" Type="http://schemas.openxmlformats.org/officeDocument/2006/relationships/image" Target="../media/image16.emf"/><Relationship Id="rId10" Type="http://schemas.openxmlformats.org/officeDocument/2006/relationships/oleObject" Target="../embeddings/oleObject19.bin"/><Relationship Id="rId4" Type="http://schemas.openxmlformats.org/officeDocument/2006/relationships/oleObject" Target="../embeddings/oleObject16.bin"/><Relationship Id="rId9" Type="http://schemas.openxmlformats.org/officeDocument/2006/relationships/image" Target="../media/image18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tabSelected="1" workbookViewId="0"/>
  </sheetViews>
  <sheetFormatPr defaultRowHeight="16.5"/>
  <cols>
    <col min="3" max="3" width="9.125" bestFit="1" customWidth="1"/>
  </cols>
  <sheetData>
    <row r="1" spans="1:12" ht="17.25" thickBot="1">
      <c r="A1" s="10" t="s">
        <v>19</v>
      </c>
      <c r="B1" s="11"/>
      <c r="K1" s="1"/>
    </row>
    <row r="2" spans="1:12">
      <c r="A2" s="1" t="s">
        <v>10</v>
      </c>
      <c r="K2" s="1"/>
    </row>
    <row r="3" spans="1:12">
      <c r="F3" s="15" t="s">
        <v>115</v>
      </c>
      <c r="G3" s="16"/>
      <c r="H3" s="16"/>
      <c r="K3" s="1"/>
    </row>
    <row r="4" spans="1:12">
      <c r="A4" s="1" t="s">
        <v>20</v>
      </c>
      <c r="D4" s="1" t="s">
        <v>21</v>
      </c>
      <c r="E4">
        <v>10</v>
      </c>
      <c r="K4" s="1"/>
    </row>
    <row r="5" spans="1:12">
      <c r="D5" s="1" t="s">
        <v>22</v>
      </c>
      <c r="E5">
        <v>0.08</v>
      </c>
      <c r="K5" s="1"/>
      <c r="L5" s="3"/>
    </row>
    <row r="6" spans="1:12">
      <c r="D6" s="1" t="s">
        <v>23</v>
      </c>
      <c r="E6">
        <v>0.1</v>
      </c>
    </row>
    <row r="7" spans="1:12">
      <c r="D7" s="1" t="s">
        <v>24</v>
      </c>
      <c r="E7">
        <v>1000</v>
      </c>
    </row>
    <row r="8" spans="1:12">
      <c r="D8" s="1" t="s">
        <v>25</v>
      </c>
      <c r="E8" s="3">
        <f>-PV(E5,E4,E7*E6,E7)</f>
        <v>1134.201627978829</v>
      </c>
    </row>
    <row r="13" spans="1:12">
      <c r="A13" s="1" t="s">
        <v>26</v>
      </c>
    </row>
    <row r="15" spans="1:12">
      <c r="A15" s="7" t="s">
        <v>45</v>
      </c>
    </row>
    <row r="16" spans="1:12">
      <c r="A16" s="1" t="s">
        <v>27</v>
      </c>
    </row>
    <row r="17" spans="1:6">
      <c r="E17" s="1" t="s">
        <v>33</v>
      </c>
      <c r="F17" s="1" t="s">
        <v>28</v>
      </c>
    </row>
    <row r="18" spans="1:6">
      <c r="E18" s="1" t="s">
        <v>29</v>
      </c>
      <c r="F18" s="1" t="s">
        <v>31</v>
      </c>
    </row>
    <row r="19" spans="1:6">
      <c r="E19" s="1" t="s">
        <v>30</v>
      </c>
      <c r="F19" s="1" t="s">
        <v>13</v>
      </c>
    </row>
    <row r="20" spans="1:6">
      <c r="E20" s="1" t="s">
        <v>34</v>
      </c>
      <c r="F20" s="9" t="s">
        <v>32</v>
      </c>
    </row>
    <row r="22" spans="1:6">
      <c r="A22" s="1" t="s">
        <v>35</v>
      </c>
    </row>
    <row r="36" spans="1:6">
      <c r="A36" s="1" t="s">
        <v>36</v>
      </c>
    </row>
    <row r="38" spans="1:6">
      <c r="A38" s="1" t="s">
        <v>37</v>
      </c>
    </row>
    <row r="39" spans="1:6">
      <c r="A39" s="1" t="s">
        <v>38</v>
      </c>
      <c r="B39" s="1" t="s">
        <v>39</v>
      </c>
    </row>
    <row r="47" spans="1:6">
      <c r="A47" s="1" t="s">
        <v>40</v>
      </c>
      <c r="F47" s="1" t="s">
        <v>41</v>
      </c>
    </row>
    <row r="48" spans="1:6">
      <c r="F48" s="1" t="s">
        <v>42</v>
      </c>
    </row>
    <row r="52" spans="1:1" ht="17.25" thickBot="1"/>
    <row r="53" spans="1:1" ht="17.25" thickBot="1">
      <c r="A53" s="12" t="s">
        <v>44</v>
      </c>
    </row>
  </sheetData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>
              <from>
                <xdr:col>0</xdr:col>
                <xdr:colOff>171450</xdr:colOff>
                <xdr:row>4</xdr:row>
                <xdr:rowOff>47625</xdr:rowOff>
              </from>
              <to>
                <xdr:col>2</xdr:col>
                <xdr:colOff>523875</xdr:colOff>
                <xdr:row>6</xdr:row>
                <xdr:rowOff>114300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2" r:id="rId6">
          <objectPr defaultSize="0" r:id="rId7">
            <anchor moveWithCells="1">
              <from>
                <xdr:col>0</xdr:col>
                <xdr:colOff>428625</xdr:colOff>
                <xdr:row>16</xdr:row>
                <xdr:rowOff>123825</xdr:rowOff>
              </from>
              <to>
                <xdr:col>3</xdr:col>
                <xdr:colOff>95250</xdr:colOff>
                <xdr:row>19</xdr:row>
                <xdr:rowOff>19050</xdr:rowOff>
              </to>
            </anchor>
          </objectPr>
        </oleObject>
      </mc:Choice>
      <mc:Fallback>
        <oleObject progId="Equation.3" shapeId="2052" r:id="rId6"/>
      </mc:Fallback>
    </mc:AlternateContent>
    <mc:AlternateContent xmlns:mc="http://schemas.openxmlformats.org/markup-compatibility/2006">
      <mc:Choice Requires="x14">
        <oleObject progId="Equation.3" shapeId="2053" r:id="rId8">
          <objectPr defaultSize="0" r:id="rId9">
            <anchor moveWithCells="1">
              <from>
                <xdr:col>0</xdr:col>
                <xdr:colOff>514350</xdr:colOff>
                <xdr:row>22</xdr:row>
                <xdr:rowOff>114300</xdr:rowOff>
              </from>
              <to>
                <xdr:col>3</xdr:col>
                <xdr:colOff>180975</xdr:colOff>
                <xdr:row>25</xdr:row>
                <xdr:rowOff>200025</xdr:rowOff>
              </to>
            </anchor>
          </objectPr>
        </oleObject>
      </mc:Choice>
      <mc:Fallback>
        <oleObject progId="Equation.3" shapeId="2053" r:id="rId8"/>
      </mc:Fallback>
    </mc:AlternateContent>
    <mc:AlternateContent xmlns:mc="http://schemas.openxmlformats.org/markup-compatibility/2006">
      <mc:Choice Requires="x14">
        <oleObject progId="Equation.3" shapeId="2055" r:id="rId10">
          <objectPr defaultSize="0" autoPict="0" r:id="rId11">
            <anchor moveWithCells="1">
              <from>
                <xdr:col>0</xdr:col>
                <xdr:colOff>581025</xdr:colOff>
                <xdr:row>27</xdr:row>
                <xdr:rowOff>19050</xdr:rowOff>
              </from>
              <to>
                <xdr:col>4</xdr:col>
                <xdr:colOff>590550</xdr:colOff>
                <xdr:row>28</xdr:row>
                <xdr:rowOff>161925</xdr:rowOff>
              </to>
            </anchor>
          </objectPr>
        </oleObject>
      </mc:Choice>
      <mc:Fallback>
        <oleObject progId="Equation.3" shapeId="2055" r:id="rId10"/>
      </mc:Fallback>
    </mc:AlternateContent>
    <mc:AlternateContent xmlns:mc="http://schemas.openxmlformats.org/markup-compatibility/2006">
      <mc:Choice Requires="x14">
        <oleObject progId="Equation.3" shapeId="2056" r:id="rId12">
          <objectPr defaultSize="0" autoPict="0" r:id="rId13">
            <anchor moveWithCells="1">
              <from>
                <xdr:col>0</xdr:col>
                <xdr:colOff>552450</xdr:colOff>
                <xdr:row>29</xdr:row>
                <xdr:rowOff>123825</xdr:rowOff>
              </from>
              <to>
                <xdr:col>5</xdr:col>
                <xdr:colOff>85725</xdr:colOff>
                <xdr:row>31</xdr:row>
                <xdr:rowOff>180975</xdr:rowOff>
              </to>
            </anchor>
          </objectPr>
        </oleObject>
      </mc:Choice>
      <mc:Fallback>
        <oleObject progId="Equation.3" shapeId="2056" r:id="rId12"/>
      </mc:Fallback>
    </mc:AlternateContent>
    <mc:AlternateContent xmlns:mc="http://schemas.openxmlformats.org/markup-compatibility/2006">
      <mc:Choice Requires="x14">
        <oleObject progId="Equation.3" shapeId="2057" r:id="rId14">
          <objectPr defaultSize="0" autoPict="0" r:id="rId15">
            <anchor moveWithCells="1">
              <from>
                <xdr:col>0</xdr:col>
                <xdr:colOff>657225</xdr:colOff>
                <xdr:row>33</xdr:row>
                <xdr:rowOff>0</xdr:rowOff>
              </from>
              <to>
                <xdr:col>2</xdr:col>
                <xdr:colOff>219075</xdr:colOff>
                <xdr:row>34</xdr:row>
                <xdr:rowOff>171450</xdr:rowOff>
              </to>
            </anchor>
          </objectPr>
        </oleObject>
      </mc:Choice>
      <mc:Fallback>
        <oleObject progId="Equation.3" shapeId="2057" r:id="rId14"/>
      </mc:Fallback>
    </mc:AlternateContent>
    <mc:AlternateContent xmlns:mc="http://schemas.openxmlformats.org/markup-compatibility/2006">
      <mc:Choice Requires="x14">
        <oleObject progId="Equation.3" shapeId="2058" r:id="rId16">
          <objectPr defaultSize="0" autoPict="0" r:id="rId17">
            <anchor moveWithCells="1">
              <from>
                <xdr:col>2</xdr:col>
                <xdr:colOff>609600</xdr:colOff>
                <xdr:row>32</xdr:row>
                <xdr:rowOff>161925</xdr:rowOff>
              </from>
              <to>
                <xdr:col>4</xdr:col>
                <xdr:colOff>180975</xdr:colOff>
                <xdr:row>34</xdr:row>
                <xdr:rowOff>152400</xdr:rowOff>
              </to>
            </anchor>
          </objectPr>
        </oleObject>
      </mc:Choice>
      <mc:Fallback>
        <oleObject progId="Equation.3" shapeId="2058" r:id="rId16"/>
      </mc:Fallback>
    </mc:AlternateContent>
    <mc:AlternateContent xmlns:mc="http://schemas.openxmlformats.org/markup-compatibility/2006">
      <mc:Choice Requires="x14">
        <oleObject progId="Equation.3" shapeId="2059" r:id="rId18">
          <objectPr defaultSize="0" autoPict="0" r:id="rId19">
            <anchor moveWithCells="1">
              <from>
                <xdr:col>0</xdr:col>
                <xdr:colOff>657225</xdr:colOff>
                <xdr:row>39</xdr:row>
                <xdr:rowOff>152400</xdr:rowOff>
              </from>
              <to>
                <xdr:col>3</xdr:col>
                <xdr:colOff>247650</xdr:colOff>
                <xdr:row>45</xdr:row>
                <xdr:rowOff>104775</xdr:rowOff>
              </to>
            </anchor>
          </objectPr>
        </oleObject>
      </mc:Choice>
      <mc:Fallback>
        <oleObject progId="Equation.3" shapeId="2059" r:id="rId18"/>
      </mc:Fallback>
    </mc:AlternateContent>
    <mc:AlternateContent xmlns:mc="http://schemas.openxmlformats.org/markup-compatibility/2006">
      <mc:Choice Requires="x14">
        <oleObject progId="Equation.3" shapeId="2060" r:id="rId20">
          <objectPr defaultSize="0" autoPict="0" r:id="rId21">
            <anchor moveWithCells="1">
              <from>
                <xdr:col>1</xdr:col>
                <xdr:colOff>19050</xdr:colOff>
                <xdr:row>46</xdr:row>
                <xdr:rowOff>38100</xdr:rowOff>
              </from>
              <to>
                <xdr:col>4</xdr:col>
                <xdr:colOff>228600</xdr:colOff>
                <xdr:row>51</xdr:row>
                <xdr:rowOff>19050</xdr:rowOff>
              </to>
            </anchor>
          </objectPr>
        </oleObject>
      </mc:Choice>
      <mc:Fallback>
        <oleObject progId="Equation.3" shapeId="2060" r:id="rId20"/>
      </mc:Fallback>
    </mc:AlternateContent>
    <mc:AlternateContent xmlns:mc="http://schemas.openxmlformats.org/markup-compatibility/2006">
      <mc:Choice Requires="x14">
        <oleObject progId="Equation.3" shapeId="2061" r:id="rId22">
          <objectPr defaultSize="0" autoPict="0" r:id="rId23">
            <anchor moveWithCells="1">
              <from>
                <xdr:col>1</xdr:col>
                <xdr:colOff>38100</xdr:colOff>
                <xdr:row>53</xdr:row>
                <xdr:rowOff>57150</xdr:rowOff>
              </from>
              <to>
                <xdr:col>3</xdr:col>
                <xdr:colOff>390525</xdr:colOff>
                <xdr:row>54</xdr:row>
                <xdr:rowOff>200025</xdr:rowOff>
              </to>
            </anchor>
          </objectPr>
        </oleObject>
      </mc:Choice>
      <mc:Fallback>
        <oleObject progId="Equation.3" shapeId="2061" r:id="rId22"/>
      </mc:Fallback>
    </mc:AlternateContent>
    <mc:AlternateContent xmlns:mc="http://schemas.openxmlformats.org/markup-compatibility/2006">
      <mc:Choice Requires="x14">
        <oleObject progId="Equation.3" shapeId="2062" r:id="rId24">
          <objectPr defaultSize="0" autoPict="0" r:id="rId25">
            <anchor moveWithCells="1">
              <from>
                <xdr:col>1</xdr:col>
                <xdr:colOff>76200</xdr:colOff>
                <xdr:row>55</xdr:row>
                <xdr:rowOff>123825</xdr:rowOff>
              </from>
              <to>
                <xdr:col>3</xdr:col>
                <xdr:colOff>352425</xdr:colOff>
                <xdr:row>59</xdr:row>
                <xdr:rowOff>123825</xdr:rowOff>
              </to>
            </anchor>
          </objectPr>
        </oleObject>
      </mc:Choice>
      <mc:Fallback>
        <oleObject progId="Equation.3" shapeId="2062" r:id="rId2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8"/>
  <sheetViews>
    <sheetView zoomScaleNormal="100" workbookViewId="0">
      <selection activeCell="A19" sqref="A19"/>
    </sheetView>
  </sheetViews>
  <sheetFormatPr defaultRowHeight="16.5"/>
  <cols>
    <col min="3" max="4" width="9.125" bestFit="1" customWidth="1"/>
    <col min="5" max="5" width="12.875" bestFit="1" customWidth="1"/>
    <col min="7" max="7" width="12.875" bestFit="1" customWidth="1"/>
  </cols>
  <sheetData>
    <row r="1" spans="1:7">
      <c r="A1" s="7" t="s">
        <v>18</v>
      </c>
      <c r="B1" s="8"/>
      <c r="C1" s="8"/>
      <c r="D1" s="8"/>
    </row>
    <row r="2" spans="1:7">
      <c r="B2" s="5" t="s">
        <v>0</v>
      </c>
      <c r="C2" s="5" t="s">
        <v>1</v>
      </c>
      <c r="D2" s="5" t="s">
        <v>12</v>
      </c>
    </row>
    <row r="3" spans="1:7">
      <c r="A3" s="1" t="s">
        <v>2</v>
      </c>
      <c r="B3" s="2">
        <v>7.2499999999999995E-2</v>
      </c>
      <c r="C3" s="2">
        <v>0.1</v>
      </c>
      <c r="D3" s="2">
        <f>7.25%</f>
        <v>7.2499999999999995E-2</v>
      </c>
    </row>
    <row r="4" spans="1:7">
      <c r="A4" s="1" t="s">
        <v>3</v>
      </c>
      <c r="B4">
        <v>1000</v>
      </c>
      <c r="C4">
        <v>1000</v>
      </c>
      <c r="D4">
        <v>1000</v>
      </c>
    </row>
    <row r="5" spans="1:7">
      <c r="A5" s="1" t="s">
        <v>4</v>
      </c>
      <c r="B5" s="2">
        <v>0.1</v>
      </c>
      <c r="C5" s="2">
        <v>0.12</v>
      </c>
      <c r="D5" s="4">
        <v>0.12</v>
      </c>
    </row>
    <row r="6" spans="1:7">
      <c r="A6" s="1"/>
      <c r="B6" s="2"/>
      <c r="C6" s="2"/>
      <c r="D6" s="4"/>
    </row>
    <row r="7" spans="1:7">
      <c r="A7" s="1"/>
      <c r="B7" s="2"/>
      <c r="C7" s="2"/>
      <c r="D7" s="4"/>
    </row>
    <row r="8" spans="1:7">
      <c r="A8" s="15" t="s">
        <v>116</v>
      </c>
      <c r="B8" s="16"/>
      <c r="C8" s="16"/>
    </row>
    <row r="9" spans="1:7">
      <c r="A9" s="1" t="s">
        <v>5</v>
      </c>
      <c r="B9" s="1" t="s">
        <v>6</v>
      </c>
      <c r="D9" s="1" t="s">
        <v>7</v>
      </c>
      <c r="F9" s="1" t="s">
        <v>11</v>
      </c>
    </row>
    <row r="10" spans="1:7">
      <c r="B10" s="1" t="s">
        <v>8</v>
      </c>
      <c r="C10" s="1" t="s">
        <v>9</v>
      </c>
      <c r="D10" s="1" t="s">
        <v>8</v>
      </c>
      <c r="E10" s="1" t="s">
        <v>9</v>
      </c>
      <c r="F10" s="1" t="s">
        <v>8</v>
      </c>
      <c r="G10" s="1" t="s">
        <v>9</v>
      </c>
    </row>
    <row r="19" spans="1:7">
      <c r="B19" s="3"/>
      <c r="C19" s="3"/>
      <c r="D19" s="3"/>
      <c r="E19" s="3"/>
      <c r="F19" s="3"/>
      <c r="G19" s="3"/>
    </row>
    <row r="20" spans="1:7">
      <c r="A20" s="1" t="s">
        <v>10</v>
      </c>
    </row>
    <row r="22" spans="1:7">
      <c r="A22" s="15" t="s">
        <v>117</v>
      </c>
      <c r="B22" s="16"/>
      <c r="C22" s="16"/>
      <c r="D22" s="16"/>
      <c r="E22" s="16"/>
    </row>
    <row r="23" spans="1:7">
      <c r="A23" s="15" t="s">
        <v>118</v>
      </c>
      <c r="B23" s="16"/>
      <c r="C23" s="16"/>
      <c r="D23" s="16"/>
      <c r="E23" s="16"/>
    </row>
    <row r="24" spans="1:7">
      <c r="A24" s="1"/>
      <c r="B24" s="1"/>
    </row>
    <row r="25" spans="1:7">
      <c r="B25" s="1"/>
    </row>
    <row r="26" spans="1:7">
      <c r="A26" s="4"/>
    </row>
    <row r="27" spans="1:7">
      <c r="A27" s="4"/>
    </row>
    <row r="28" spans="1:7">
      <c r="A28" s="4"/>
    </row>
    <row r="29" spans="1:7">
      <c r="A29" s="4"/>
    </row>
    <row r="30" spans="1:7">
      <c r="A30" s="4"/>
    </row>
    <row r="31" spans="1:7">
      <c r="A31" s="4"/>
    </row>
    <row r="32" spans="1:7">
      <c r="A32" s="4"/>
    </row>
    <row r="34" spans="1:2">
      <c r="A34" s="1" t="s">
        <v>46</v>
      </c>
    </row>
    <row r="35" spans="1:2">
      <c r="A35" s="1" t="s">
        <v>47</v>
      </c>
    </row>
    <row r="36" spans="1:2">
      <c r="A36" s="1" t="s">
        <v>48</v>
      </c>
    </row>
    <row r="37" spans="1:2">
      <c r="A37" s="1"/>
    </row>
    <row r="38" spans="1:2">
      <c r="A38" s="1" t="s">
        <v>14</v>
      </c>
      <c r="B38" s="1" t="s">
        <v>15</v>
      </c>
    </row>
    <row r="40" spans="1:2">
      <c r="A40" s="4"/>
    </row>
    <row r="41" spans="1:2">
      <c r="A41" s="2"/>
    </row>
    <row r="42" spans="1:2">
      <c r="A42" s="4"/>
    </row>
    <row r="43" spans="1:2">
      <c r="A43" s="2"/>
    </row>
    <row r="44" spans="1:2">
      <c r="A44" s="4"/>
    </row>
    <row r="45" spans="1:2">
      <c r="A45" s="2"/>
    </row>
    <row r="46" spans="1:2">
      <c r="A46" s="4"/>
    </row>
    <row r="47" spans="1:2">
      <c r="A47" s="2"/>
    </row>
    <row r="49" spans="1:8">
      <c r="A49" s="1" t="s">
        <v>49</v>
      </c>
    </row>
    <row r="51" spans="1:8">
      <c r="B51" s="4">
        <v>7.0000000000000007E-2</v>
      </c>
      <c r="C51" s="4">
        <v>0.08</v>
      </c>
      <c r="D51" s="4">
        <v>0.09</v>
      </c>
      <c r="E51" s="4">
        <v>0.1</v>
      </c>
      <c r="F51" s="4">
        <v>0.11</v>
      </c>
      <c r="G51" s="4">
        <v>0.12</v>
      </c>
      <c r="H51" s="4">
        <v>0.13</v>
      </c>
    </row>
    <row r="52" spans="1:8">
      <c r="A52" s="4">
        <v>0.05</v>
      </c>
    </row>
    <row r="53" spans="1:8">
      <c r="A53" s="2">
        <v>5.5E-2</v>
      </c>
    </row>
    <row r="54" spans="1:8">
      <c r="A54" s="4">
        <v>0.06</v>
      </c>
    </row>
    <row r="55" spans="1:8">
      <c r="A55" s="2">
        <v>6.5000000000000002E-2</v>
      </c>
    </row>
    <row r="56" spans="1:8">
      <c r="A56" s="4">
        <v>7.0000000000000007E-2</v>
      </c>
    </row>
    <row r="57" spans="1:8">
      <c r="A57" s="2">
        <v>7.4999999999999997E-2</v>
      </c>
    </row>
    <row r="58" spans="1:8">
      <c r="A58" s="4">
        <v>0.08</v>
      </c>
    </row>
    <row r="59" spans="1:8">
      <c r="A59" s="2">
        <v>8.5000000000000006E-2</v>
      </c>
    </row>
    <row r="62" spans="1:8">
      <c r="A62" s="1" t="s">
        <v>16</v>
      </c>
    </row>
    <row r="63" spans="1:8">
      <c r="B63" s="5" t="s">
        <v>0</v>
      </c>
      <c r="C63" s="5" t="s">
        <v>1</v>
      </c>
      <c r="D63" s="5" t="s">
        <v>12</v>
      </c>
    </row>
    <row r="64" spans="1:8">
      <c r="A64" s="1" t="s">
        <v>17</v>
      </c>
      <c r="B64" s="6">
        <v>5</v>
      </c>
      <c r="C64" s="6">
        <v>8</v>
      </c>
      <c r="D64" s="6">
        <v>10</v>
      </c>
    </row>
    <row r="65" spans="1:7">
      <c r="A65" s="1" t="s">
        <v>2</v>
      </c>
      <c r="B65" s="2">
        <v>7.2499999999999995E-2</v>
      </c>
      <c r="C65" s="2">
        <v>7.2499999999999995E-2</v>
      </c>
      <c r="D65" s="2">
        <f>7.25%</f>
        <v>7.2499999999999995E-2</v>
      </c>
    </row>
    <row r="66" spans="1:7">
      <c r="A66" s="1" t="s">
        <v>3</v>
      </c>
      <c r="B66">
        <v>1000</v>
      </c>
      <c r="C66">
        <v>1000</v>
      </c>
      <c r="D66">
        <v>1000</v>
      </c>
    </row>
    <row r="67" spans="1:7">
      <c r="A67" s="1" t="s">
        <v>4</v>
      </c>
      <c r="B67" s="2">
        <v>0.12</v>
      </c>
      <c r="C67" s="2">
        <v>0.12</v>
      </c>
      <c r="D67" s="4">
        <v>0.12</v>
      </c>
    </row>
    <row r="69" spans="1:7">
      <c r="A69" s="1" t="s">
        <v>5</v>
      </c>
      <c r="B69" s="1" t="s">
        <v>6</v>
      </c>
      <c r="D69" s="1" t="s">
        <v>7</v>
      </c>
      <c r="F69" s="1" t="s">
        <v>11</v>
      </c>
    </row>
    <row r="70" spans="1:7">
      <c r="B70" s="1" t="s">
        <v>8</v>
      </c>
      <c r="C70" s="1" t="s">
        <v>9</v>
      </c>
      <c r="D70" s="1" t="s">
        <v>8</v>
      </c>
      <c r="E70" s="1" t="s">
        <v>9</v>
      </c>
      <c r="F70" s="1" t="s">
        <v>8</v>
      </c>
      <c r="G70" s="1" t="s">
        <v>9</v>
      </c>
    </row>
    <row r="81" spans="1:7">
      <c r="B81" s="3"/>
      <c r="C81" s="3"/>
      <c r="D81" s="3"/>
      <c r="E81" s="3"/>
      <c r="F81" s="3"/>
      <c r="G81" s="3"/>
    </row>
    <row r="82" spans="1:7">
      <c r="A82" s="1" t="s">
        <v>10</v>
      </c>
    </row>
    <row r="83" spans="1:7">
      <c r="A83" s="1" t="s">
        <v>17</v>
      </c>
      <c r="C83">
        <v>5</v>
      </c>
      <c r="E83">
        <v>8</v>
      </c>
      <c r="G83">
        <v>10</v>
      </c>
    </row>
    <row r="97" spans="1:1">
      <c r="A97" s="1" t="s">
        <v>50</v>
      </c>
    </row>
    <row r="99" spans="1:1">
      <c r="A99" s="1" t="s">
        <v>43</v>
      </c>
    </row>
    <row r="100" spans="1:1">
      <c r="A100" s="1" t="s">
        <v>51</v>
      </c>
    </row>
    <row r="101" spans="1:1">
      <c r="A101" s="1" t="s">
        <v>52</v>
      </c>
    </row>
    <row r="105" spans="1:1">
      <c r="A105" s="1" t="s">
        <v>53</v>
      </c>
    </row>
    <row r="108" spans="1:1">
      <c r="A108" s="1" t="s">
        <v>54</v>
      </c>
    </row>
  </sheetData>
  <phoneticPr fontId="2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33" r:id="rId4">
          <objectPr defaultSize="0" autoPict="0" r:id="rId5">
            <anchor moveWithCells="1">
              <from>
                <xdr:col>0</xdr:col>
                <xdr:colOff>600075</xdr:colOff>
                <xdr:row>105</xdr:row>
                <xdr:rowOff>95250</xdr:rowOff>
              </from>
              <to>
                <xdr:col>3</xdr:col>
                <xdr:colOff>304800</xdr:colOff>
                <xdr:row>106</xdr:row>
                <xdr:rowOff>123825</xdr:rowOff>
              </to>
            </anchor>
          </objectPr>
        </oleObject>
      </mc:Choice>
      <mc:Fallback>
        <oleObject progId="Equation.3" shapeId="1033" r:id="rId4"/>
      </mc:Fallback>
    </mc:AlternateContent>
    <mc:AlternateContent xmlns:mc="http://schemas.openxmlformats.org/markup-compatibility/2006">
      <mc:Choice Requires="x14">
        <oleObject progId="Equation.3" shapeId="1034" r:id="rId6">
          <objectPr defaultSize="0" autoPict="0" r:id="rId7">
            <anchor moveWithCells="1">
              <from>
                <xdr:col>0</xdr:col>
                <xdr:colOff>657225</xdr:colOff>
                <xdr:row>108</xdr:row>
                <xdr:rowOff>66675</xdr:rowOff>
              </from>
              <to>
                <xdr:col>2</xdr:col>
                <xdr:colOff>438150</xdr:colOff>
                <xdr:row>110</xdr:row>
                <xdr:rowOff>161925</xdr:rowOff>
              </to>
            </anchor>
          </objectPr>
        </oleObject>
      </mc:Choice>
      <mc:Fallback>
        <oleObject progId="Equation.3" shapeId="1034" r:id="rId6"/>
      </mc:Fallback>
    </mc:AlternateContent>
    <mc:AlternateContent xmlns:mc="http://schemas.openxmlformats.org/markup-compatibility/2006">
      <mc:Choice Requires="x14">
        <oleObject progId="Equation.3" shapeId="1035" r:id="rId8">
          <objectPr defaultSize="0" autoPict="0" r:id="rId9">
            <anchor moveWithCells="1">
              <from>
                <xdr:col>0</xdr:col>
                <xdr:colOff>495300</xdr:colOff>
                <xdr:row>101</xdr:row>
                <xdr:rowOff>114300</xdr:rowOff>
              </from>
              <to>
                <xdr:col>3</xdr:col>
                <xdr:colOff>304800</xdr:colOff>
                <xdr:row>103</xdr:row>
                <xdr:rowOff>47625</xdr:rowOff>
              </to>
            </anchor>
          </objectPr>
        </oleObject>
      </mc:Choice>
      <mc:Fallback>
        <oleObject progId="Equation.3" shapeId="1035" r:id="rId8"/>
      </mc:Fallback>
    </mc:AlternateContent>
    <mc:AlternateContent xmlns:mc="http://schemas.openxmlformats.org/markup-compatibility/2006">
      <mc:Choice Requires="x14">
        <oleObject progId="Equation.3" shapeId="1036" r:id="rId10">
          <objectPr defaultSize="0" autoPict="0" r:id="rId11">
            <anchor moveWithCells="1">
              <from>
                <xdr:col>0</xdr:col>
                <xdr:colOff>581025</xdr:colOff>
                <xdr:row>111</xdr:row>
                <xdr:rowOff>38100</xdr:rowOff>
              </from>
              <to>
                <xdr:col>5</xdr:col>
                <xdr:colOff>676275</xdr:colOff>
                <xdr:row>112</xdr:row>
                <xdr:rowOff>133350</xdr:rowOff>
              </to>
            </anchor>
          </objectPr>
        </oleObject>
      </mc:Choice>
      <mc:Fallback>
        <oleObject progId="Equation.3" shapeId="1036" r:id="rId10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1"/>
  <sheetViews>
    <sheetView topLeftCell="K1" workbookViewId="0">
      <selection activeCell="K1" sqref="K1"/>
    </sheetView>
  </sheetViews>
  <sheetFormatPr defaultRowHeight="16.5"/>
  <cols>
    <col min="4" max="4" width="13.625" customWidth="1"/>
    <col min="5" max="5" width="13.375" customWidth="1"/>
    <col min="6" max="6" width="12.625" customWidth="1"/>
  </cols>
  <sheetData>
    <row r="1" spans="1:16">
      <c r="A1" s="1" t="s">
        <v>55</v>
      </c>
      <c r="L1" s="1" t="s">
        <v>98</v>
      </c>
    </row>
    <row r="2" spans="1:16">
      <c r="A2" s="1" t="s">
        <v>56</v>
      </c>
    </row>
    <row r="3" spans="1:16">
      <c r="A3" s="1" t="s">
        <v>57</v>
      </c>
      <c r="L3" s="1" t="s">
        <v>99</v>
      </c>
    </row>
    <row r="4" spans="1:16">
      <c r="A4" s="1" t="s">
        <v>63</v>
      </c>
      <c r="L4" s="1" t="s">
        <v>100</v>
      </c>
    </row>
    <row r="5" spans="1:16">
      <c r="L5" s="1" t="s">
        <v>101</v>
      </c>
    </row>
    <row r="6" spans="1:16">
      <c r="A6" s="1" t="s">
        <v>58</v>
      </c>
      <c r="L6" s="1" t="s">
        <v>102</v>
      </c>
    </row>
    <row r="7" spans="1:16">
      <c r="B7">
        <v>1</v>
      </c>
      <c r="C7">
        <v>2</v>
      </c>
      <c r="D7">
        <v>3</v>
      </c>
    </row>
    <row r="8" spans="1:16">
      <c r="B8">
        <v>100</v>
      </c>
      <c r="C8">
        <v>1000</v>
      </c>
      <c r="D8">
        <v>2000</v>
      </c>
    </row>
    <row r="9" spans="1:16">
      <c r="E9" s="1" t="s">
        <v>94</v>
      </c>
    </row>
    <row r="10" spans="1:16">
      <c r="A10" s="1" t="s">
        <v>59</v>
      </c>
      <c r="B10">
        <v>100</v>
      </c>
      <c r="C10">
        <v>1000</v>
      </c>
      <c r="D10">
        <v>2000</v>
      </c>
      <c r="E10" s="1" t="s">
        <v>95</v>
      </c>
      <c r="L10" s="1" t="s">
        <v>103</v>
      </c>
    </row>
    <row r="11" spans="1:16">
      <c r="A11" s="1" t="s">
        <v>60</v>
      </c>
      <c r="B11">
        <v>195</v>
      </c>
      <c r="C11">
        <v>900</v>
      </c>
      <c r="D11">
        <v>2000</v>
      </c>
      <c r="P11" s="1" t="s">
        <v>104</v>
      </c>
    </row>
    <row r="12" spans="1:16">
      <c r="B12">
        <v>100</v>
      </c>
      <c r="C12" s="9" t="s">
        <v>61</v>
      </c>
      <c r="E12" s="1" t="s">
        <v>97</v>
      </c>
    </row>
    <row r="13" spans="1:16">
      <c r="C13">
        <f>C11+95*1.05</f>
        <v>999.75</v>
      </c>
      <c r="E13" s="1" t="s">
        <v>96</v>
      </c>
    </row>
    <row r="14" spans="1:16">
      <c r="P14" s="1" t="s">
        <v>105</v>
      </c>
    </row>
    <row r="15" spans="1:16">
      <c r="A15" s="1" t="s">
        <v>62</v>
      </c>
    </row>
    <row r="16" spans="1:16">
      <c r="A16" s="1" t="s">
        <v>64</v>
      </c>
    </row>
    <row r="17" spans="1:18">
      <c r="A17" s="1" t="s">
        <v>65</v>
      </c>
      <c r="L17" s="1" t="s">
        <v>106</v>
      </c>
    </row>
    <row r="19" spans="1:18">
      <c r="A19" s="1" t="s">
        <v>67</v>
      </c>
      <c r="L19" s="1" t="s">
        <v>107</v>
      </c>
      <c r="M19" s="1" t="s">
        <v>108</v>
      </c>
      <c r="N19" s="1" t="s">
        <v>109</v>
      </c>
      <c r="O19" s="1" t="s">
        <v>110</v>
      </c>
    </row>
    <row r="20" spans="1:18">
      <c r="A20" s="1" t="s">
        <v>66</v>
      </c>
      <c r="K20">
        <v>1</v>
      </c>
      <c r="L20">
        <v>10000</v>
      </c>
      <c r="M20">
        <v>100</v>
      </c>
      <c r="N20">
        <v>250</v>
      </c>
      <c r="O20">
        <v>560</v>
      </c>
      <c r="P20" s="14"/>
      <c r="Q20" s="14"/>
      <c r="R20" s="14"/>
    </row>
    <row r="21" spans="1:18">
      <c r="K21">
        <v>2</v>
      </c>
      <c r="L21">
        <v>20000</v>
      </c>
      <c r="M21">
        <v>200</v>
      </c>
      <c r="N21">
        <v>380</v>
      </c>
      <c r="O21">
        <v>450</v>
      </c>
    </row>
    <row r="22" spans="1:18">
      <c r="A22" s="1" t="s">
        <v>5</v>
      </c>
      <c r="B22" s="1" t="s">
        <v>68</v>
      </c>
      <c r="D22" s="4">
        <v>0.11</v>
      </c>
      <c r="E22" s="4">
        <v>0.1</v>
      </c>
      <c r="F22" s="4">
        <v>0.12</v>
      </c>
      <c r="K22">
        <v>3</v>
      </c>
      <c r="L22">
        <v>15000</v>
      </c>
      <c r="M22">
        <v>350</v>
      </c>
      <c r="N22">
        <v>120</v>
      </c>
      <c r="O22">
        <v>380</v>
      </c>
    </row>
    <row r="23" spans="1:18">
      <c r="A23">
        <v>1</v>
      </c>
      <c r="B23">
        <v>13.52</v>
      </c>
      <c r="C23" s="1">
        <f>B23*A23*-PV($D$22,A23,0,1)</f>
        <v>12.180180180180178</v>
      </c>
      <c r="D23" s="9" t="s">
        <v>69</v>
      </c>
      <c r="E23" s="9" t="s">
        <v>76</v>
      </c>
      <c r="F23" s="9" t="s">
        <v>80</v>
      </c>
      <c r="K23">
        <v>4</v>
      </c>
      <c r="L23">
        <v>36000</v>
      </c>
      <c r="M23">
        <v>460</v>
      </c>
      <c r="N23">
        <v>630</v>
      </c>
      <c r="O23">
        <v>950</v>
      </c>
    </row>
    <row r="24" spans="1:18">
      <c r="A24">
        <v>2</v>
      </c>
      <c r="B24">
        <v>13.52</v>
      </c>
      <c r="C24" s="1">
        <f>B24*A24*-PV($D$22,A24,0,1)</f>
        <v>21.946270594919238</v>
      </c>
      <c r="D24" s="9" t="s">
        <v>70</v>
      </c>
      <c r="E24" s="9" t="s">
        <v>77</v>
      </c>
      <c r="F24" s="9" t="s">
        <v>81</v>
      </c>
      <c r="K24">
        <v>5</v>
      </c>
      <c r="L24">
        <v>120000</v>
      </c>
      <c r="M24">
        <v>1000</v>
      </c>
      <c r="N24">
        <v>1500</v>
      </c>
      <c r="O24">
        <v>980</v>
      </c>
    </row>
    <row r="25" spans="1:18">
      <c r="A25">
        <v>3</v>
      </c>
      <c r="B25">
        <v>13.52</v>
      </c>
      <c r="C25" s="1">
        <f>B25*A25*-PV($D$22,A25,0,1)</f>
        <v>29.657122425566541</v>
      </c>
      <c r="D25" s="9" t="s">
        <v>71</v>
      </c>
      <c r="E25" s="9" t="s">
        <v>78</v>
      </c>
      <c r="F25" s="9" t="s">
        <v>82</v>
      </c>
      <c r="K25" s="1" t="s">
        <v>112</v>
      </c>
      <c r="M25">
        <v>94</v>
      </c>
      <c r="N25">
        <v>96</v>
      </c>
      <c r="O25">
        <v>98</v>
      </c>
    </row>
    <row r="26" spans="1:18">
      <c r="A26">
        <v>4</v>
      </c>
      <c r="B26">
        <v>13.52</v>
      </c>
      <c r="C26" s="1">
        <f>B26*A26*-PV($D$22,A26,0,1)</f>
        <v>35.62417108176161</v>
      </c>
      <c r="D26" s="9" t="s">
        <v>72</v>
      </c>
      <c r="E26" s="9" t="s">
        <v>73</v>
      </c>
      <c r="F26" s="9" t="s">
        <v>74</v>
      </c>
      <c r="K26" s="1" t="s">
        <v>113</v>
      </c>
    </row>
    <row r="27" spans="1:18">
      <c r="A27">
        <v>5</v>
      </c>
      <c r="B27">
        <v>113.52</v>
      </c>
      <c r="C27" s="1">
        <f>B27*A27*-PV($D$22,A27,0,1)</f>
        <v>336.84297380603789</v>
      </c>
      <c r="D27" s="9" t="s">
        <v>75</v>
      </c>
      <c r="E27" s="9" t="s">
        <v>79</v>
      </c>
      <c r="F27" s="9" t="s">
        <v>83</v>
      </c>
    </row>
    <row r="28" spans="1:18">
      <c r="A28" s="1"/>
      <c r="B28" s="3">
        <f>-PV(D22,5,13.52,100)</f>
        <v>109.31366048447666</v>
      </c>
      <c r="C28" s="13">
        <f>SUM(C23:C27)/B28</f>
        <v>3.9908161171715242</v>
      </c>
      <c r="D28">
        <f>165.946</f>
        <v>165.946</v>
      </c>
      <c r="E28">
        <f>165.946</f>
        <v>165.946</v>
      </c>
      <c r="F28">
        <f>165.946</f>
        <v>165.946</v>
      </c>
      <c r="K28" s="1" t="s">
        <v>111</v>
      </c>
    </row>
    <row r="29" spans="1:18">
      <c r="K29" s="1" t="s">
        <v>114</v>
      </c>
      <c r="P29" s="1"/>
    </row>
    <row r="30" spans="1:18">
      <c r="A30" s="1" t="s">
        <v>84</v>
      </c>
      <c r="P30" s="1"/>
    </row>
    <row r="31" spans="1:18">
      <c r="P31" s="1"/>
    </row>
    <row r="32" spans="1:18">
      <c r="P32" s="1"/>
    </row>
    <row r="33" spans="1:16">
      <c r="P33" s="1"/>
    </row>
    <row r="34" spans="1:16">
      <c r="P34" s="1"/>
    </row>
    <row r="35" spans="1:16">
      <c r="A35" s="1" t="s">
        <v>85</v>
      </c>
      <c r="B35" s="1" t="s">
        <v>86</v>
      </c>
    </row>
    <row r="36" spans="1:16">
      <c r="B36" s="1" t="s">
        <v>87</v>
      </c>
    </row>
    <row r="37" spans="1:16">
      <c r="A37">
        <v>1</v>
      </c>
      <c r="B37" s="1" t="s">
        <v>88</v>
      </c>
    </row>
    <row r="38" spans="1:16">
      <c r="A38">
        <v>2</v>
      </c>
      <c r="B38" s="9" t="s">
        <v>89</v>
      </c>
    </row>
    <row r="40" spans="1:16">
      <c r="A40" s="1" t="s">
        <v>90</v>
      </c>
      <c r="C40" s="1" t="s">
        <v>92</v>
      </c>
      <c r="D40">
        <v>10</v>
      </c>
    </row>
    <row r="41" spans="1:16">
      <c r="A41" s="1" t="s">
        <v>91</v>
      </c>
      <c r="C41" s="1" t="s">
        <v>93</v>
      </c>
      <c r="D41">
        <v>10</v>
      </c>
    </row>
  </sheetData>
  <phoneticPr fontId="2" type="noConversion"/>
  <pageMargins left="0.75" right="0.75" top="1" bottom="1" header="0.5" footer="0.5"/>
  <pageSetup paperSize="9" orientation="portrait" horizontalDpi="300" verticalDpi="0" copies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autoPict="0" r:id="rId5">
            <anchor moveWithCells="1">
              <from>
                <xdr:col>0</xdr:col>
                <xdr:colOff>647700</xdr:colOff>
                <xdr:row>30</xdr:row>
                <xdr:rowOff>133350</xdr:rowOff>
              </from>
              <to>
                <xdr:col>3</xdr:col>
                <xdr:colOff>314325</xdr:colOff>
                <xdr:row>33</xdr:row>
                <xdr:rowOff>0</xdr:rowOff>
              </to>
            </anchor>
          </objectPr>
        </oleObject>
      </mc:Choice>
      <mc:Fallback>
        <oleObject progId="Equation.3" shapeId="3073" r:id="rId4"/>
      </mc:Fallback>
    </mc:AlternateContent>
    <mc:AlternateContent xmlns:mc="http://schemas.openxmlformats.org/markup-compatibility/2006">
      <mc:Choice Requires="x14">
        <oleObject progId="Equation.3" shapeId="3074" r:id="rId6">
          <objectPr defaultSize="0" autoPict="0" r:id="rId7">
            <anchor moveWithCells="1">
              <from>
                <xdr:col>11</xdr:col>
                <xdr:colOff>619125</xdr:colOff>
                <xdr:row>6</xdr:row>
                <xdr:rowOff>104775</xdr:rowOff>
              </from>
              <to>
                <xdr:col>14</xdr:col>
                <xdr:colOff>285750</xdr:colOff>
                <xdr:row>8</xdr:row>
                <xdr:rowOff>180975</xdr:rowOff>
              </to>
            </anchor>
          </objectPr>
        </oleObject>
      </mc:Choice>
      <mc:Fallback>
        <oleObject progId="Equation.3" shapeId="3074" r:id="rId6"/>
      </mc:Fallback>
    </mc:AlternateContent>
    <mc:AlternateContent xmlns:mc="http://schemas.openxmlformats.org/markup-compatibility/2006">
      <mc:Choice Requires="x14">
        <oleObject progId="Equation.3" shapeId="3075" r:id="rId8">
          <objectPr defaultSize="0" autoPict="0" r:id="rId9">
            <anchor moveWithCells="1">
              <from>
                <xdr:col>11</xdr:col>
                <xdr:colOff>581025</xdr:colOff>
                <xdr:row>9</xdr:row>
                <xdr:rowOff>85725</xdr:rowOff>
              </from>
              <to>
                <xdr:col>14</xdr:col>
                <xdr:colOff>247650</xdr:colOff>
                <xdr:row>11</xdr:row>
                <xdr:rowOff>161925</xdr:rowOff>
              </to>
            </anchor>
          </objectPr>
        </oleObject>
      </mc:Choice>
      <mc:Fallback>
        <oleObject progId="Equation.3" shapeId="3075" r:id="rId8"/>
      </mc:Fallback>
    </mc:AlternateContent>
    <mc:AlternateContent xmlns:mc="http://schemas.openxmlformats.org/markup-compatibility/2006">
      <mc:Choice Requires="x14">
        <oleObject progId="Equation.3" shapeId="3076" r:id="rId10">
          <objectPr defaultSize="0" autoPict="0" r:id="rId11">
            <anchor moveWithCells="1">
              <from>
                <xdr:col>12</xdr:col>
                <xdr:colOff>38100</xdr:colOff>
                <xdr:row>12</xdr:row>
                <xdr:rowOff>190500</xdr:rowOff>
              </from>
              <to>
                <xdr:col>13</xdr:col>
                <xdr:colOff>342900</xdr:colOff>
                <xdr:row>14</xdr:row>
                <xdr:rowOff>57150</xdr:rowOff>
              </to>
            </anchor>
          </objectPr>
        </oleObject>
      </mc:Choice>
      <mc:Fallback>
        <oleObject progId="Equation.3" shapeId="3076" r:id="rId10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2</vt:i4>
      </vt:variant>
    </vt:vector>
  </HeadingPairs>
  <TitlesOfParts>
    <vt:vector size="5" baseType="lpstr">
      <vt:lpstr>definition</vt:lpstr>
      <vt:lpstr>examples</vt:lpstr>
      <vt:lpstr>bond management</vt:lpstr>
      <vt:lpstr>Convexity</vt:lpstr>
      <vt:lpstr>Durations</vt:lpstr>
    </vt:vector>
  </TitlesOfParts>
  <Company>政治大學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姜堯民</dc:creator>
  <cp:lastModifiedBy>user</cp:lastModifiedBy>
  <cp:lastPrinted>1998-05-21T06:50:06Z</cp:lastPrinted>
  <dcterms:created xsi:type="dcterms:W3CDTF">1998-05-21T02:05:33Z</dcterms:created>
  <dcterms:modified xsi:type="dcterms:W3CDTF">2021-11-22T02:07:33Z</dcterms:modified>
</cp:coreProperties>
</file>