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rveyecology-my.sharepoint.com/personal/dainley_harveyecology_com/Documents/Documents/WD Passport files/MiscPapers/Manuscripts/Anthropocene/"/>
    </mc:Choice>
  </mc:AlternateContent>
  <xr:revisionPtr revIDLastSave="1" documentId="11_98349A85E6891590A7D1661218993ABB26E2D3C5" xr6:coauthVersionLast="47" xr6:coauthVersionMax="47" xr10:uidLastSave="{3908C19E-7F16-43B2-A7FB-E122E55D7F19}"/>
  <bookViews>
    <workbookView xWindow="-108" yWindow="-108" windowWidth="23256" windowHeight="12456" xr2:uid="{00000000-000D-0000-FFFF-FFFF00000000}"/>
  </bookViews>
  <sheets>
    <sheet name="summary_prod_chl_ow_sst_sectors" sheetId="1" r:id="rId1"/>
    <sheet name="Sheet1" sheetId="3" r:id="rId2"/>
    <sheet name="Fina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F8" i="2"/>
  <c r="C12" i="2"/>
  <c r="E12" i="2"/>
  <c r="E14" i="2"/>
  <c r="F14" i="2"/>
  <c r="D16" i="2"/>
  <c r="F16" i="2"/>
  <c r="C20" i="2"/>
  <c r="E20" i="2"/>
  <c r="E22" i="2"/>
  <c r="F22" i="2"/>
  <c r="D24" i="2"/>
  <c r="E24" i="2"/>
  <c r="F24" i="2"/>
  <c r="C28" i="2"/>
  <c r="E28" i="2"/>
  <c r="F28" i="2"/>
  <c r="I72" i="1"/>
  <c r="I71" i="1"/>
  <c r="F27" i="2" s="1"/>
  <c r="I70" i="1"/>
  <c r="F26" i="2" s="1"/>
  <c r="I69" i="1"/>
  <c r="F25" i="2" s="1"/>
  <c r="I68" i="1"/>
  <c r="I67" i="1"/>
  <c r="F23" i="2" s="1"/>
  <c r="I66" i="1"/>
  <c r="I65" i="1"/>
  <c r="F21" i="2" s="1"/>
  <c r="I64" i="1"/>
  <c r="F20" i="2" s="1"/>
  <c r="I63" i="1"/>
  <c r="F19" i="2" s="1"/>
  <c r="I62" i="1"/>
  <c r="F18" i="2" s="1"/>
  <c r="I61" i="1"/>
  <c r="F17" i="2" s="1"/>
  <c r="I60" i="1"/>
  <c r="I59" i="1"/>
  <c r="F15" i="2" s="1"/>
  <c r="I58" i="1"/>
  <c r="I57" i="1"/>
  <c r="F13" i="2" s="1"/>
  <c r="I56" i="1"/>
  <c r="F12" i="2" s="1"/>
  <c r="I55" i="1"/>
  <c r="F11" i="2" s="1"/>
  <c r="I54" i="1"/>
  <c r="F10" i="2" s="1"/>
  <c r="I53" i="1"/>
  <c r="F9" i="2" s="1"/>
  <c r="I52" i="1"/>
  <c r="I51" i="1"/>
  <c r="F7" i="2" s="1"/>
  <c r="I49" i="1"/>
  <c r="F5" i="2" s="1"/>
  <c r="H72" i="1"/>
  <c r="H71" i="1"/>
  <c r="E27" i="2" s="1"/>
  <c r="H70" i="1"/>
  <c r="E26" i="2" s="1"/>
  <c r="H69" i="1"/>
  <c r="E25" i="2" s="1"/>
  <c r="H68" i="1"/>
  <c r="H67" i="1"/>
  <c r="E23" i="2" s="1"/>
  <c r="H66" i="1"/>
  <c r="H65" i="1"/>
  <c r="E21" i="2" s="1"/>
  <c r="H64" i="1"/>
  <c r="H63" i="1"/>
  <c r="E19" i="2" s="1"/>
  <c r="H62" i="1"/>
  <c r="E18" i="2" s="1"/>
  <c r="H61" i="1"/>
  <c r="E17" i="2" s="1"/>
  <c r="H60" i="1"/>
  <c r="E16" i="2" s="1"/>
  <c r="H59" i="1"/>
  <c r="E15" i="2" s="1"/>
  <c r="H58" i="1"/>
  <c r="H57" i="1"/>
  <c r="E13" i="2" s="1"/>
  <c r="H56" i="1"/>
  <c r="H55" i="1"/>
  <c r="E11" i="2" s="1"/>
  <c r="H54" i="1"/>
  <c r="E10" i="2" s="1"/>
  <c r="H53" i="1"/>
  <c r="E9" i="2" s="1"/>
  <c r="H52" i="1"/>
  <c r="E8" i="2" s="1"/>
  <c r="H51" i="1"/>
  <c r="E7" i="2" s="1"/>
  <c r="H49" i="1"/>
  <c r="E5" i="2" s="1"/>
  <c r="D72" i="1"/>
  <c r="D71" i="1"/>
  <c r="C27" i="2" s="1"/>
  <c r="D70" i="1"/>
  <c r="C26" i="2" s="1"/>
  <c r="D69" i="1"/>
  <c r="C25" i="2" s="1"/>
  <c r="D68" i="1"/>
  <c r="C24" i="2" s="1"/>
  <c r="D67" i="1"/>
  <c r="C23" i="2" s="1"/>
  <c r="D66" i="1"/>
  <c r="C22" i="2" s="1"/>
  <c r="D65" i="1"/>
  <c r="C21" i="2" s="1"/>
  <c r="D64" i="1"/>
  <c r="D63" i="1"/>
  <c r="C19" i="2" s="1"/>
  <c r="D62" i="1"/>
  <c r="C18" i="2" s="1"/>
  <c r="D61" i="1"/>
  <c r="C17" i="2" s="1"/>
  <c r="D60" i="1"/>
  <c r="C16" i="2" s="1"/>
  <c r="D59" i="1"/>
  <c r="C15" i="2" s="1"/>
  <c r="D58" i="1"/>
  <c r="C14" i="2" s="1"/>
  <c r="D57" i="1"/>
  <c r="C13" i="2" s="1"/>
  <c r="D56" i="1"/>
  <c r="D44" i="1"/>
  <c r="D43" i="1"/>
  <c r="D42" i="1"/>
  <c r="D41" i="1"/>
  <c r="D40" i="1"/>
  <c r="D45" i="1" s="1"/>
  <c r="D49" i="1"/>
  <c r="C5" i="2" s="1"/>
  <c r="B5" i="2"/>
  <c r="B6" i="2"/>
  <c r="A10" i="2"/>
  <c r="A15" i="2"/>
  <c r="B16" i="2"/>
  <c r="A17" i="2"/>
  <c r="B18" i="2"/>
  <c r="A19" i="2"/>
  <c r="B21" i="2"/>
  <c r="A22" i="2"/>
  <c r="A23" i="2"/>
  <c r="B25" i="2"/>
  <c r="A26" i="2"/>
  <c r="A27" i="2"/>
  <c r="A4" i="2"/>
  <c r="F56" i="1"/>
  <c r="D12" i="2" s="1"/>
  <c r="F57" i="1"/>
  <c r="D13" i="2" s="1"/>
  <c r="F58" i="1"/>
  <c r="D14" i="2" s="1"/>
  <c r="F59" i="1"/>
  <c r="D15" i="2" s="1"/>
  <c r="F60" i="1"/>
  <c r="F61" i="1"/>
  <c r="D17" i="2" s="1"/>
  <c r="F62" i="1"/>
  <c r="D18" i="2" s="1"/>
  <c r="F63" i="1"/>
  <c r="D19" i="2" s="1"/>
  <c r="F64" i="1"/>
  <c r="D20" i="2" s="1"/>
  <c r="B56" i="1"/>
  <c r="B12" i="2" s="1"/>
  <c r="B57" i="1"/>
  <c r="B13" i="2" s="1"/>
  <c r="B58" i="1"/>
  <c r="B14" i="2" s="1"/>
  <c r="B59" i="1"/>
  <c r="B15" i="2" s="1"/>
  <c r="B60" i="1"/>
  <c r="B61" i="1"/>
  <c r="B17" i="2" s="1"/>
  <c r="B62" i="1"/>
  <c r="F72" i="1"/>
  <c r="D28" i="2" s="1"/>
  <c r="F71" i="1"/>
  <c r="D27" i="2" s="1"/>
  <c r="F70" i="1"/>
  <c r="D26" i="2" s="1"/>
  <c r="F69" i="1"/>
  <c r="D25" i="2" s="1"/>
  <c r="F68" i="1"/>
  <c r="F67" i="1"/>
  <c r="D23" i="2" s="1"/>
  <c r="F66" i="1"/>
  <c r="D22" i="2" s="1"/>
  <c r="F65" i="1"/>
  <c r="D21" i="2" s="1"/>
  <c r="F49" i="1"/>
  <c r="D5" i="2" s="1"/>
  <c r="F44" i="1"/>
  <c r="F43" i="1"/>
  <c r="F45" i="1" s="1"/>
  <c r="F42" i="1"/>
  <c r="F41" i="1"/>
  <c r="F40" i="1"/>
  <c r="A72" i="1"/>
  <c r="A28" i="2" s="1"/>
  <c r="B72" i="1"/>
  <c r="B28" i="2" s="1"/>
  <c r="B71" i="1"/>
  <c r="B27" i="2" s="1"/>
  <c r="A71" i="1"/>
  <c r="B70" i="1"/>
  <c r="B26" i="2" s="1"/>
  <c r="A70" i="1"/>
  <c r="B69" i="1"/>
  <c r="A69" i="1"/>
  <c r="A25" i="2" s="1"/>
  <c r="B68" i="1"/>
  <c r="B24" i="2" s="1"/>
  <c r="A68" i="1"/>
  <c r="A24" i="2" s="1"/>
  <c r="B67" i="1"/>
  <c r="B23" i="2" s="1"/>
  <c r="A67" i="1"/>
  <c r="B66" i="1"/>
  <c r="B22" i="2" s="1"/>
  <c r="A66" i="1"/>
  <c r="B65" i="1"/>
  <c r="A65" i="1"/>
  <c r="A21" i="2" s="1"/>
  <c r="B64" i="1"/>
  <c r="B20" i="2" s="1"/>
  <c r="A64" i="1"/>
  <c r="A20" i="2" s="1"/>
  <c r="B63" i="1"/>
  <c r="B19" i="2" s="1"/>
  <c r="A63" i="1"/>
  <c r="A62" i="1"/>
  <c r="A18" i="2" s="1"/>
  <c r="A61" i="1"/>
  <c r="A60" i="1"/>
  <c r="A16" i="2" s="1"/>
  <c r="A59" i="1"/>
  <c r="A58" i="1"/>
  <c r="A14" i="2" s="1"/>
  <c r="A57" i="1"/>
  <c r="A13" i="2" s="1"/>
  <c r="A56" i="1"/>
  <c r="A12" i="2" s="1"/>
  <c r="A55" i="1"/>
  <c r="A11" i="2" s="1"/>
  <c r="A54" i="1"/>
  <c r="A53" i="1"/>
  <c r="A9" i="2" s="1"/>
  <c r="A52" i="1"/>
  <c r="A8" i="2" s="1"/>
  <c r="A51" i="1"/>
  <c r="A7" i="2" s="1"/>
  <c r="B49" i="1"/>
  <c r="A49" i="1"/>
  <c r="A5" i="2" s="1"/>
  <c r="A41" i="1"/>
  <c r="A42" i="1"/>
  <c r="A43" i="1"/>
  <c r="A44" i="1"/>
  <c r="A40" i="1"/>
  <c r="B45" i="1"/>
  <c r="B53" i="1" s="1"/>
  <c r="B9" i="2" s="1"/>
  <c r="B44" i="1"/>
  <c r="B43" i="1"/>
  <c r="B42" i="1"/>
  <c r="B41" i="1"/>
  <c r="B40" i="1"/>
  <c r="D54" i="1" l="1"/>
  <c r="C10" i="2" s="1"/>
  <c r="D51" i="1"/>
  <c r="C7" i="2" s="1"/>
  <c r="D53" i="1"/>
  <c r="C9" i="2" s="1"/>
  <c r="D52" i="1"/>
  <c r="C8" i="2" s="1"/>
  <c r="D55" i="1"/>
  <c r="C11" i="2" s="1"/>
  <c r="B54" i="1"/>
  <c r="B10" i="2" s="1"/>
  <c r="B51" i="1"/>
  <c r="B7" i="2" s="1"/>
  <c r="B52" i="1"/>
  <c r="B8" i="2" s="1"/>
  <c r="B55" i="1"/>
  <c r="B11" i="2" s="1"/>
  <c r="F53" i="1"/>
  <c r="D9" i="2" s="1"/>
  <c r="F55" i="1"/>
  <c r="D11" i="2" s="1"/>
  <c r="F51" i="1"/>
  <c r="D7" i="2" s="1"/>
  <c r="F52" i="1"/>
  <c r="D8" i="2" s="1"/>
  <c r="F54" i="1"/>
  <c r="D10" i="2" s="1"/>
</calcChain>
</file>

<file path=xl/sharedStrings.xml><?xml version="1.0" encoding="utf-8"?>
<sst xmlns="http://schemas.openxmlformats.org/spreadsheetml/2006/main" count="199" uniqueCount="117">
  <si>
    <t xml:space="preserve">Total spatially integrated annual producton (intP, Tg C), mean production (simple mean (mnP-s) and area weighted (mnP-aw), (gC/m2/day), mean Chl (mnChl-s, mnChl-aw, mg Chl/m3), geometric mean Chl (gmnChl-s, gmnChl-aw, mg Chl/m3), median Chl (mdChl-s, mdChl-aw, mg Chl/m3), max. likelihood estimate mean Chl (mleChl-s, mleChl-aw, mg Chl/m3), mean SST (mnSST-s, mnSST-aw, degC), mean open water area (mnOW, km2), annual production (yrP, gC/m2/year), maximum Chl (mxChl, mg Chl/m3), max. open water area (mxOW, km2), growth season length (Pdays, days), open water days (OWdays, days), days with valid production/chl (Pval, days), for all sectors: Ross Sea Polynya (RSP), Terra Nova Bay Polynya (TNB), McMurdo Sound Polynya (McM), Ross Sea (RS), </t>
  </si>
  <si>
    <t>year</t>
  </si>
  <si>
    <t>intP-RSP</t>
  </si>
  <si>
    <t>mnP-s-RSP</t>
  </si>
  <si>
    <t>mnP-aw-RSP</t>
  </si>
  <si>
    <t>mnChl-s-RSP</t>
  </si>
  <si>
    <t>mnChl-aw-RSP</t>
  </si>
  <si>
    <t>mnSST-s-RSP</t>
  </si>
  <si>
    <t>nmSST-aw-RSP</t>
  </si>
  <si>
    <t>mnOW-RSP</t>
  </si>
  <si>
    <t>yrP-RSP</t>
  </si>
  <si>
    <t>mxChl-RSP</t>
  </si>
  <si>
    <t>mxOW-RSP</t>
  </si>
  <si>
    <t>Pdays-RSP</t>
  </si>
  <si>
    <t>OWdays-RSP</t>
  </si>
  <si>
    <t>Pval-RSP</t>
  </si>
  <si>
    <t>gmnChl-s-RSP</t>
  </si>
  <si>
    <t>gmnChl-aw-RSP</t>
  </si>
  <si>
    <t>mdChl-s-RSP</t>
  </si>
  <si>
    <t>mdChl-aw-RSP</t>
  </si>
  <si>
    <t>mleChl-s-RSP</t>
  </si>
  <si>
    <t>mleChl-aw-RSP</t>
  </si>
  <si>
    <t>intP-TNB</t>
  </si>
  <si>
    <t>mnP-s-TNB</t>
  </si>
  <si>
    <t>mnP-aw-TNB</t>
  </si>
  <si>
    <t>mnChl-s-TNB</t>
  </si>
  <si>
    <t>mnChl-aw-TNB</t>
  </si>
  <si>
    <t>mnSST-s-TNB</t>
  </si>
  <si>
    <t>nmSST-aw-TNB</t>
  </si>
  <si>
    <t>mnOW-TNB</t>
  </si>
  <si>
    <t>yrP-TNB</t>
  </si>
  <si>
    <t>mxChl-TNB</t>
  </si>
  <si>
    <t>mxOW-TNB</t>
  </si>
  <si>
    <t>Pdays-TNB</t>
  </si>
  <si>
    <t>OWdays-TNB</t>
  </si>
  <si>
    <t>Pval-TNB</t>
  </si>
  <si>
    <t>gmnChl-s-TNB</t>
  </si>
  <si>
    <t>gmnChl-aw-TNB</t>
  </si>
  <si>
    <t>mdChl-s-TNB</t>
  </si>
  <si>
    <t>mdChl-aw-TNB</t>
  </si>
  <si>
    <t>mleChl-s-TNB</t>
  </si>
  <si>
    <t>mleChl-aw-TNB</t>
  </si>
  <si>
    <t>intP-McM</t>
  </si>
  <si>
    <t>mnP-s-McM</t>
  </si>
  <si>
    <t>mnP-aw-McM</t>
  </si>
  <si>
    <t>mnChl-s-McM</t>
  </si>
  <si>
    <t>mnChl-aw-McM</t>
  </si>
  <si>
    <t>mnSST-s-McM</t>
  </si>
  <si>
    <t>nmSST-aw-McM</t>
  </si>
  <si>
    <t>mnOW-McM</t>
  </si>
  <si>
    <t>yrP-McM</t>
  </si>
  <si>
    <t>mxChl-McM</t>
  </si>
  <si>
    <t>mxOW-McM</t>
  </si>
  <si>
    <t>Pdays-McM</t>
  </si>
  <si>
    <t>OWdays-McM</t>
  </si>
  <si>
    <t>Pval-McM</t>
  </si>
  <si>
    <t>gmnChl-s-McM</t>
  </si>
  <si>
    <t>gmnChl-aw-McM</t>
  </si>
  <si>
    <t>mdChl-s-McM</t>
  </si>
  <si>
    <t>mdChl-aw-McM</t>
  </si>
  <si>
    <t>mleChl-s-McM</t>
  </si>
  <si>
    <t>mleChl-aw-McM</t>
  </si>
  <si>
    <t>intP-RS</t>
  </si>
  <si>
    <t>mnP-s-RS</t>
  </si>
  <si>
    <t>mnP-aw-RS</t>
  </si>
  <si>
    <t>mnChl-s-RS</t>
  </si>
  <si>
    <t>mnChl-aw-RS</t>
  </si>
  <si>
    <t>mnSST-s-RS</t>
  </si>
  <si>
    <t>nmSST-aw-RS</t>
  </si>
  <si>
    <t>mnOW-RS</t>
  </si>
  <si>
    <t>yrP-RS</t>
  </si>
  <si>
    <t>mxChl-RS</t>
  </si>
  <si>
    <t>mxOW-RS</t>
  </si>
  <si>
    <t>Pdays-RS</t>
  </si>
  <si>
    <t>OWdays-RS</t>
  </si>
  <si>
    <t>Pval-RS</t>
  </si>
  <si>
    <t>gmnChl-s-RS</t>
  </si>
  <si>
    <t>gmnChl-aw-RS</t>
  </si>
  <si>
    <t>mdChl-s-RS</t>
  </si>
  <si>
    <t>mdChl-aw-RS</t>
  </si>
  <si>
    <t>mleChl-s-RS</t>
  </si>
  <si>
    <t>mleChl-aw-RS</t>
  </si>
  <si>
    <t>SeaWiFS based Chl</t>
  </si>
  <si>
    <t>MODIS/Aqua based Chl</t>
  </si>
  <si>
    <t>Correction Factor Calculations</t>
  </si>
  <si>
    <t>mean</t>
  </si>
  <si>
    <t>Final timeseries with SeaWiFS corrected parameters based on overlapping years</t>
  </si>
  <si>
    <t>Tg C</t>
  </si>
  <si>
    <t>mg m^-3</t>
  </si>
  <si>
    <t>degC</t>
  </si>
  <si>
    <t>km^2</t>
  </si>
  <si>
    <t>gC m^-2 day^-1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</si>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</sst>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intP-RSP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SeaWiFS Corrected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summary_prod_chl_ow_sst_sectors!$A$51:$A$72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summary_prod_chl_ow_sst_sectors!$B$51:$B$72</c:f>
              <c:numCache>
                <c:formatCode>0.00</c:formatCode>
                <c:ptCount val="22"/>
                <c:pt idx="0">
                  <c:v>13.264724929652747</c:v>
                </c:pt>
                <c:pt idx="1">
                  <c:v>19.909008409211577</c:v>
                </c:pt>
                <c:pt idx="2">
                  <c:v>22.750031286112748</c:v>
                </c:pt>
                <c:pt idx="3">
                  <c:v>14.541561141763363</c:v>
                </c:pt>
                <c:pt idx="4">
                  <c:v>23.532083081871324</c:v>
                </c:pt>
                <c:pt idx="5">
                  <c:v>2.4556100000000001</c:v>
                </c:pt>
                <c:pt idx="6">
                  <c:v>15.7072</c:v>
                </c:pt>
                <c:pt idx="7">
                  <c:v>20.914300000000001</c:v>
                </c:pt>
                <c:pt idx="8">
                  <c:v>21.7318</c:v>
                </c:pt>
                <c:pt idx="9">
                  <c:v>19.547899999999998</c:v>
                </c:pt>
                <c:pt idx="10">
                  <c:v>12.774699999999999</c:v>
                </c:pt>
                <c:pt idx="11">
                  <c:v>14.9863</c:v>
                </c:pt>
                <c:pt idx="12">
                  <c:v>19.7226</c:v>
                </c:pt>
                <c:pt idx="13">
                  <c:v>20.9541</c:v>
                </c:pt>
                <c:pt idx="14">
                  <c:v>16.861899999999999</c:v>
                </c:pt>
                <c:pt idx="15">
                  <c:v>17.4818</c:v>
                </c:pt>
                <c:pt idx="16">
                  <c:v>15.6691</c:v>
                </c:pt>
                <c:pt idx="17">
                  <c:v>12.2498</c:v>
                </c:pt>
                <c:pt idx="18">
                  <c:v>17.4786</c:v>
                </c:pt>
                <c:pt idx="19">
                  <c:v>21.228400000000001</c:v>
                </c:pt>
                <c:pt idx="20">
                  <c:v>10.6518</c:v>
                </c:pt>
                <c:pt idx="21">
                  <c:v>14.071300000000001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F-A341-A603-35B561CE0ECD}"/>
            </c:ext>
          </c:extLst>
        </c:ser>
        <c:ser>
          <c:idx val="0"/>
          <c:order val="1"/>
          <c:tx>
            <c:v>SeaWiFS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summary_prod_chl_ow_sst_sectors!$B$6:$B$15</c:f>
              <c:numCache>
                <c:formatCode>General</c:formatCode>
                <c:ptCount val="10"/>
                <c:pt idx="0">
                  <c:v>15.967499999999999</c:v>
                </c:pt>
                <c:pt idx="1">
                  <c:v>23.965599999999998</c:v>
                </c:pt>
                <c:pt idx="2">
                  <c:v>27.3855</c:v>
                </c:pt>
                <c:pt idx="3">
                  <c:v>17.5045</c:v>
                </c:pt>
                <c:pt idx="4">
                  <c:v>28.326899999999998</c:v>
                </c:pt>
                <c:pt idx="5">
                  <c:v>2.8808500000000001</c:v>
                </c:pt>
                <c:pt idx="6">
                  <c:v>19.308</c:v>
                </c:pt>
                <c:pt idx="7">
                  <c:v>24.800699999999999</c:v>
                </c:pt>
                <c:pt idx="8">
                  <c:v>26.863099999999999</c:v>
                </c:pt>
                <c:pt idx="9">
                  <c:v>23.396999999999998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8-9B41-8F80-A24ABD5C4C18}"/>
            </c:ext>
          </c:extLst>
        </c:ser>
        <c:ser>
          <c:idx val="1"/>
          <c:order val="2"/>
          <c:tx>
            <c:v>MODIS/Aqua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summary_prod_chl_ow_sst_sectors!$B$21:$B$37</c:f>
              <c:numCache>
                <c:formatCode>General</c:formatCode>
                <c:ptCount val="17"/>
                <c:pt idx="0">
                  <c:v>2.4556100000000001</c:v>
                </c:pt>
                <c:pt idx="1">
                  <c:v>15.7072</c:v>
                </c:pt>
                <c:pt idx="2">
                  <c:v>20.914300000000001</c:v>
                </c:pt>
                <c:pt idx="3">
                  <c:v>21.7318</c:v>
                </c:pt>
                <c:pt idx="4">
                  <c:v>19.547899999999998</c:v>
                </c:pt>
                <c:pt idx="5">
                  <c:v>12.774699999999999</c:v>
                </c:pt>
                <c:pt idx="6">
                  <c:v>14.9863</c:v>
                </c:pt>
                <c:pt idx="7">
                  <c:v>19.7226</c:v>
                </c:pt>
                <c:pt idx="8">
                  <c:v>20.9541</c:v>
                </c:pt>
                <c:pt idx="9">
                  <c:v>16.861899999999999</c:v>
                </c:pt>
                <c:pt idx="10">
                  <c:v>17.4818</c:v>
                </c:pt>
                <c:pt idx="11">
                  <c:v>15.6691</c:v>
                </c:pt>
                <c:pt idx="12">
                  <c:v>12.2498</c:v>
                </c:pt>
                <c:pt idx="13">
                  <c:v>17.4786</c:v>
                </c:pt>
                <c:pt idx="14">
                  <c:v>21.228400000000001</c:v>
                </c:pt>
                <c:pt idx="15">
                  <c:v>10.6518</c:v>
                </c:pt>
                <c:pt idx="16">
                  <c:v>14.071300000000001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8-9B41-8F80-A24ABD5C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53952"/>
        <c:axId val="-2076651232"/>
      </c:scatterChart>
      <c:valAx>
        <c:axId val="-20766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1232"/>
        <c:crosses val="autoZero"/>
        <c:crossBetween val="midCat"/>
      </c:valAx>
      <c:valAx>
        <c:axId val="-20766512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mSST-aw-RSP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summary_prod_chl_ow_sst_sectors!$H$6:$H$15</c:f>
              <c:numCache>
                <c:formatCode>General</c:formatCode>
                <c:ptCount val="10"/>
                <c:pt idx="0">
                  <c:v>-1.11972</c:v>
                </c:pt>
                <c:pt idx="1">
                  <c:v>-0.69039799999999996</c:v>
                </c:pt>
                <c:pt idx="2">
                  <c:v>-0.90166599999999997</c:v>
                </c:pt>
                <c:pt idx="3">
                  <c:v>-0.92463899999999999</c:v>
                </c:pt>
                <c:pt idx="4">
                  <c:v>-0.645706</c:v>
                </c:pt>
                <c:pt idx="5">
                  <c:v>-1.1324399999999999</c:v>
                </c:pt>
                <c:pt idx="6">
                  <c:v>-1.0422899999999999</c:v>
                </c:pt>
                <c:pt idx="7">
                  <c:v>-0.61822299999999997</c:v>
                </c:pt>
                <c:pt idx="8">
                  <c:v>-0.602993</c:v>
                </c:pt>
                <c:pt idx="9">
                  <c:v>-0.96086499999999997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8-F948-8C48-0D8C3B2A0C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summary_prod_chl_ow_sst_sectors!$H$21:$H$37</c:f>
              <c:numCache>
                <c:formatCode>General</c:formatCode>
                <c:ptCount val="17"/>
                <c:pt idx="0">
                  <c:v>-1.1172299999999999</c:v>
                </c:pt>
                <c:pt idx="1">
                  <c:v>-1.04701</c:v>
                </c:pt>
                <c:pt idx="2">
                  <c:v>-0.54659899999999995</c:v>
                </c:pt>
                <c:pt idx="3">
                  <c:v>-0.55181599999999997</c:v>
                </c:pt>
                <c:pt idx="4">
                  <c:v>-0.97096199999999999</c:v>
                </c:pt>
                <c:pt idx="5">
                  <c:v>-1.0068900000000001</c:v>
                </c:pt>
                <c:pt idx="6">
                  <c:v>-0.84604999999999997</c:v>
                </c:pt>
                <c:pt idx="7">
                  <c:v>-0.98364700000000005</c:v>
                </c:pt>
                <c:pt idx="8">
                  <c:v>-0.70285200000000003</c:v>
                </c:pt>
                <c:pt idx="9">
                  <c:v>-1.0432600000000001</c:v>
                </c:pt>
                <c:pt idx="10">
                  <c:v>-0.80641600000000002</c:v>
                </c:pt>
                <c:pt idx="11">
                  <c:v>-0.548099</c:v>
                </c:pt>
                <c:pt idx="12">
                  <c:v>-0.94621100000000002</c:v>
                </c:pt>
                <c:pt idx="13">
                  <c:v>-0.82865299999999997</c:v>
                </c:pt>
                <c:pt idx="14">
                  <c:v>-0.66166999999999998</c:v>
                </c:pt>
                <c:pt idx="15">
                  <c:v>-0.72045099999999995</c:v>
                </c:pt>
                <c:pt idx="16">
                  <c:v>-0.82026600000000005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8-F948-8C48-0D8C3B2A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649072"/>
        <c:axId val="-1465644720"/>
      </c:scatterChart>
      <c:valAx>
        <c:axId val="-14656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4720"/>
        <c:crosses val="autoZero"/>
        <c:crossBetween val="midCat"/>
      </c:valAx>
      <c:valAx>
        <c:axId val="-146564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mnProd-aw-RSP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summary_prod_chl_ow_sst_sectors!$D$6:$D$15</c:f>
              <c:numCache>
                <c:formatCode>General</c:formatCode>
                <c:ptCount val="10"/>
                <c:pt idx="0">
                  <c:v>0.67039199999999999</c:v>
                </c:pt>
                <c:pt idx="1">
                  <c:v>0.76641700000000001</c:v>
                </c:pt>
                <c:pt idx="2">
                  <c:v>0.77175499999999997</c:v>
                </c:pt>
                <c:pt idx="3">
                  <c:v>0.69136399999999998</c:v>
                </c:pt>
                <c:pt idx="4">
                  <c:v>0.90596900000000002</c:v>
                </c:pt>
                <c:pt idx="5">
                  <c:v>0.24573200000000001</c:v>
                </c:pt>
                <c:pt idx="6">
                  <c:v>0.82084800000000002</c:v>
                </c:pt>
                <c:pt idx="7">
                  <c:v>0.71511100000000005</c:v>
                </c:pt>
                <c:pt idx="8">
                  <c:v>0.72042899999999999</c:v>
                </c:pt>
                <c:pt idx="9">
                  <c:v>0.82228100000000004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8-2242-9632-8F225F910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summary_prod_chl_ow_sst_sectors!$D$21:$D$37</c:f>
              <c:numCache>
                <c:formatCode>General</c:formatCode>
                <c:ptCount val="17"/>
                <c:pt idx="0">
                  <c:v>0.20797299999999999</c:v>
                </c:pt>
                <c:pt idx="1">
                  <c:v>0.65881000000000001</c:v>
                </c:pt>
                <c:pt idx="2">
                  <c:v>0.65953700000000004</c:v>
                </c:pt>
                <c:pt idx="3">
                  <c:v>0.61789700000000003</c:v>
                </c:pt>
                <c:pt idx="4">
                  <c:v>0.67359100000000005</c:v>
                </c:pt>
                <c:pt idx="5">
                  <c:v>0.54332499999999995</c:v>
                </c:pt>
                <c:pt idx="6">
                  <c:v>0.52524800000000005</c:v>
                </c:pt>
                <c:pt idx="7">
                  <c:v>0.73971299999999995</c:v>
                </c:pt>
                <c:pt idx="8">
                  <c:v>0.65826300000000004</c:v>
                </c:pt>
                <c:pt idx="9">
                  <c:v>0.53062699999999996</c:v>
                </c:pt>
                <c:pt idx="10">
                  <c:v>0.61935600000000002</c:v>
                </c:pt>
                <c:pt idx="11">
                  <c:v>0.48073300000000002</c:v>
                </c:pt>
                <c:pt idx="12">
                  <c:v>0.46986499999999998</c:v>
                </c:pt>
                <c:pt idx="13">
                  <c:v>0.55099900000000002</c:v>
                </c:pt>
                <c:pt idx="14">
                  <c:v>0.71543999999999996</c:v>
                </c:pt>
                <c:pt idx="15">
                  <c:v>0.34507500000000002</c:v>
                </c:pt>
                <c:pt idx="16">
                  <c:v>0.43034499999999998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8-2242-9632-8F225F91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650160"/>
        <c:axId val="-1465648528"/>
      </c:scatterChart>
      <c:valAx>
        <c:axId val="-14656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8528"/>
        <c:crosses val="autoZero"/>
        <c:crossBetween val="midCat"/>
      </c:valAx>
      <c:valAx>
        <c:axId val="-146564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mnChl-aw-RS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summary_prod_chl_ow_sst_sectors!$BQ$6:$BQ$15</c:f>
              <c:numCache>
                <c:formatCode>General</c:formatCode>
                <c:ptCount val="10"/>
                <c:pt idx="0">
                  <c:v>208463</c:v>
                </c:pt>
                <c:pt idx="1">
                  <c:v>282513</c:v>
                </c:pt>
                <c:pt idx="2">
                  <c:v>246152</c:v>
                </c:pt>
                <c:pt idx="3">
                  <c:v>225398</c:v>
                </c:pt>
                <c:pt idx="4">
                  <c:v>285583</c:v>
                </c:pt>
                <c:pt idx="5">
                  <c:v>98613.3</c:v>
                </c:pt>
                <c:pt idx="6">
                  <c:v>228225</c:v>
                </c:pt>
                <c:pt idx="7">
                  <c:v>290523</c:v>
                </c:pt>
                <c:pt idx="8">
                  <c:v>251703</c:v>
                </c:pt>
                <c:pt idx="9">
                  <c:v>274687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9-9941-91A1-CA5496205F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summary_prod_chl_ow_sst_sectors!$BQ$21:$BQ$37</c:f>
              <c:numCache>
                <c:formatCode>General</c:formatCode>
                <c:ptCount val="17"/>
                <c:pt idx="0">
                  <c:v>108681</c:v>
                </c:pt>
                <c:pt idx="1">
                  <c:v>216534</c:v>
                </c:pt>
                <c:pt idx="2">
                  <c:v>301380</c:v>
                </c:pt>
                <c:pt idx="3">
                  <c:v>262962</c:v>
                </c:pt>
                <c:pt idx="4">
                  <c:v>246258</c:v>
                </c:pt>
                <c:pt idx="5">
                  <c:v>208607</c:v>
                </c:pt>
                <c:pt idx="6">
                  <c:v>266879</c:v>
                </c:pt>
                <c:pt idx="7">
                  <c:v>246752</c:v>
                </c:pt>
                <c:pt idx="8">
                  <c:v>276392</c:v>
                </c:pt>
                <c:pt idx="9">
                  <c:v>261268</c:v>
                </c:pt>
                <c:pt idx="10">
                  <c:v>251858</c:v>
                </c:pt>
                <c:pt idx="11">
                  <c:v>299274</c:v>
                </c:pt>
                <c:pt idx="12">
                  <c:v>208957</c:v>
                </c:pt>
                <c:pt idx="13">
                  <c:v>272763</c:v>
                </c:pt>
                <c:pt idx="14">
                  <c:v>266528</c:v>
                </c:pt>
                <c:pt idx="15">
                  <c:v>283079</c:v>
                </c:pt>
                <c:pt idx="16">
                  <c:v>264260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9-9941-91A1-CA549620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647440"/>
        <c:axId val="-1465645264"/>
      </c:scatterChart>
      <c:valAx>
        <c:axId val="-14656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5264"/>
        <c:crosses val="autoZero"/>
        <c:crossBetween val="midCat"/>
      </c:valAx>
      <c:valAx>
        <c:axId val="-146564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Primary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Final!$A$7:$A$28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Final!$B$7:$B$28</c:f>
              <c:numCache>
                <c:formatCode>General</c:formatCode>
                <c:ptCount val="22"/>
                <c:pt idx="0">
                  <c:v>13.264724929652747</c:v>
                </c:pt>
                <c:pt idx="1">
                  <c:v>19.909008409211577</c:v>
                </c:pt>
                <c:pt idx="2">
                  <c:v>22.750031286112748</c:v>
                </c:pt>
                <c:pt idx="3">
                  <c:v>14.541561141763363</c:v>
                </c:pt>
                <c:pt idx="4">
                  <c:v>23.532083081871324</c:v>
                </c:pt>
                <c:pt idx="5">
                  <c:v>2.4556100000000001</c:v>
                </c:pt>
                <c:pt idx="6">
                  <c:v>15.7072</c:v>
                </c:pt>
                <c:pt idx="7">
                  <c:v>20.914300000000001</c:v>
                </c:pt>
                <c:pt idx="8">
                  <c:v>21.7318</c:v>
                </c:pt>
                <c:pt idx="9">
                  <c:v>19.547899999999998</c:v>
                </c:pt>
                <c:pt idx="10">
                  <c:v>12.774699999999999</c:v>
                </c:pt>
                <c:pt idx="11">
                  <c:v>14.9863</c:v>
                </c:pt>
                <c:pt idx="12">
                  <c:v>19.7226</c:v>
                </c:pt>
                <c:pt idx="13">
                  <c:v>20.9541</c:v>
                </c:pt>
                <c:pt idx="14">
                  <c:v>16.861899999999999</c:v>
                </c:pt>
                <c:pt idx="15">
                  <c:v>17.4818</c:v>
                </c:pt>
                <c:pt idx="16">
                  <c:v>15.6691</c:v>
                </c:pt>
                <c:pt idx="17">
                  <c:v>12.2498</c:v>
                </c:pt>
                <c:pt idx="18">
                  <c:v>17.4786</c:v>
                </c:pt>
                <c:pt idx="19">
                  <c:v>21.228400000000001</c:v>
                </c:pt>
                <c:pt idx="20">
                  <c:v>10.6518</c:v>
                </c:pt>
                <c:pt idx="21">
                  <c:v>14.071300000000001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4-A542-B842-A42CF6D9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650704"/>
        <c:axId val="-1465645808"/>
      </c:scatterChart>
      <c:valAx>
        <c:axId val="-1465650704"/>
        <c:scaling>
          <c:orientation val="minMax"/>
          <c:max val="2018"/>
          <c:min val="199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5808"/>
        <c:crosses val="autoZero"/>
        <c:crossBetween val="midCat"/>
      </c:valAx>
      <c:valAx>
        <c:axId val="-146564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 Carbon</a:t>
                </a:r>
                <a:r>
                  <a:rPr lang="en-US" baseline="0"/>
                  <a:t> </a:t>
                </a:r>
                <a:r>
                  <a:rPr lang="en-US"/>
                  <a:t>year^-1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Open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Final!$F$5</c:f>
              <c:strCache>
                <c:ptCount val="1"/>
                <c:pt idx="0">
                  <c:v>mnOW-RSP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Final!$A$7:$A$28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Final!$F$7:$F$28</c:f>
              <c:numCache>
                <c:formatCode>General</c:formatCode>
                <c:ptCount val="22"/>
                <c:pt idx="0">
                  <c:v>179084</c:v>
                </c:pt>
                <c:pt idx="1">
                  <c:v>250157</c:v>
                </c:pt>
                <c:pt idx="2">
                  <c:v>218399</c:v>
                </c:pt>
                <c:pt idx="3">
                  <c:v>200943</c:v>
                </c:pt>
                <c:pt idx="4">
                  <c:v>250135</c:v>
                </c:pt>
                <c:pt idx="5">
                  <c:v>100918</c:v>
                </c:pt>
                <c:pt idx="6">
                  <c:v>190735</c:v>
                </c:pt>
                <c:pt idx="7">
                  <c:v>268734</c:v>
                </c:pt>
                <c:pt idx="8">
                  <c:v>236044</c:v>
                </c:pt>
                <c:pt idx="9">
                  <c:v>218199</c:v>
                </c:pt>
                <c:pt idx="10">
                  <c:v>188097</c:v>
                </c:pt>
                <c:pt idx="11">
                  <c:v>241795</c:v>
                </c:pt>
                <c:pt idx="12">
                  <c:v>227884</c:v>
                </c:pt>
                <c:pt idx="13">
                  <c:v>254659</c:v>
                </c:pt>
                <c:pt idx="14">
                  <c:v>238928</c:v>
                </c:pt>
                <c:pt idx="15">
                  <c:v>224013</c:v>
                </c:pt>
                <c:pt idx="16">
                  <c:v>260754</c:v>
                </c:pt>
                <c:pt idx="17">
                  <c:v>184900</c:v>
                </c:pt>
                <c:pt idx="18">
                  <c:v>238508</c:v>
                </c:pt>
                <c:pt idx="19">
                  <c:v>235490</c:v>
                </c:pt>
                <c:pt idx="20">
                  <c:v>263830</c:v>
                </c:pt>
                <c:pt idx="21">
                  <c:v>245847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0-4842-9F87-7ABCCB21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643632"/>
        <c:axId val="-1465649616"/>
      </c:scatterChart>
      <c:valAx>
        <c:axId val="-1465643632"/>
        <c:scaling>
          <c:orientation val="minMax"/>
          <c:max val="2018"/>
          <c:min val="199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9616"/>
        <c:crosses val="autoZero"/>
        <c:crossBetween val="midCat"/>
      </c:valAx>
      <c:valAx>
        <c:axId val="-146564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Final!$D$5</c:f>
              <c:strCache>
                <c:ptCount val="1"/>
                <c:pt idx="0">
                  <c:v>mnChl-aw-RSP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Final!$A$7:$A$28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Final!$D$7:$D$28</c:f>
              <c:numCache>
                <c:formatCode>General</c:formatCode>
                <c:ptCount val="22"/>
                <c:pt idx="0">
                  <c:v>1.0233369390544302</c:v>
                </c:pt>
                <c:pt idx="1">
                  <c:v>1.161487349301874</c:v>
                </c:pt>
                <c:pt idx="2">
                  <c:v>1.3530597954401613</c:v>
                </c:pt>
                <c:pt idx="3">
                  <c:v>1.0984767428665196</c:v>
                </c:pt>
                <c:pt idx="4">
                  <c:v>1.4602405768020232</c:v>
                </c:pt>
                <c:pt idx="5">
                  <c:v>0.31175999999999998</c:v>
                </c:pt>
                <c:pt idx="6">
                  <c:v>1.27813</c:v>
                </c:pt>
                <c:pt idx="7">
                  <c:v>1.2010000000000001</c:v>
                </c:pt>
                <c:pt idx="8">
                  <c:v>1.1167100000000001</c:v>
                </c:pt>
                <c:pt idx="9">
                  <c:v>1.3444199999999999</c:v>
                </c:pt>
                <c:pt idx="10">
                  <c:v>1.1704000000000001</c:v>
                </c:pt>
                <c:pt idx="11">
                  <c:v>0.96222600000000003</c:v>
                </c:pt>
                <c:pt idx="12">
                  <c:v>1.8113699999999999</c:v>
                </c:pt>
                <c:pt idx="13">
                  <c:v>1.36111</c:v>
                </c:pt>
                <c:pt idx="14">
                  <c:v>0.98824000000000001</c:v>
                </c:pt>
                <c:pt idx="15">
                  <c:v>1.16012</c:v>
                </c:pt>
                <c:pt idx="16">
                  <c:v>0.76024499999999995</c:v>
                </c:pt>
                <c:pt idx="17">
                  <c:v>1.01051</c:v>
                </c:pt>
                <c:pt idx="18">
                  <c:v>1.06958</c:v>
                </c:pt>
                <c:pt idx="19">
                  <c:v>1.5828500000000001</c:v>
                </c:pt>
                <c:pt idx="20">
                  <c:v>0.60858900000000005</c:v>
                </c:pt>
                <c:pt idx="21">
                  <c:v>0.78773599999999999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0-5642-8C65-3FECC6A5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32832"/>
        <c:axId val="-1464635008"/>
      </c:scatterChart>
      <c:valAx>
        <c:axId val="-1464632832"/>
        <c:scaling>
          <c:orientation val="minMax"/>
          <c:max val="2018"/>
          <c:min val="199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635008"/>
        <c:crosses val="autoZero"/>
        <c:crossBetween val="midCat"/>
      </c:valAx>
      <c:valAx>
        <c:axId val="-14646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 m^-3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6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Final!$E$5</c:f>
              <c:strCache>
                <c:ptCount val="1"/>
                <c:pt idx="0">
                  <c:v>nmSST-aw-RSP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Final!$A$7:$A$28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Final!$E$7:$E$28</c:f>
              <c:numCache>
                <c:formatCode>General</c:formatCode>
                <c:ptCount val="22"/>
                <c:pt idx="0">
                  <c:v>-1.11972</c:v>
                </c:pt>
                <c:pt idx="1">
                  <c:v>-0.69039799999999996</c:v>
                </c:pt>
                <c:pt idx="2">
                  <c:v>-0.90166599999999997</c:v>
                </c:pt>
                <c:pt idx="3">
                  <c:v>-0.92463899999999999</c:v>
                </c:pt>
                <c:pt idx="4">
                  <c:v>-0.645706</c:v>
                </c:pt>
                <c:pt idx="5">
                  <c:v>-1.1172299999999999</c:v>
                </c:pt>
                <c:pt idx="6">
                  <c:v>-1.04701</c:v>
                </c:pt>
                <c:pt idx="7">
                  <c:v>-0.54659899999999995</c:v>
                </c:pt>
                <c:pt idx="8">
                  <c:v>-0.55181599999999997</c:v>
                </c:pt>
                <c:pt idx="9">
                  <c:v>-0.97096199999999999</c:v>
                </c:pt>
                <c:pt idx="10">
                  <c:v>-1.0068900000000001</c:v>
                </c:pt>
                <c:pt idx="11">
                  <c:v>-0.84604999999999997</c:v>
                </c:pt>
                <c:pt idx="12">
                  <c:v>-0.98364700000000005</c:v>
                </c:pt>
                <c:pt idx="13">
                  <c:v>-0.70285200000000003</c:v>
                </c:pt>
                <c:pt idx="14">
                  <c:v>-1.0432600000000001</c:v>
                </c:pt>
                <c:pt idx="15">
                  <c:v>-0.80641600000000002</c:v>
                </c:pt>
                <c:pt idx="16">
                  <c:v>-0.548099</c:v>
                </c:pt>
                <c:pt idx="17">
                  <c:v>-0.94621100000000002</c:v>
                </c:pt>
                <c:pt idx="18">
                  <c:v>-0.82865299999999997</c:v>
                </c:pt>
                <c:pt idx="19">
                  <c:v>-0.66166999999999998</c:v>
                </c:pt>
                <c:pt idx="20">
                  <c:v>-0.72045099999999995</c:v>
                </c:pt>
                <c:pt idx="21">
                  <c:v>-0.82026600000000005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4-3945-91ED-E958BBFE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33376"/>
        <c:axId val="-1464639360"/>
      </c:scatterChart>
      <c:valAx>
        <c:axId val="-1464633376"/>
        <c:scaling>
          <c:orientation val="minMax"/>
          <c:max val="2018"/>
          <c:min val="199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639360"/>
        <c:crossesAt val="-1.2"/>
        <c:crossBetween val="midCat"/>
      </c:valAx>
      <c:valAx>
        <c:axId val="-146463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6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Primary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Final!$C$5</c:f>
              <c:strCache>
                <c:ptCount val="1"/>
                <c:pt idx="0">
                  <c:v>mnP-aw-RSP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Final!$A$7:$A$28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Final!$C$7:$C$28</c:f>
              <c:numCache>
                <c:formatCode>General</c:formatCode>
                <c:ptCount val="22"/>
                <c:pt idx="0">
                  <c:v>0.56957533069988453</c:v>
                </c:pt>
                <c:pt idx="1">
                  <c:v>0.65115964425144301</c:v>
                </c:pt>
                <c:pt idx="2">
                  <c:v>0.65569489096571765</c:v>
                </c:pt>
                <c:pt idx="3">
                  <c:v>0.58739346372569323</c:v>
                </c:pt>
                <c:pt idx="4">
                  <c:v>0.7697251649465443</c:v>
                </c:pt>
                <c:pt idx="5">
                  <c:v>0.20797299999999999</c:v>
                </c:pt>
                <c:pt idx="6">
                  <c:v>0.65881000000000001</c:v>
                </c:pt>
                <c:pt idx="7">
                  <c:v>0.65953700000000004</c:v>
                </c:pt>
                <c:pt idx="8">
                  <c:v>0.61789700000000003</c:v>
                </c:pt>
                <c:pt idx="9">
                  <c:v>0.67359100000000005</c:v>
                </c:pt>
                <c:pt idx="10">
                  <c:v>0.54332499999999995</c:v>
                </c:pt>
                <c:pt idx="11">
                  <c:v>0.52524800000000005</c:v>
                </c:pt>
                <c:pt idx="12">
                  <c:v>0.73971299999999995</c:v>
                </c:pt>
                <c:pt idx="13">
                  <c:v>0.65826300000000004</c:v>
                </c:pt>
                <c:pt idx="14">
                  <c:v>0.53062699999999996</c:v>
                </c:pt>
                <c:pt idx="15">
                  <c:v>0.61935600000000002</c:v>
                </c:pt>
                <c:pt idx="16">
                  <c:v>0.48073300000000002</c:v>
                </c:pt>
                <c:pt idx="17">
                  <c:v>0.46986499999999998</c:v>
                </c:pt>
                <c:pt idx="18">
                  <c:v>0.55099900000000002</c:v>
                </c:pt>
                <c:pt idx="19">
                  <c:v>0.71543999999999996</c:v>
                </c:pt>
                <c:pt idx="20">
                  <c:v>0.34507500000000002</c:v>
                </c:pt>
                <c:pt idx="21">
                  <c:v>0.43034499999999998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B-CF4E-AFFB-27779224C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37728"/>
        <c:axId val="-1464634464"/>
      </c:scatterChart>
      <c:valAx>
        <c:axId val="-1464637728"/>
        <c:scaling>
          <c:orientation val="minMax"/>
          <c:max val="2018"/>
          <c:min val="199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634464"/>
        <c:crosses val="autoZero"/>
        <c:crossBetween val="midCat"/>
      </c:valAx>
      <c:valAx>
        <c:axId val="-146463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 m^-2 day^-1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6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mnChl-aw-RSP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summary_prod_chl_ow_sst_sectors!$F$6:$F$15</c:f>
              <c:numCache>
                <c:formatCode>General</c:formatCode>
                <c:ptCount val="10"/>
                <c:pt idx="0">
                  <c:v>1.3372599999999999</c:v>
                </c:pt>
                <c:pt idx="1">
                  <c:v>1.51779</c:v>
                </c:pt>
                <c:pt idx="2">
                  <c:v>1.76813</c:v>
                </c:pt>
                <c:pt idx="3">
                  <c:v>1.4354499999999999</c:v>
                </c:pt>
                <c:pt idx="4">
                  <c:v>1.9081900000000001</c:v>
                </c:pt>
                <c:pt idx="5">
                  <c:v>0.40971099999999999</c:v>
                </c:pt>
                <c:pt idx="6">
                  <c:v>1.7756700000000001</c:v>
                </c:pt>
                <c:pt idx="7">
                  <c:v>1.4784200000000001</c:v>
                </c:pt>
                <c:pt idx="8">
                  <c:v>1.41079</c:v>
                </c:pt>
                <c:pt idx="9">
                  <c:v>1.8128299999999999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3-6447-8811-C4D824F46F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summary_prod_chl_ow_sst_sectors!$F$21:$F$37</c:f>
              <c:numCache>
                <c:formatCode>General</c:formatCode>
                <c:ptCount val="17"/>
                <c:pt idx="0">
                  <c:v>0.31175999999999998</c:v>
                </c:pt>
                <c:pt idx="1">
                  <c:v>1.27813</c:v>
                </c:pt>
                <c:pt idx="2">
                  <c:v>1.2010000000000001</c:v>
                </c:pt>
                <c:pt idx="3">
                  <c:v>1.1167100000000001</c:v>
                </c:pt>
                <c:pt idx="4">
                  <c:v>1.3444199999999999</c:v>
                </c:pt>
                <c:pt idx="5">
                  <c:v>1.1704000000000001</c:v>
                </c:pt>
                <c:pt idx="6">
                  <c:v>0.96222600000000003</c:v>
                </c:pt>
                <c:pt idx="7">
                  <c:v>1.8113699999999999</c:v>
                </c:pt>
                <c:pt idx="8">
                  <c:v>1.36111</c:v>
                </c:pt>
                <c:pt idx="9">
                  <c:v>0.98824000000000001</c:v>
                </c:pt>
                <c:pt idx="10">
                  <c:v>1.16012</c:v>
                </c:pt>
                <c:pt idx="11">
                  <c:v>0.76024499999999995</c:v>
                </c:pt>
                <c:pt idx="12">
                  <c:v>1.01051</c:v>
                </c:pt>
                <c:pt idx="13">
                  <c:v>1.06958</c:v>
                </c:pt>
                <c:pt idx="14">
                  <c:v>1.5828500000000001</c:v>
                </c:pt>
                <c:pt idx="15">
                  <c:v>0.60858900000000005</c:v>
                </c:pt>
                <c:pt idx="16">
                  <c:v>0.78773599999999999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3-6447-8811-C4D824F46F1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summary_prod_chl_ow_sst_sectors!$A$51:$A$72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summary_prod_chl_ow_sst_sectors!$F$51:$F$72</c:f>
              <c:numCache>
                <c:formatCode>0.00</c:formatCode>
                <c:ptCount val="22"/>
                <c:pt idx="0">
                  <c:v>1.0233369390544302</c:v>
                </c:pt>
                <c:pt idx="1">
                  <c:v>1.161487349301874</c:v>
                </c:pt>
                <c:pt idx="2">
                  <c:v>1.3530597954401613</c:v>
                </c:pt>
                <c:pt idx="3">
                  <c:v>1.0984767428665196</c:v>
                </c:pt>
                <c:pt idx="4">
                  <c:v>1.4602405768020232</c:v>
                </c:pt>
                <c:pt idx="5">
                  <c:v>0.31175999999999998</c:v>
                </c:pt>
                <c:pt idx="6">
                  <c:v>1.27813</c:v>
                </c:pt>
                <c:pt idx="7">
                  <c:v>1.2010000000000001</c:v>
                </c:pt>
                <c:pt idx="8">
                  <c:v>1.1167100000000001</c:v>
                </c:pt>
                <c:pt idx="9">
                  <c:v>1.3444199999999999</c:v>
                </c:pt>
                <c:pt idx="10">
                  <c:v>1.1704000000000001</c:v>
                </c:pt>
                <c:pt idx="11">
                  <c:v>0.96222600000000003</c:v>
                </c:pt>
                <c:pt idx="12">
                  <c:v>1.8113699999999999</c:v>
                </c:pt>
                <c:pt idx="13">
                  <c:v>1.36111</c:v>
                </c:pt>
                <c:pt idx="14">
                  <c:v>0.98824000000000001</c:v>
                </c:pt>
                <c:pt idx="15">
                  <c:v>1.16012</c:v>
                </c:pt>
                <c:pt idx="16">
                  <c:v>0.76024499999999995</c:v>
                </c:pt>
                <c:pt idx="17">
                  <c:v>1.01051</c:v>
                </c:pt>
                <c:pt idx="18">
                  <c:v>1.06958</c:v>
                </c:pt>
                <c:pt idx="19">
                  <c:v>1.5828500000000001</c:v>
                </c:pt>
                <c:pt idx="20">
                  <c:v>0.60858900000000005</c:v>
                </c:pt>
                <c:pt idx="21">
                  <c:v>0.78773599999999999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E-9C4B-90CC-5D518B0F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53408"/>
        <c:axId val="-2076648512"/>
      </c:scatterChart>
      <c:valAx>
        <c:axId val="-20766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48512"/>
        <c:crosses val="autoZero"/>
        <c:crossBetween val="midCat"/>
      </c:valAx>
      <c:valAx>
        <c:axId val="-207664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intP-TNB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summary_prod_chl_ow_sst_sectors!$V$6:$V$15</c:f>
              <c:numCache>
                <c:formatCode>General</c:formatCode>
                <c:ptCount val="10"/>
                <c:pt idx="0">
                  <c:v>0.23850399999999999</c:v>
                </c:pt>
                <c:pt idx="1">
                  <c:v>0.43928499999999998</c:v>
                </c:pt>
                <c:pt idx="2">
                  <c:v>0.49111700000000003</c:v>
                </c:pt>
                <c:pt idx="3">
                  <c:v>0.19579299999999999</c:v>
                </c:pt>
                <c:pt idx="4">
                  <c:v>0.54382699999999995</c:v>
                </c:pt>
                <c:pt idx="5">
                  <c:v>5.8504199999999999E-2</c:v>
                </c:pt>
                <c:pt idx="6">
                  <c:v>0.30119200000000002</c:v>
                </c:pt>
                <c:pt idx="7">
                  <c:v>0.51696900000000001</c:v>
                </c:pt>
                <c:pt idx="8">
                  <c:v>0.48481800000000003</c:v>
                </c:pt>
                <c:pt idx="9">
                  <c:v>0.12285699999999999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6-1840-9F75-A4D848C3A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summary_prod_chl_ow_sst_sectors!$V$21:$V$37</c:f>
              <c:numCache>
                <c:formatCode>General</c:formatCode>
                <c:ptCount val="17"/>
                <c:pt idx="0">
                  <c:v>5.3326100000000001E-2</c:v>
                </c:pt>
                <c:pt idx="1">
                  <c:v>0.23958699999999999</c:v>
                </c:pt>
                <c:pt idx="2">
                  <c:v>0.447876</c:v>
                </c:pt>
                <c:pt idx="3">
                  <c:v>0.41312100000000002</c:v>
                </c:pt>
                <c:pt idx="4">
                  <c:v>9.8211699999999999E-2</c:v>
                </c:pt>
                <c:pt idx="5">
                  <c:v>0.10655199999999999</c:v>
                </c:pt>
                <c:pt idx="6">
                  <c:v>0.26085700000000001</c:v>
                </c:pt>
                <c:pt idx="7">
                  <c:v>0.17342299999999999</c:v>
                </c:pt>
                <c:pt idx="8">
                  <c:v>0.39648699999999998</c:v>
                </c:pt>
                <c:pt idx="9">
                  <c:v>0.176286</c:v>
                </c:pt>
                <c:pt idx="10">
                  <c:v>0.29319000000000001</c:v>
                </c:pt>
                <c:pt idx="11">
                  <c:v>0.41413899999999998</c:v>
                </c:pt>
                <c:pt idx="12">
                  <c:v>0.20030400000000001</c:v>
                </c:pt>
                <c:pt idx="13">
                  <c:v>0.43677100000000002</c:v>
                </c:pt>
                <c:pt idx="14">
                  <c:v>0.43950299999999998</c:v>
                </c:pt>
                <c:pt idx="15">
                  <c:v>0.108228</c:v>
                </c:pt>
                <c:pt idx="16">
                  <c:v>0.203988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6-1840-9F75-A4D848C3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47968"/>
        <c:axId val="-2076652864"/>
      </c:scatterChart>
      <c:valAx>
        <c:axId val="-20766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2864"/>
        <c:crosses val="autoZero"/>
        <c:crossBetween val="midCat"/>
      </c:valAx>
      <c:valAx>
        <c:axId val="-207665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mnChl-aw-TNB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summary_prod_chl_ow_sst_sectors!$Z$6:$Z$15</c:f>
              <c:numCache>
                <c:formatCode>General</c:formatCode>
                <c:ptCount val="10"/>
                <c:pt idx="0">
                  <c:v>1.3506800000000001</c:v>
                </c:pt>
                <c:pt idx="1">
                  <c:v>1.4079299999999999</c:v>
                </c:pt>
                <c:pt idx="2">
                  <c:v>1.87947</c:v>
                </c:pt>
                <c:pt idx="3">
                  <c:v>0.97678399999999999</c:v>
                </c:pt>
                <c:pt idx="4">
                  <c:v>1.4635400000000001</c:v>
                </c:pt>
                <c:pt idx="5">
                  <c:v>0.40573999999999999</c:v>
                </c:pt>
                <c:pt idx="6">
                  <c:v>2.1458599999999999</c:v>
                </c:pt>
                <c:pt idx="7">
                  <c:v>1.0001100000000001</c:v>
                </c:pt>
                <c:pt idx="8">
                  <c:v>1.4197200000000001</c:v>
                </c:pt>
                <c:pt idx="9">
                  <c:v>0.44181100000000001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3-D240-843B-666E26BC99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summary_prod_chl_ow_sst_sectors!$Z$21:$Z$37</c:f>
              <c:numCache>
                <c:formatCode>General</c:formatCode>
                <c:ptCount val="17"/>
                <c:pt idx="0">
                  <c:v>0.304734</c:v>
                </c:pt>
                <c:pt idx="1">
                  <c:v>1.4762200000000001</c:v>
                </c:pt>
                <c:pt idx="2">
                  <c:v>0.78276599999999996</c:v>
                </c:pt>
                <c:pt idx="3">
                  <c:v>1.0735300000000001</c:v>
                </c:pt>
                <c:pt idx="4">
                  <c:v>0.33125199999999999</c:v>
                </c:pt>
                <c:pt idx="5">
                  <c:v>0.51721200000000001</c:v>
                </c:pt>
                <c:pt idx="6">
                  <c:v>0.78134099999999995</c:v>
                </c:pt>
                <c:pt idx="7">
                  <c:v>0.78695099999999996</c:v>
                </c:pt>
                <c:pt idx="8">
                  <c:v>1.23841</c:v>
                </c:pt>
                <c:pt idx="9">
                  <c:v>0.58543800000000001</c:v>
                </c:pt>
                <c:pt idx="10">
                  <c:v>1.09541</c:v>
                </c:pt>
                <c:pt idx="11">
                  <c:v>1.1289800000000001</c:v>
                </c:pt>
                <c:pt idx="12">
                  <c:v>0.71175100000000002</c:v>
                </c:pt>
                <c:pt idx="13">
                  <c:v>1.60477</c:v>
                </c:pt>
                <c:pt idx="14">
                  <c:v>1.0751200000000001</c:v>
                </c:pt>
                <c:pt idx="15">
                  <c:v>0.42480200000000001</c:v>
                </c:pt>
                <c:pt idx="16">
                  <c:v>0.79237999999999997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3-D240-843B-666E26BC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49056"/>
        <c:axId val="-2076649600"/>
      </c:scatterChart>
      <c:valAx>
        <c:axId val="-20766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49600"/>
        <c:crosses val="autoZero"/>
        <c:crossBetween val="midCat"/>
      </c:valAx>
      <c:valAx>
        <c:axId val="-207664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intP-McM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summary_prod_chl_ow_sst_sectors!$AP$6:$AP$15</c:f>
              <c:numCache>
                <c:formatCode>General</c:formatCode>
                <c:ptCount val="10"/>
                <c:pt idx="0">
                  <c:v>0.362286</c:v>
                </c:pt>
                <c:pt idx="1">
                  <c:v>0.23718800000000001</c:v>
                </c:pt>
                <c:pt idx="2">
                  <c:v>0.303421</c:v>
                </c:pt>
                <c:pt idx="3">
                  <c:v>7.3746699999999998E-2</c:v>
                </c:pt>
                <c:pt idx="4">
                  <c:v>0.28247699999999998</c:v>
                </c:pt>
                <c:pt idx="5">
                  <c:v>1.2499400000000001E-2</c:v>
                </c:pt>
                <c:pt idx="6">
                  <c:v>6.8247799999999997E-2</c:v>
                </c:pt>
                <c:pt idx="7">
                  <c:v>3.1196099999999998E-4</c:v>
                </c:pt>
                <c:pt idx="8">
                  <c:v>3.7035400000000003E-2</c:v>
                </c:pt>
                <c:pt idx="9">
                  <c:v>0.25372299999999998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E-794E-9DAE-3E9E7A2EB2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summary_prod_chl_ow_sst_sectors!$AP$21:$AP$37</c:f>
              <c:numCache>
                <c:formatCode>General</c:formatCode>
                <c:ptCount val="17"/>
                <c:pt idx="0">
                  <c:v>2.0449499999999999E-2</c:v>
                </c:pt>
                <c:pt idx="1">
                  <c:v>4.97533E-2</c:v>
                </c:pt>
                <c:pt idx="2">
                  <c:v>5.3183699999999996E-4</c:v>
                </c:pt>
                <c:pt idx="3">
                  <c:v>3.5604499999999997E-2</c:v>
                </c:pt>
                <c:pt idx="4">
                  <c:v>0.18718499999999999</c:v>
                </c:pt>
                <c:pt idx="5">
                  <c:v>0.145395</c:v>
                </c:pt>
                <c:pt idx="6">
                  <c:v>4.6854300000000002E-2</c:v>
                </c:pt>
                <c:pt idx="7">
                  <c:v>0.256851</c:v>
                </c:pt>
                <c:pt idx="8">
                  <c:v>0.33924900000000002</c:v>
                </c:pt>
                <c:pt idx="9">
                  <c:v>0.148508</c:v>
                </c:pt>
                <c:pt idx="10">
                  <c:v>0.225826</c:v>
                </c:pt>
                <c:pt idx="11">
                  <c:v>0.30734099999999998</c:v>
                </c:pt>
                <c:pt idx="12">
                  <c:v>0.114549</c:v>
                </c:pt>
                <c:pt idx="13">
                  <c:v>0.32305899999999999</c:v>
                </c:pt>
                <c:pt idx="14">
                  <c:v>5.7260699999999998E-2</c:v>
                </c:pt>
                <c:pt idx="15">
                  <c:v>8.3805900000000003E-2</c:v>
                </c:pt>
                <c:pt idx="16">
                  <c:v>0.28595100000000001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E-794E-9DAE-3E9E7A2E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52320"/>
        <c:axId val="-2076655040"/>
      </c:scatterChart>
      <c:valAx>
        <c:axId val="-20766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5040"/>
        <c:crosses val="autoZero"/>
        <c:crossBetween val="midCat"/>
      </c:valAx>
      <c:valAx>
        <c:axId val="-207665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mnChl-aw-McM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summary_prod_chl_ow_sst_sectors!$AT$6:$AT$15</c:f>
              <c:numCache>
                <c:formatCode>General</c:formatCode>
                <c:ptCount val="10"/>
                <c:pt idx="0">
                  <c:v>1.15893</c:v>
                </c:pt>
                <c:pt idx="1">
                  <c:v>1.25502</c:v>
                </c:pt>
                <c:pt idx="2">
                  <c:v>1.4567099999999999</c:v>
                </c:pt>
                <c:pt idx="3">
                  <c:v>0.61787599999999998</c:v>
                </c:pt>
                <c:pt idx="4">
                  <c:v>3.01972</c:v>
                </c:pt>
                <c:pt idx="5">
                  <c:v>0.211649</c:v>
                </c:pt>
                <c:pt idx="6">
                  <c:v>0.42427700000000002</c:v>
                </c:pt>
                <c:pt idx="7">
                  <c:v>4.2059699999999998E-2</c:v>
                </c:pt>
                <c:pt idx="8">
                  <c:v>0.61462700000000003</c:v>
                </c:pt>
                <c:pt idx="9">
                  <c:v>0.92532499999999995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D141-80F3-722B27A140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summary_prod_chl_ow_sst_sectors!$AT$21:$AT$37</c:f>
              <c:numCache>
                <c:formatCode>General</c:formatCode>
                <c:ptCount val="17"/>
                <c:pt idx="0">
                  <c:v>0.19059799999999999</c:v>
                </c:pt>
                <c:pt idx="1">
                  <c:v>0.242426</c:v>
                </c:pt>
                <c:pt idx="2">
                  <c:v>9.2009300000000002E-2</c:v>
                </c:pt>
                <c:pt idx="3">
                  <c:v>0.53411900000000001</c:v>
                </c:pt>
                <c:pt idx="4">
                  <c:v>0.59082800000000002</c:v>
                </c:pt>
                <c:pt idx="5">
                  <c:v>0.63961100000000004</c:v>
                </c:pt>
                <c:pt idx="6">
                  <c:v>0.58906000000000003</c:v>
                </c:pt>
                <c:pt idx="7">
                  <c:v>1.1855100000000001</c:v>
                </c:pt>
                <c:pt idx="8">
                  <c:v>1.62219</c:v>
                </c:pt>
                <c:pt idx="9">
                  <c:v>0.58036299999999996</c:v>
                </c:pt>
                <c:pt idx="10">
                  <c:v>1.5237499999999999</c:v>
                </c:pt>
                <c:pt idx="11">
                  <c:v>1.15787</c:v>
                </c:pt>
                <c:pt idx="12">
                  <c:v>0.60396099999999997</c:v>
                </c:pt>
                <c:pt idx="13">
                  <c:v>1.3640600000000001</c:v>
                </c:pt>
                <c:pt idx="14">
                  <c:v>0.99371900000000002</c:v>
                </c:pt>
                <c:pt idx="15">
                  <c:v>0.40138600000000002</c:v>
                </c:pt>
                <c:pt idx="16">
                  <c:v>1.05382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8-D141-80F3-722B27A1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54496"/>
        <c:axId val="-2076651776"/>
      </c:scatterChart>
      <c:valAx>
        <c:axId val="-20766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1776"/>
        <c:crosses val="autoZero"/>
        <c:crossBetween val="midCat"/>
      </c:valAx>
      <c:valAx>
        <c:axId val="-207665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intP-RS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summary_prod_chl_ow_sst_sectors!$BJ$6:$BJ$15</c:f>
              <c:numCache>
                <c:formatCode>General</c:formatCode>
                <c:ptCount val="10"/>
                <c:pt idx="0">
                  <c:v>18.254300000000001</c:v>
                </c:pt>
                <c:pt idx="1">
                  <c:v>26.7437</c:v>
                </c:pt>
                <c:pt idx="2">
                  <c:v>30.291399999999999</c:v>
                </c:pt>
                <c:pt idx="3">
                  <c:v>18.687000000000001</c:v>
                </c:pt>
                <c:pt idx="4">
                  <c:v>32.142499999999998</c:v>
                </c:pt>
                <c:pt idx="5">
                  <c:v>3.1349499999999999</c:v>
                </c:pt>
                <c:pt idx="6">
                  <c:v>21.424199999999999</c:v>
                </c:pt>
                <c:pt idx="7">
                  <c:v>27.113900000000001</c:v>
                </c:pt>
                <c:pt idx="8">
                  <c:v>29.654900000000001</c:v>
                </c:pt>
                <c:pt idx="9">
                  <c:v>25.011399999999998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3-E44F-9C1E-B2B2254899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summary_prod_chl_ow_sst_sectors!$BJ$21:$BJ$37</c:f>
              <c:numCache>
                <c:formatCode>General</c:formatCode>
                <c:ptCount val="17"/>
                <c:pt idx="0">
                  <c:v>2.6940499999999998</c:v>
                </c:pt>
                <c:pt idx="1">
                  <c:v>17.2806</c:v>
                </c:pt>
                <c:pt idx="2">
                  <c:v>22.7744</c:v>
                </c:pt>
                <c:pt idx="3">
                  <c:v>24.106300000000001</c:v>
                </c:pt>
                <c:pt idx="4">
                  <c:v>20.729099999999999</c:v>
                </c:pt>
                <c:pt idx="5">
                  <c:v>13.542299999999999</c:v>
                </c:pt>
                <c:pt idx="6">
                  <c:v>16.296500000000002</c:v>
                </c:pt>
                <c:pt idx="7">
                  <c:v>21.560400000000001</c:v>
                </c:pt>
                <c:pt idx="8">
                  <c:v>23.582799999999999</c:v>
                </c:pt>
                <c:pt idx="9">
                  <c:v>17.863600000000002</c:v>
                </c:pt>
                <c:pt idx="10">
                  <c:v>19.655200000000001</c:v>
                </c:pt>
                <c:pt idx="11">
                  <c:v>18.690899999999999</c:v>
                </c:pt>
                <c:pt idx="12">
                  <c:v>13.6645</c:v>
                </c:pt>
                <c:pt idx="13">
                  <c:v>20.687100000000001</c:v>
                </c:pt>
                <c:pt idx="14">
                  <c:v>23.307300000000001</c:v>
                </c:pt>
                <c:pt idx="15">
                  <c:v>11.253399999999999</c:v>
                </c:pt>
                <c:pt idx="16">
                  <c:v>16.134499999999999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3-E44F-9C1E-B2B22548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50688"/>
        <c:axId val="-2076650144"/>
      </c:scatterChart>
      <c:valAx>
        <c:axId val="-20766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0144"/>
        <c:crosses val="autoZero"/>
        <c:crossBetween val="midCat"/>
      </c:valAx>
      <c:valAx>
        <c:axId val="-207665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mnChl-aw-RS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summary_prod_chl_ow_sst_sectors!$B$5</c:f>
              <c:strCache>
                <c:ptCount val="1"/>
                <c:pt idx="0">
                  <c:v>intP-RSP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summary_prod_chl_ow_sst_sectors!$BN$6:$BN$15</c:f>
              <c:numCache>
                <c:formatCode>General</c:formatCode>
                <c:ptCount val="10"/>
                <c:pt idx="0">
                  <c:v>1.3363400000000001</c:v>
                </c:pt>
                <c:pt idx="1">
                  <c:v>1.50562</c:v>
                </c:pt>
                <c:pt idx="2">
                  <c:v>1.7507900000000001</c:v>
                </c:pt>
                <c:pt idx="3">
                  <c:v>1.363</c:v>
                </c:pt>
                <c:pt idx="4">
                  <c:v>1.92032</c:v>
                </c:pt>
                <c:pt idx="5">
                  <c:v>0.39088400000000001</c:v>
                </c:pt>
                <c:pt idx="6">
                  <c:v>1.74637</c:v>
                </c:pt>
                <c:pt idx="7">
                  <c:v>1.4195199999999999</c:v>
                </c:pt>
                <c:pt idx="8">
                  <c:v>1.41029</c:v>
                </c:pt>
                <c:pt idx="9">
                  <c:v>1.70688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1-0B43-9314-AC31FFA083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summary_prod_chl_ow_sst_sectors!$BN$21:$BN$37</c:f>
              <c:numCache>
                <c:formatCode>General</c:formatCode>
                <c:ptCount val="17"/>
                <c:pt idx="0">
                  <c:v>0.29364400000000002</c:v>
                </c:pt>
                <c:pt idx="1">
                  <c:v>1.23967</c:v>
                </c:pt>
                <c:pt idx="2">
                  <c:v>1.1502399999999999</c:v>
                </c:pt>
                <c:pt idx="3">
                  <c:v>1.1258600000000001</c:v>
                </c:pt>
                <c:pt idx="4">
                  <c:v>1.2540500000000001</c:v>
                </c:pt>
                <c:pt idx="5">
                  <c:v>1.11049</c:v>
                </c:pt>
                <c:pt idx="6">
                  <c:v>0.95982100000000004</c:v>
                </c:pt>
                <c:pt idx="7">
                  <c:v>1.71454</c:v>
                </c:pt>
                <c:pt idx="8">
                  <c:v>1.3597900000000001</c:v>
                </c:pt>
                <c:pt idx="9">
                  <c:v>0.96739200000000003</c:v>
                </c:pt>
                <c:pt idx="10">
                  <c:v>1.2257899999999999</c:v>
                </c:pt>
                <c:pt idx="11">
                  <c:v>0.84804599999999997</c:v>
                </c:pt>
                <c:pt idx="12">
                  <c:v>1.0082899999999999</c:v>
                </c:pt>
                <c:pt idx="13">
                  <c:v>1.19964</c:v>
                </c:pt>
                <c:pt idx="14">
                  <c:v>1.5200400000000001</c:v>
                </c:pt>
                <c:pt idx="15">
                  <c:v>0.59738500000000005</c:v>
                </c:pt>
                <c:pt idx="16">
                  <c:v>0.87234400000000001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1-0B43-9314-AC31FFA08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7664576"/>
        <c:axId val="-1787667840"/>
      </c:scatterChart>
      <c:valAx>
        <c:axId val="-17876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667840"/>
        <c:crosses val="autoZero"/>
        <c:crossBetween val="midCat"/>
      </c:valAx>
      <c:valAx>
        <c:axId val="-178766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6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mnOW-RSP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summary_prod_chl_ow_sst_sectors!$I$5</c:f>
              <c:strCache>
                <c:ptCount val="1"/>
                <c:pt idx="0">
                  <c:v>mnOW-RSP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summary_prod_chl_ow_sst_sectors!$A$6:$A$15</c:f>
              <c:numCache>
                <c:formatCode>General</c:formatCode>
                <c:ptCount val="1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</c:numCache>
            </c:numRef>
          </c:xVal>
          <c:yVal>
            <c:numRef>
              <c:f>summary_prod_chl_ow_sst_sectors!$I$6:$I$15</c:f>
              <c:numCache>
                <c:formatCode>General</c:formatCode>
                <c:ptCount val="10"/>
                <c:pt idx="0">
                  <c:v>179084</c:v>
                </c:pt>
                <c:pt idx="1">
                  <c:v>250157</c:v>
                </c:pt>
                <c:pt idx="2">
                  <c:v>218399</c:v>
                </c:pt>
                <c:pt idx="3">
                  <c:v>200943</c:v>
                </c:pt>
                <c:pt idx="4">
                  <c:v>250135</c:v>
                </c:pt>
                <c:pt idx="5">
                  <c:v>88145</c:v>
                </c:pt>
                <c:pt idx="6">
                  <c:v>201043</c:v>
                </c:pt>
                <c:pt idx="7">
                  <c:v>258812</c:v>
                </c:pt>
                <c:pt idx="8">
                  <c:v>225986</c:v>
                </c:pt>
                <c:pt idx="9">
                  <c:v>243195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3-0E42-86DC-20397FD81C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summary_prod_chl_ow_sst_sectors!$A$21:$A$37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summary_prod_chl_ow_sst_sectors!$I$21:$I$37</c:f>
              <c:numCache>
                <c:formatCode>General</c:formatCode>
                <c:ptCount val="17"/>
                <c:pt idx="0">
                  <c:v>100918</c:v>
                </c:pt>
                <c:pt idx="1">
                  <c:v>190735</c:v>
                </c:pt>
                <c:pt idx="2">
                  <c:v>268734</c:v>
                </c:pt>
                <c:pt idx="3">
                  <c:v>236044</c:v>
                </c:pt>
                <c:pt idx="4">
                  <c:v>218199</c:v>
                </c:pt>
                <c:pt idx="5">
                  <c:v>188097</c:v>
                </c:pt>
                <c:pt idx="6">
                  <c:v>241795</c:v>
                </c:pt>
                <c:pt idx="7">
                  <c:v>227884</c:v>
                </c:pt>
                <c:pt idx="8">
                  <c:v>254659</c:v>
                </c:pt>
                <c:pt idx="9">
                  <c:v>238928</c:v>
                </c:pt>
                <c:pt idx="10">
                  <c:v>224013</c:v>
                </c:pt>
                <c:pt idx="11">
                  <c:v>260754</c:v>
                </c:pt>
                <c:pt idx="12">
                  <c:v>184900</c:v>
                </c:pt>
                <c:pt idx="13">
                  <c:v>238508</c:v>
                </c:pt>
                <c:pt idx="14">
                  <c:v>235490</c:v>
                </c:pt>
                <c:pt idx="15">
                  <c:v>263830</c:v>
                </c:pt>
                <c:pt idx="16">
                  <c:v>245847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3-0E42-86DC-20397FD8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646896"/>
        <c:axId val="-1465647984"/>
      </c:scatterChart>
      <c:valAx>
        <c:axId val="-14656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7984"/>
        <c:crosses val="autoZero"/>
        <c:crossBetween val="midCat"/>
      </c:valAx>
      <c:valAx>
        <c:axId val="-146564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4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74</xdr:row>
      <xdr:rowOff>114300</xdr:rowOff>
    </xdr:from>
    <xdr:to>
      <xdr:col>6</xdr:col>
      <xdr:colOff>584200</xdr:colOff>
      <xdr:row>88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F4D8C-1F0A-644D-948B-4840FC4C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74</xdr:row>
      <xdr:rowOff>63500</xdr:rowOff>
    </xdr:from>
    <xdr:to>
      <xdr:col>12</xdr:col>
      <xdr:colOff>457200</xdr:colOff>
      <xdr:row>87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D247E-4EEA-4C48-8E8B-611AA04D9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73</xdr:row>
      <xdr:rowOff>101600</xdr:rowOff>
    </xdr:from>
    <xdr:to>
      <xdr:col>27</xdr:col>
      <xdr:colOff>152400</xdr:colOff>
      <xdr:row>87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7515F-1C00-E546-BC76-2767E0F29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520700</xdr:colOff>
      <xdr:row>73</xdr:row>
      <xdr:rowOff>25400</xdr:rowOff>
    </xdr:from>
    <xdr:to>
      <xdr:col>33</xdr:col>
      <xdr:colOff>139700</xdr:colOff>
      <xdr:row>86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5B830-94A4-D449-8DA8-D94011572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520700</xdr:colOff>
      <xdr:row>88</xdr:row>
      <xdr:rowOff>25400</xdr:rowOff>
    </xdr:from>
    <xdr:to>
      <xdr:col>27</xdr:col>
      <xdr:colOff>139700</xdr:colOff>
      <xdr:row>101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F3554-4EFB-2946-81A3-8695C5966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520700</xdr:colOff>
      <xdr:row>88</xdr:row>
      <xdr:rowOff>25400</xdr:rowOff>
    </xdr:from>
    <xdr:to>
      <xdr:col>33</xdr:col>
      <xdr:colOff>139700</xdr:colOff>
      <xdr:row>101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2E8CC9-E25D-3B42-8294-309B7899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520700</xdr:colOff>
      <xdr:row>103</xdr:row>
      <xdr:rowOff>25400</xdr:rowOff>
    </xdr:from>
    <xdr:to>
      <xdr:col>27</xdr:col>
      <xdr:colOff>139700</xdr:colOff>
      <xdr:row>116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E4AD9A-B12E-694E-B0CC-9CD3C335E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520700</xdr:colOff>
      <xdr:row>103</xdr:row>
      <xdr:rowOff>25400</xdr:rowOff>
    </xdr:from>
    <xdr:to>
      <xdr:col>33</xdr:col>
      <xdr:colOff>139700</xdr:colOff>
      <xdr:row>116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5D634F-19F9-E54E-97C0-67D07CE9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749300</xdr:colOff>
      <xdr:row>88</xdr:row>
      <xdr:rowOff>152400</xdr:rowOff>
    </xdr:from>
    <xdr:to>
      <xdr:col>12</xdr:col>
      <xdr:colOff>368300</xdr:colOff>
      <xdr:row>102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64A16D-94B6-CA4E-9BD2-701CE9229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787400</xdr:colOff>
      <xdr:row>104</xdr:row>
      <xdr:rowOff>114300</xdr:rowOff>
    </xdr:from>
    <xdr:to>
      <xdr:col>6</xdr:col>
      <xdr:colOff>406400</xdr:colOff>
      <xdr:row>118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E83340-9A72-4B45-948B-452280597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749300</xdr:colOff>
      <xdr:row>88</xdr:row>
      <xdr:rowOff>152400</xdr:rowOff>
    </xdr:from>
    <xdr:to>
      <xdr:col>6</xdr:col>
      <xdr:colOff>368300</xdr:colOff>
      <xdr:row>102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B00468-E01D-934C-90C6-3AE96E9E2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118</xdr:row>
      <xdr:rowOff>0</xdr:rowOff>
    </xdr:from>
    <xdr:to>
      <xdr:col>32</xdr:col>
      <xdr:colOff>444500</xdr:colOff>
      <xdr:row>131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72D8D9-8C15-3F41-A0F3-F3352BEF3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17</xdr:row>
      <xdr:rowOff>63500</xdr:rowOff>
    </xdr:from>
    <xdr:to>
      <xdr:col>12</xdr:col>
      <xdr:colOff>374650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8CC2A-402A-FC4C-8B94-D287D2CF6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3</xdr:row>
      <xdr:rowOff>50800</xdr:rowOff>
    </xdr:from>
    <xdr:to>
      <xdr:col>12</xdr:col>
      <xdr:colOff>368300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1EE57-0870-CF44-BF71-004E26988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18</xdr:col>
      <xdr:colOff>444500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95855-CA61-FA45-952F-A11A1BD71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800100</xdr:colOff>
      <xdr:row>17</xdr:row>
      <xdr:rowOff>50800</xdr:rowOff>
    </xdr:from>
    <xdr:to>
      <xdr:col>18</xdr:col>
      <xdr:colOff>419100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2AE6FD-8C91-314F-B49D-09649907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444500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6D1ED-DCE6-AE42-870E-3DE438C5D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C72"/>
  <sheetViews>
    <sheetView tabSelected="1" topLeftCell="AS1" workbookViewId="0">
      <selection activeCell="AN2" sqref="AN2"/>
    </sheetView>
  </sheetViews>
  <sheetFormatPr defaultColWidth="11.19921875" defaultRowHeight="15.6" x14ac:dyDescent="0.3"/>
  <cols>
    <col min="42" max="61" width="11.19921875" style="5"/>
  </cols>
  <sheetData>
    <row r="3" spans="1:81" x14ac:dyDescent="0.3">
      <c r="A3" t="s">
        <v>82</v>
      </c>
    </row>
    <row r="4" spans="1:81" x14ac:dyDescent="0.3">
      <c r="A4" t="s">
        <v>0</v>
      </c>
    </row>
    <row r="5" spans="1:81" x14ac:dyDescent="0.3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s="5" t="s">
        <v>42</v>
      </c>
      <c r="AQ5" s="5" t="s">
        <v>43</v>
      </c>
      <c r="AR5" s="5" t="s">
        <v>44</v>
      </c>
      <c r="AS5" s="5" t="s">
        <v>45</v>
      </c>
      <c r="AT5" s="5" t="s">
        <v>46</v>
      </c>
      <c r="AU5" s="5" t="s">
        <v>47</v>
      </c>
      <c r="AV5" s="5" t="s">
        <v>48</v>
      </c>
      <c r="AW5" s="5" t="s">
        <v>49</v>
      </c>
      <c r="AX5" s="5" t="s">
        <v>50</v>
      </c>
      <c r="AY5" s="5" t="s">
        <v>51</v>
      </c>
      <c r="AZ5" s="5" t="s">
        <v>52</v>
      </c>
      <c r="BA5" s="5" t="s">
        <v>53</v>
      </c>
      <c r="BB5" s="5" t="s">
        <v>54</v>
      </c>
      <c r="BC5" s="5" t="s">
        <v>55</v>
      </c>
      <c r="BD5" s="5" t="s">
        <v>56</v>
      </c>
      <c r="BE5" s="5" t="s">
        <v>57</v>
      </c>
      <c r="BF5" s="5" t="s">
        <v>58</v>
      </c>
      <c r="BG5" s="5" t="s">
        <v>59</v>
      </c>
      <c r="BH5" s="5" t="s">
        <v>60</v>
      </c>
      <c r="BI5" s="5" t="s">
        <v>61</v>
      </c>
      <c r="BJ5" t="s">
        <v>62</v>
      </c>
      <c r="BK5" t="s">
        <v>63</v>
      </c>
      <c r="BL5" t="s">
        <v>64</v>
      </c>
      <c r="BM5" t="s">
        <v>65</v>
      </c>
      <c r="BN5" t="s">
        <v>66</v>
      </c>
      <c r="BO5" t="s">
        <v>67</v>
      </c>
      <c r="BP5" t="s">
        <v>68</v>
      </c>
      <c r="BQ5" t="s">
        <v>69</v>
      </c>
      <c r="BR5" t="s">
        <v>70</v>
      </c>
      <c r="BS5" t="s">
        <v>71</v>
      </c>
      <c r="BT5" t="s">
        <v>72</v>
      </c>
      <c r="BU5" t="s">
        <v>73</v>
      </c>
      <c r="BV5" t="s">
        <v>74</v>
      </c>
      <c r="BW5" t="s">
        <v>75</v>
      </c>
      <c r="BX5" t="s">
        <v>76</v>
      </c>
      <c r="BY5" t="s">
        <v>77</v>
      </c>
      <c r="BZ5" t="s">
        <v>78</v>
      </c>
      <c r="CA5" t="s">
        <v>79</v>
      </c>
      <c r="CB5" t="s">
        <v>80</v>
      </c>
      <c r="CC5" t="s">
        <v>81</v>
      </c>
    </row>
    <row r="6" spans="1:81" x14ac:dyDescent="0.3">
      <c r="A6">
        <v>1997</v>
      </c>
      <c r="B6">
        <v>15.967499999999999</v>
      </c>
      <c r="C6">
        <v>0.56599299999999997</v>
      </c>
      <c r="D6">
        <v>0.67039199999999999</v>
      </c>
      <c r="E6">
        <v>1.09779</v>
      </c>
      <c r="F6">
        <v>1.3372599999999999</v>
      </c>
      <c r="G6">
        <v>-1.1835</v>
      </c>
      <c r="H6">
        <v>-1.11972</v>
      </c>
      <c r="I6">
        <v>179084</v>
      </c>
      <c r="J6">
        <v>75.277100000000004</v>
      </c>
      <c r="K6">
        <v>1.8979699999999999</v>
      </c>
      <c r="L6">
        <v>269679</v>
      </c>
      <c r="M6">
        <v>133</v>
      </c>
      <c r="N6">
        <v>98</v>
      </c>
      <c r="O6">
        <v>133</v>
      </c>
      <c r="P6">
        <v>0.77366299999999999</v>
      </c>
      <c r="Q6">
        <v>0.93547599999999997</v>
      </c>
      <c r="R6">
        <v>0.76864699999999997</v>
      </c>
      <c r="S6">
        <v>0.92842199999999997</v>
      </c>
      <c r="T6">
        <v>1.09548</v>
      </c>
      <c r="U6">
        <v>1.3369599999999999</v>
      </c>
      <c r="V6">
        <v>0.23850399999999999</v>
      </c>
      <c r="W6">
        <v>0.42248400000000003</v>
      </c>
      <c r="X6">
        <v>0.57128000000000001</v>
      </c>
      <c r="Y6">
        <v>0.86477700000000002</v>
      </c>
      <c r="Z6">
        <v>1.3506800000000001</v>
      </c>
      <c r="AA6">
        <v>-1.1452899999999999</v>
      </c>
      <c r="AB6">
        <v>-1.17194</v>
      </c>
      <c r="AC6">
        <v>3339.93</v>
      </c>
      <c r="AD6">
        <v>52.810499999999998</v>
      </c>
      <c r="AE6">
        <v>2.5415700000000001</v>
      </c>
      <c r="AF6">
        <v>7875.21</v>
      </c>
      <c r="AG6">
        <v>125</v>
      </c>
      <c r="AH6">
        <v>40</v>
      </c>
      <c r="AI6">
        <v>125</v>
      </c>
      <c r="AJ6">
        <v>0.74381399999999998</v>
      </c>
      <c r="AK6">
        <v>1.14645</v>
      </c>
      <c r="AL6">
        <v>0.78511699999999995</v>
      </c>
      <c r="AM6">
        <v>1.2048700000000001</v>
      </c>
      <c r="AN6">
        <v>0.86007400000000001</v>
      </c>
      <c r="AO6">
        <v>1.3374299999999999</v>
      </c>
      <c r="AP6" s="5">
        <v>0.362286</v>
      </c>
      <c r="AQ6" s="5">
        <v>0.60690999999999995</v>
      </c>
      <c r="AR6" s="5">
        <v>0.63204199999999999</v>
      </c>
      <c r="AS6" s="5">
        <v>1.0865800000000001</v>
      </c>
      <c r="AT6" s="5">
        <v>1.15893</v>
      </c>
      <c r="AU6" s="5">
        <v>-0.79346899999999998</v>
      </c>
      <c r="AV6" s="5">
        <v>-0.66826200000000002</v>
      </c>
      <c r="AW6" s="5">
        <v>5401.02</v>
      </c>
      <c r="AX6" s="5">
        <v>71.008499999999998</v>
      </c>
      <c r="AY6" s="5">
        <v>2.50257</v>
      </c>
      <c r="AZ6" s="5">
        <v>7706.15</v>
      </c>
      <c r="BA6" s="5">
        <v>117</v>
      </c>
      <c r="BB6" s="5">
        <v>86</v>
      </c>
      <c r="BC6" s="5">
        <v>101</v>
      </c>
      <c r="BD6" s="5">
        <v>0.84652899999999998</v>
      </c>
      <c r="BE6" s="5">
        <v>0.89892399999999995</v>
      </c>
      <c r="BF6" s="5">
        <v>0.75657399999999997</v>
      </c>
      <c r="BG6" s="5">
        <v>0.80468399999999995</v>
      </c>
      <c r="BH6" s="5">
        <v>1.1123799999999999</v>
      </c>
      <c r="BI6" s="5">
        <v>1.1915800000000001</v>
      </c>
      <c r="BJ6">
        <v>18.254300000000001</v>
      </c>
      <c r="BK6">
        <v>0.56145900000000004</v>
      </c>
      <c r="BL6">
        <v>0.65839400000000003</v>
      </c>
      <c r="BM6">
        <v>1.0983700000000001</v>
      </c>
      <c r="BN6">
        <v>1.3363400000000001</v>
      </c>
      <c r="BO6">
        <v>-1.1678599999999999</v>
      </c>
      <c r="BP6">
        <v>-1.0998600000000001</v>
      </c>
      <c r="BQ6">
        <v>208463</v>
      </c>
      <c r="BR6">
        <v>74.674099999999996</v>
      </c>
      <c r="BS6">
        <v>2.14988</v>
      </c>
      <c r="BT6">
        <v>326165</v>
      </c>
      <c r="BU6">
        <v>133</v>
      </c>
      <c r="BV6">
        <v>88</v>
      </c>
      <c r="BW6">
        <v>133</v>
      </c>
      <c r="BX6">
        <v>0.77176400000000001</v>
      </c>
      <c r="BY6">
        <v>0.93579900000000005</v>
      </c>
      <c r="BZ6">
        <v>0.76902999999999999</v>
      </c>
      <c r="CA6">
        <v>0.93488499999999997</v>
      </c>
      <c r="CB6">
        <v>1.0863</v>
      </c>
      <c r="CC6">
        <v>1.32501</v>
      </c>
    </row>
    <row r="7" spans="1:81" x14ac:dyDescent="0.3">
      <c r="A7">
        <v>1998</v>
      </c>
      <c r="B7">
        <v>23.965599999999998</v>
      </c>
      <c r="C7">
        <v>0.76211799999999996</v>
      </c>
      <c r="D7">
        <v>0.76641700000000001</v>
      </c>
      <c r="E7">
        <v>1.5636099999999999</v>
      </c>
      <c r="F7">
        <v>1.51779</v>
      </c>
      <c r="G7">
        <v>-0.81542499999999996</v>
      </c>
      <c r="H7">
        <v>-0.69039799999999996</v>
      </c>
      <c r="I7">
        <v>250157</v>
      </c>
      <c r="J7">
        <v>95.264700000000005</v>
      </c>
      <c r="K7">
        <v>3.5188999999999999</v>
      </c>
      <c r="L7">
        <v>322058</v>
      </c>
      <c r="M7">
        <v>125</v>
      </c>
      <c r="N7">
        <v>103</v>
      </c>
      <c r="O7">
        <v>125</v>
      </c>
      <c r="P7">
        <v>0.98719800000000002</v>
      </c>
      <c r="Q7">
        <v>1.0355700000000001</v>
      </c>
      <c r="R7">
        <v>1.15127</v>
      </c>
      <c r="S7">
        <v>1.21499</v>
      </c>
      <c r="T7">
        <v>1.6510199999999999</v>
      </c>
      <c r="U7">
        <v>1.6314</v>
      </c>
      <c r="V7">
        <v>0.43928499999999998</v>
      </c>
      <c r="W7">
        <v>0.67395899999999997</v>
      </c>
      <c r="X7">
        <v>0.75051199999999996</v>
      </c>
      <c r="Y7">
        <v>1.2085699999999999</v>
      </c>
      <c r="Z7">
        <v>1.4079299999999999</v>
      </c>
      <c r="AA7">
        <v>-0.65716799999999997</v>
      </c>
      <c r="AB7">
        <v>-0.51378100000000004</v>
      </c>
      <c r="AC7">
        <v>5369.84</v>
      </c>
      <c r="AD7">
        <v>73.461500000000001</v>
      </c>
      <c r="AE7">
        <v>2.7049500000000002</v>
      </c>
      <c r="AF7">
        <v>7963.15</v>
      </c>
      <c r="AG7">
        <v>109</v>
      </c>
      <c r="AH7">
        <v>87</v>
      </c>
      <c r="AI7">
        <v>109</v>
      </c>
      <c r="AJ7">
        <v>0.96510200000000002</v>
      </c>
      <c r="AK7">
        <v>1.1131</v>
      </c>
      <c r="AL7">
        <v>0.97870500000000005</v>
      </c>
      <c r="AM7">
        <v>1.1209199999999999</v>
      </c>
      <c r="AN7">
        <v>1.1999299999999999</v>
      </c>
      <c r="AO7">
        <v>1.39381</v>
      </c>
      <c r="AP7" s="5">
        <v>0.23718800000000001</v>
      </c>
      <c r="AQ7" s="5">
        <v>0.53174900000000003</v>
      </c>
      <c r="AR7" s="5">
        <v>0.60346</v>
      </c>
      <c r="AS7" s="5">
        <v>1.0206</v>
      </c>
      <c r="AT7" s="5">
        <v>1.25502</v>
      </c>
      <c r="AU7" s="5">
        <v>-0.84695299999999996</v>
      </c>
      <c r="AV7" s="5">
        <v>-0.75825900000000002</v>
      </c>
      <c r="AW7" s="5">
        <v>4370.76</v>
      </c>
      <c r="AX7" s="5">
        <v>49.4527</v>
      </c>
      <c r="AY7" s="5">
        <v>2.2855400000000001</v>
      </c>
      <c r="AZ7" s="5">
        <v>7703.81</v>
      </c>
      <c r="BA7" s="5">
        <v>93</v>
      </c>
      <c r="BB7" s="5">
        <v>66</v>
      </c>
      <c r="BC7" s="5">
        <v>85</v>
      </c>
      <c r="BD7" s="5">
        <v>0.83338000000000001</v>
      </c>
      <c r="BE7" s="5">
        <v>1.0167600000000001</v>
      </c>
      <c r="BF7" s="5">
        <v>0.85792299999999999</v>
      </c>
      <c r="BG7" s="5">
        <v>1.05867</v>
      </c>
      <c r="BH7" s="5">
        <v>0.98238400000000003</v>
      </c>
      <c r="BI7" s="5">
        <v>1.21319</v>
      </c>
      <c r="BJ7">
        <v>26.7437</v>
      </c>
      <c r="BK7">
        <v>0.74870599999999998</v>
      </c>
      <c r="BL7">
        <v>0.75730799999999998</v>
      </c>
      <c r="BM7">
        <v>1.51803</v>
      </c>
      <c r="BN7">
        <v>1.50562</v>
      </c>
      <c r="BO7">
        <v>-0.83373200000000003</v>
      </c>
      <c r="BP7">
        <v>-0.70574700000000001</v>
      </c>
      <c r="BQ7">
        <v>282513</v>
      </c>
      <c r="BR7">
        <v>93.588200000000001</v>
      </c>
      <c r="BS7">
        <v>3.3555100000000002</v>
      </c>
      <c r="BT7">
        <v>383490</v>
      </c>
      <c r="BU7">
        <v>125</v>
      </c>
      <c r="BV7">
        <v>102</v>
      </c>
      <c r="BW7">
        <v>125</v>
      </c>
      <c r="BX7">
        <v>0.97325099999999998</v>
      </c>
      <c r="BY7">
        <v>1.02729</v>
      </c>
      <c r="BZ7">
        <v>1.11493</v>
      </c>
      <c r="CA7">
        <v>1.17231</v>
      </c>
      <c r="CB7">
        <v>1.5912200000000001</v>
      </c>
      <c r="CC7">
        <v>1.60006</v>
      </c>
    </row>
    <row r="8" spans="1:81" x14ac:dyDescent="0.3">
      <c r="A8">
        <v>1999</v>
      </c>
      <c r="B8">
        <v>27.3855</v>
      </c>
      <c r="C8">
        <v>0.65312000000000003</v>
      </c>
      <c r="D8">
        <v>0.77175499999999997</v>
      </c>
      <c r="E8">
        <v>1.4568099999999999</v>
      </c>
      <c r="F8">
        <v>1.76813</v>
      </c>
      <c r="G8">
        <v>-1.04169</v>
      </c>
      <c r="H8">
        <v>-0.90166599999999997</v>
      </c>
      <c r="I8">
        <v>218399</v>
      </c>
      <c r="J8">
        <v>107.765</v>
      </c>
      <c r="K8">
        <v>4.1357699999999999</v>
      </c>
      <c r="L8">
        <v>322058</v>
      </c>
      <c r="M8">
        <v>165</v>
      </c>
      <c r="N8">
        <v>113</v>
      </c>
      <c r="O8">
        <v>149</v>
      </c>
      <c r="P8">
        <v>0.806558</v>
      </c>
      <c r="Q8">
        <v>0.97172999999999998</v>
      </c>
      <c r="R8">
        <v>0.85640300000000003</v>
      </c>
      <c r="S8">
        <v>1.0425500000000001</v>
      </c>
      <c r="T8">
        <v>1.5709900000000001</v>
      </c>
      <c r="U8">
        <v>1.92052</v>
      </c>
      <c r="V8">
        <v>0.49111700000000003</v>
      </c>
      <c r="W8">
        <v>0.63438399999999995</v>
      </c>
      <c r="X8">
        <v>0.82603300000000002</v>
      </c>
      <c r="Y8">
        <v>1.3710199999999999</v>
      </c>
      <c r="Z8">
        <v>1.87947</v>
      </c>
      <c r="AA8">
        <v>-0.80958399999999997</v>
      </c>
      <c r="AB8">
        <v>-0.66543200000000002</v>
      </c>
      <c r="AC8">
        <v>4756.3900000000003</v>
      </c>
      <c r="AD8">
        <v>79.298000000000002</v>
      </c>
      <c r="AE8">
        <v>3.9554100000000001</v>
      </c>
      <c r="AF8">
        <v>7473.2</v>
      </c>
      <c r="AG8">
        <v>125</v>
      </c>
      <c r="AH8">
        <v>89</v>
      </c>
      <c r="AI8">
        <v>125</v>
      </c>
      <c r="AJ8">
        <v>1.2248399999999999</v>
      </c>
      <c r="AK8">
        <v>1.67611</v>
      </c>
      <c r="AL8">
        <v>1.3590800000000001</v>
      </c>
      <c r="AM8">
        <v>1.86449</v>
      </c>
      <c r="AN8">
        <v>1.39114</v>
      </c>
      <c r="AO8">
        <v>1.9087000000000001</v>
      </c>
      <c r="AP8" s="5">
        <v>0.303421</v>
      </c>
      <c r="AQ8" s="5">
        <v>0.45030599999999998</v>
      </c>
      <c r="AR8" s="5">
        <v>0.60563400000000001</v>
      </c>
      <c r="AS8" s="5">
        <v>0.98502299999999998</v>
      </c>
      <c r="AT8" s="5">
        <v>1.4567099999999999</v>
      </c>
      <c r="AU8" s="5">
        <v>-1.01315</v>
      </c>
      <c r="AV8" s="5">
        <v>-0.92663099999999998</v>
      </c>
      <c r="AW8" s="5">
        <v>4127.91</v>
      </c>
      <c r="AX8" s="5">
        <v>56.2883</v>
      </c>
      <c r="AY8" s="5">
        <v>3.4432200000000002</v>
      </c>
      <c r="AZ8" s="5">
        <v>7713.19</v>
      </c>
      <c r="BA8" s="5">
        <v>125</v>
      </c>
      <c r="BB8" s="5">
        <v>56</v>
      </c>
      <c r="BC8" s="5">
        <v>120</v>
      </c>
      <c r="BD8" s="5">
        <v>0.754193</v>
      </c>
      <c r="BE8" s="5">
        <v>1.1084000000000001</v>
      </c>
      <c r="BF8" s="5">
        <v>0.75545499999999999</v>
      </c>
      <c r="BG8" s="5">
        <v>1.1161399999999999</v>
      </c>
      <c r="BH8" s="5">
        <v>0.97114699999999998</v>
      </c>
      <c r="BI8" s="5">
        <v>1.4401600000000001</v>
      </c>
      <c r="BJ8">
        <v>30.291399999999999</v>
      </c>
      <c r="BK8">
        <v>0.62873000000000001</v>
      </c>
      <c r="BL8">
        <v>0.75793900000000003</v>
      </c>
      <c r="BM8">
        <v>1.4271100000000001</v>
      </c>
      <c r="BN8">
        <v>1.7507900000000001</v>
      </c>
      <c r="BO8">
        <v>-1.0410699999999999</v>
      </c>
      <c r="BP8">
        <v>-0.89720299999999997</v>
      </c>
      <c r="BQ8">
        <v>246152</v>
      </c>
      <c r="BR8">
        <v>103.74</v>
      </c>
      <c r="BS8">
        <v>3.98888</v>
      </c>
      <c r="BT8">
        <v>380426</v>
      </c>
      <c r="BU8">
        <v>165</v>
      </c>
      <c r="BV8">
        <v>105</v>
      </c>
      <c r="BW8">
        <v>149</v>
      </c>
      <c r="BX8">
        <v>0.77863499999999997</v>
      </c>
      <c r="BY8">
        <v>0.96405700000000005</v>
      </c>
      <c r="BZ8">
        <v>0.80330199999999996</v>
      </c>
      <c r="CA8">
        <v>1.0053000000000001</v>
      </c>
      <c r="CB8">
        <v>1.5259400000000001</v>
      </c>
      <c r="CC8">
        <v>1.8786700000000001</v>
      </c>
    </row>
    <row r="9" spans="1:81" x14ac:dyDescent="0.3">
      <c r="A9">
        <v>2000</v>
      </c>
      <c r="B9">
        <v>17.5045</v>
      </c>
      <c r="C9">
        <v>0.59551500000000002</v>
      </c>
      <c r="D9">
        <v>0.69136399999999998</v>
      </c>
      <c r="E9">
        <v>1.1995499999999999</v>
      </c>
      <c r="F9">
        <v>1.4354499999999999</v>
      </c>
      <c r="G9">
        <v>-1.0121599999999999</v>
      </c>
      <c r="H9">
        <v>-0.92463899999999999</v>
      </c>
      <c r="I9">
        <v>200943</v>
      </c>
      <c r="J9">
        <v>75.034899999999993</v>
      </c>
      <c r="K9">
        <v>2.18791</v>
      </c>
      <c r="L9">
        <v>281065</v>
      </c>
      <c r="M9">
        <v>126</v>
      </c>
      <c r="N9">
        <v>98</v>
      </c>
      <c r="O9">
        <v>126</v>
      </c>
      <c r="P9">
        <v>0.730908</v>
      </c>
      <c r="Q9">
        <v>0.87512699999999999</v>
      </c>
      <c r="R9">
        <v>0.87881299999999996</v>
      </c>
      <c r="S9">
        <v>1.0828100000000001</v>
      </c>
      <c r="T9">
        <v>1.27966</v>
      </c>
      <c r="U9">
        <v>1.54939</v>
      </c>
      <c r="V9">
        <v>0.19579299999999999</v>
      </c>
      <c r="W9">
        <v>0.31596000000000002</v>
      </c>
      <c r="X9">
        <v>0.44219000000000003</v>
      </c>
      <c r="Y9">
        <v>0.64053700000000002</v>
      </c>
      <c r="Z9">
        <v>0.97678399999999999</v>
      </c>
      <c r="AA9">
        <v>-1.1488499999999999</v>
      </c>
      <c r="AB9">
        <v>-1.11015</v>
      </c>
      <c r="AC9">
        <v>3752.37</v>
      </c>
      <c r="AD9">
        <v>37.283299999999997</v>
      </c>
      <c r="AE9">
        <v>2.2115100000000001</v>
      </c>
      <c r="AF9">
        <v>7287.5</v>
      </c>
      <c r="AG9">
        <v>118</v>
      </c>
      <c r="AH9">
        <v>48</v>
      </c>
      <c r="AI9">
        <v>118</v>
      </c>
      <c r="AJ9">
        <v>0.53808599999999995</v>
      </c>
      <c r="AK9">
        <v>0.80954400000000004</v>
      </c>
      <c r="AL9">
        <v>0.62472899999999998</v>
      </c>
      <c r="AM9">
        <v>0.945716</v>
      </c>
      <c r="AN9">
        <v>0.65993599999999997</v>
      </c>
      <c r="AO9">
        <v>1.0111699999999999</v>
      </c>
      <c r="AP9" s="5">
        <v>7.3746699999999998E-2</v>
      </c>
      <c r="AQ9" s="5">
        <v>0.29502699999999998</v>
      </c>
      <c r="AR9" s="5">
        <v>0.29686600000000002</v>
      </c>
      <c r="AS9" s="5">
        <v>0.57360800000000001</v>
      </c>
      <c r="AT9" s="5">
        <v>0.61787599999999998</v>
      </c>
      <c r="AU9" s="5">
        <v>-1.1400300000000001</v>
      </c>
      <c r="AV9" s="5">
        <v>-1.1092299999999999</v>
      </c>
      <c r="AW9" s="5">
        <v>2959.68</v>
      </c>
      <c r="AX9" s="5">
        <v>32.453000000000003</v>
      </c>
      <c r="AY9" s="5">
        <v>1.8907799999999999</v>
      </c>
      <c r="AZ9" s="5">
        <v>4382.0600000000004</v>
      </c>
      <c r="BA9" s="5">
        <v>110</v>
      </c>
      <c r="BB9" s="5">
        <v>102</v>
      </c>
      <c r="BC9" s="5">
        <v>80</v>
      </c>
      <c r="BD9" s="5">
        <v>0.48390100000000003</v>
      </c>
      <c r="BE9" s="5">
        <v>0.50826800000000005</v>
      </c>
      <c r="BF9" s="5">
        <v>0.50267799999999996</v>
      </c>
      <c r="BG9" s="5">
        <v>0.53015800000000002</v>
      </c>
      <c r="BH9" s="5">
        <v>0.61192400000000002</v>
      </c>
      <c r="BI9" s="5">
        <v>0.66614399999999996</v>
      </c>
      <c r="BJ9">
        <v>18.687000000000001</v>
      </c>
      <c r="BK9">
        <v>0.56510499999999997</v>
      </c>
      <c r="BL9">
        <v>0.65798999999999996</v>
      </c>
      <c r="BM9">
        <v>1.12937</v>
      </c>
      <c r="BN9">
        <v>1.363</v>
      </c>
      <c r="BO9">
        <v>-1.0227200000000001</v>
      </c>
      <c r="BP9">
        <v>-0.93685399999999996</v>
      </c>
      <c r="BQ9">
        <v>225398</v>
      </c>
      <c r="BR9">
        <v>71.203299999999999</v>
      </c>
      <c r="BS9">
        <v>2.0689600000000001</v>
      </c>
      <c r="BT9">
        <v>318133</v>
      </c>
      <c r="BU9">
        <v>126</v>
      </c>
      <c r="BV9">
        <v>98</v>
      </c>
      <c r="BW9">
        <v>126</v>
      </c>
      <c r="BX9">
        <v>0.67110300000000001</v>
      </c>
      <c r="BY9">
        <v>0.80838500000000002</v>
      </c>
      <c r="BZ9">
        <v>0.76720600000000005</v>
      </c>
      <c r="CA9">
        <v>0.94977900000000004</v>
      </c>
      <c r="CB9">
        <v>1.1875899999999999</v>
      </c>
      <c r="CC9">
        <v>1.45062</v>
      </c>
    </row>
    <row r="10" spans="1:81" x14ac:dyDescent="0.3">
      <c r="A10">
        <v>2001</v>
      </c>
      <c r="B10">
        <v>28.326899999999998</v>
      </c>
      <c r="C10">
        <v>0.85367700000000002</v>
      </c>
      <c r="D10">
        <v>0.90596900000000002</v>
      </c>
      <c r="E10">
        <v>1.7714099999999999</v>
      </c>
      <c r="F10">
        <v>1.9081900000000001</v>
      </c>
      <c r="G10">
        <v>-0.77827100000000005</v>
      </c>
      <c r="H10">
        <v>-0.645706</v>
      </c>
      <c r="I10">
        <v>250135</v>
      </c>
      <c r="J10">
        <v>106.71</v>
      </c>
      <c r="K10">
        <v>4.0931800000000003</v>
      </c>
      <c r="L10">
        <v>319523</v>
      </c>
      <c r="M10">
        <v>125</v>
      </c>
      <c r="N10">
        <v>107</v>
      </c>
      <c r="O10">
        <v>125</v>
      </c>
      <c r="P10">
        <v>1.1667099999999999</v>
      </c>
      <c r="Q10">
        <v>1.29718</v>
      </c>
      <c r="R10">
        <v>1.2338199999999999</v>
      </c>
      <c r="S10">
        <v>1.37564</v>
      </c>
      <c r="T10">
        <v>1.80552</v>
      </c>
      <c r="U10">
        <v>1.9664600000000001</v>
      </c>
      <c r="V10">
        <v>0.54382699999999995</v>
      </c>
      <c r="W10">
        <v>0.76582099999999997</v>
      </c>
      <c r="X10">
        <v>0.85734399999999999</v>
      </c>
      <c r="Y10">
        <v>1.29444</v>
      </c>
      <c r="Z10">
        <v>1.4635400000000001</v>
      </c>
      <c r="AA10">
        <v>-0.31760899999999997</v>
      </c>
      <c r="AB10">
        <v>-0.165802</v>
      </c>
      <c r="AC10">
        <v>6280.35</v>
      </c>
      <c r="AD10">
        <v>77.347899999999996</v>
      </c>
      <c r="AE10">
        <v>2.7191200000000002</v>
      </c>
      <c r="AF10">
        <v>7721.36</v>
      </c>
      <c r="AG10">
        <v>101</v>
      </c>
      <c r="AH10">
        <v>94</v>
      </c>
      <c r="AI10">
        <v>101</v>
      </c>
      <c r="AJ10">
        <v>1.1290800000000001</v>
      </c>
      <c r="AK10">
        <v>1.2777799999999999</v>
      </c>
      <c r="AL10">
        <v>1.2564299999999999</v>
      </c>
      <c r="AM10">
        <v>1.4274100000000001</v>
      </c>
      <c r="AN10">
        <v>1.30785</v>
      </c>
      <c r="AO10">
        <v>1.4800199999999999</v>
      </c>
      <c r="AP10" s="5">
        <v>0.28247699999999998</v>
      </c>
      <c r="AQ10" s="5">
        <v>0.70054700000000003</v>
      </c>
      <c r="AR10" s="5">
        <v>0.89312499999999995</v>
      </c>
      <c r="AS10" s="5">
        <v>2.21787</v>
      </c>
      <c r="AT10" s="5">
        <v>3.01972</v>
      </c>
      <c r="AU10" s="5">
        <v>-0.91243099999999999</v>
      </c>
      <c r="AV10" s="5">
        <v>-0.91151899999999997</v>
      </c>
      <c r="AW10" s="5">
        <v>4366.66</v>
      </c>
      <c r="AX10" s="5">
        <v>59.546500000000002</v>
      </c>
      <c r="AY10" s="5">
        <v>4.1023100000000001</v>
      </c>
      <c r="AZ10" s="5">
        <v>7620.49</v>
      </c>
      <c r="BA10" s="5">
        <v>85</v>
      </c>
      <c r="BB10" s="5">
        <v>52</v>
      </c>
      <c r="BC10" s="5">
        <v>69</v>
      </c>
      <c r="BD10" s="5">
        <v>1.7218599999999999</v>
      </c>
      <c r="BE10" s="5">
        <v>2.3027700000000002</v>
      </c>
      <c r="BF10" s="5">
        <v>2.0905399999999998</v>
      </c>
      <c r="BG10" s="5">
        <v>2.81793</v>
      </c>
      <c r="BH10" s="5">
        <v>2.3405</v>
      </c>
      <c r="BI10" s="5">
        <v>3.1951299999999998</v>
      </c>
      <c r="BJ10">
        <v>32.142499999999998</v>
      </c>
      <c r="BK10">
        <v>0.84438899999999995</v>
      </c>
      <c r="BL10">
        <v>0.90040399999999998</v>
      </c>
      <c r="BM10">
        <v>1.77075</v>
      </c>
      <c r="BN10">
        <v>1.92032</v>
      </c>
      <c r="BO10">
        <v>-0.75983199999999995</v>
      </c>
      <c r="BP10">
        <v>-0.61892899999999995</v>
      </c>
      <c r="BQ10">
        <v>285583</v>
      </c>
      <c r="BR10">
        <v>105.54900000000001</v>
      </c>
      <c r="BS10">
        <v>3.8695499999999998</v>
      </c>
      <c r="BT10">
        <v>374721</v>
      </c>
      <c r="BU10">
        <v>125</v>
      </c>
      <c r="BV10">
        <v>106</v>
      </c>
      <c r="BW10">
        <v>125</v>
      </c>
      <c r="BX10">
        <v>1.14107</v>
      </c>
      <c r="BY10">
        <v>1.2835700000000001</v>
      </c>
      <c r="BZ10">
        <v>1.19455</v>
      </c>
      <c r="CA10">
        <v>1.3468899999999999</v>
      </c>
      <c r="CB10">
        <v>1.80487</v>
      </c>
      <c r="CC10">
        <v>1.9753499999999999</v>
      </c>
    </row>
    <row r="11" spans="1:81" x14ac:dyDescent="0.3">
      <c r="A11">
        <v>2002</v>
      </c>
      <c r="B11">
        <v>2.8808500000000001</v>
      </c>
      <c r="C11">
        <v>0.20951700000000001</v>
      </c>
      <c r="D11">
        <v>0.24573200000000001</v>
      </c>
      <c r="E11">
        <v>0.35441899999999998</v>
      </c>
      <c r="F11">
        <v>0.40971099999999999</v>
      </c>
      <c r="G11">
        <v>-1.20966</v>
      </c>
      <c r="H11">
        <v>-1.1324399999999999</v>
      </c>
      <c r="I11">
        <v>88145</v>
      </c>
      <c r="J11">
        <v>29.541899999999998</v>
      </c>
      <c r="K11">
        <v>1.20903</v>
      </c>
      <c r="L11">
        <v>174607</v>
      </c>
      <c r="M11">
        <v>141</v>
      </c>
      <c r="N11">
        <v>63</v>
      </c>
      <c r="O11">
        <v>117</v>
      </c>
      <c r="P11">
        <v>0.25819399999999998</v>
      </c>
      <c r="Q11">
        <v>0.28806300000000001</v>
      </c>
      <c r="R11">
        <v>0.25397700000000001</v>
      </c>
      <c r="S11">
        <v>0.27598099999999998</v>
      </c>
      <c r="T11">
        <v>0.33918999999999999</v>
      </c>
      <c r="U11">
        <v>0.38930100000000001</v>
      </c>
      <c r="V11">
        <v>5.8504199999999999E-2</v>
      </c>
      <c r="W11">
        <v>0.26310099999999997</v>
      </c>
      <c r="X11">
        <v>0.27728000000000003</v>
      </c>
      <c r="Y11">
        <v>0.38035600000000003</v>
      </c>
      <c r="Z11">
        <v>0.40573999999999999</v>
      </c>
      <c r="AA11">
        <v>-1.14588</v>
      </c>
      <c r="AB11">
        <v>-1.12443</v>
      </c>
      <c r="AC11">
        <v>2197.5100000000002</v>
      </c>
      <c r="AD11">
        <v>26.5732</v>
      </c>
      <c r="AE11">
        <v>0.79487600000000003</v>
      </c>
      <c r="AF11">
        <v>3657.04</v>
      </c>
      <c r="AG11">
        <v>101</v>
      </c>
      <c r="AH11">
        <v>97</v>
      </c>
      <c r="AI11">
        <v>93</v>
      </c>
      <c r="AJ11">
        <v>0.33194400000000002</v>
      </c>
      <c r="AK11">
        <v>0.34939100000000001</v>
      </c>
      <c r="AL11">
        <v>0.373973</v>
      </c>
      <c r="AM11">
        <v>0.39875699999999997</v>
      </c>
      <c r="AN11">
        <v>0.38775799999999999</v>
      </c>
      <c r="AO11">
        <v>0.41499399999999997</v>
      </c>
      <c r="AP11" s="5">
        <v>1.2499400000000001E-2</v>
      </c>
      <c r="AQ11" s="5">
        <v>0.12811800000000001</v>
      </c>
      <c r="AR11" s="5">
        <v>0.14023099999999999</v>
      </c>
      <c r="AS11" s="5">
        <v>0.183028</v>
      </c>
      <c r="AT11" s="5">
        <v>0.211649</v>
      </c>
      <c r="AU11" s="5">
        <v>-1.0601499999999999</v>
      </c>
      <c r="AV11" s="5">
        <v>-1.0934999999999999</v>
      </c>
      <c r="AW11" s="5">
        <v>1965.61</v>
      </c>
      <c r="AX11" s="5">
        <v>10.89</v>
      </c>
      <c r="AY11" s="5">
        <v>0.330262</v>
      </c>
      <c r="AZ11" s="5">
        <v>3335.81</v>
      </c>
      <c r="BA11" s="5">
        <v>85</v>
      </c>
      <c r="BB11" s="5">
        <v>87</v>
      </c>
      <c r="BC11" s="5">
        <v>45</v>
      </c>
      <c r="BD11" s="5">
        <v>0.17036399999999999</v>
      </c>
      <c r="BE11" s="5">
        <v>0.19530400000000001</v>
      </c>
      <c r="BF11" s="5">
        <v>0.201658</v>
      </c>
      <c r="BG11" s="5">
        <v>0.236544</v>
      </c>
      <c r="BH11" s="5">
        <v>0.18553800000000001</v>
      </c>
      <c r="BI11" s="5">
        <v>0.21493599999999999</v>
      </c>
      <c r="BJ11">
        <v>3.1349499999999999</v>
      </c>
      <c r="BK11">
        <v>0.20306299999999999</v>
      </c>
      <c r="BL11">
        <v>0.23979700000000001</v>
      </c>
      <c r="BM11">
        <v>0.33182299999999998</v>
      </c>
      <c r="BN11">
        <v>0.39088400000000001</v>
      </c>
      <c r="BO11">
        <v>-1.20746</v>
      </c>
      <c r="BP11">
        <v>-1.1299600000000001</v>
      </c>
      <c r="BQ11">
        <v>98613.3</v>
      </c>
      <c r="BR11">
        <v>28.631799999999998</v>
      </c>
      <c r="BS11">
        <v>0.89603699999999997</v>
      </c>
      <c r="BT11">
        <v>191067</v>
      </c>
      <c r="BU11">
        <v>141</v>
      </c>
      <c r="BV11">
        <v>64</v>
      </c>
      <c r="BW11">
        <v>117</v>
      </c>
      <c r="BX11">
        <v>0.23158699999999999</v>
      </c>
      <c r="BY11">
        <v>0.26834200000000002</v>
      </c>
      <c r="BZ11">
        <v>0.22659599999999999</v>
      </c>
      <c r="CA11">
        <v>0.25675799999999999</v>
      </c>
      <c r="CB11">
        <v>0.32209300000000002</v>
      </c>
      <c r="CC11">
        <v>0.37533699999999998</v>
      </c>
    </row>
    <row r="12" spans="1:81" x14ac:dyDescent="0.3">
      <c r="A12">
        <v>2003</v>
      </c>
      <c r="B12">
        <v>19.308</v>
      </c>
      <c r="C12">
        <v>0.73564600000000002</v>
      </c>
      <c r="D12">
        <v>0.82084800000000002</v>
      </c>
      <c r="E12">
        <v>1.61029</v>
      </c>
      <c r="F12">
        <v>1.7756700000000001</v>
      </c>
      <c r="G12">
        <v>-1.0959000000000001</v>
      </c>
      <c r="H12">
        <v>-1.0422899999999999</v>
      </c>
      <c r="I12">
        <v>201043</v>
      </c>
      <c r="J12">
        <v>86.070599999999999</v>
      </c>
      <c r="K12">
        <v>3.1519900000000001</v>
      </c>
      <c r="L12">
        <v>296230</v>
      </c>
      <c r="M12">
        <v>117</v>
      </c>
      <c r="N12">
        <v>83</v>
      </c>
      <c r="O12">
        <v>117</v>
      </c>
      <c r="P12">
        <v>1.16435</v>
      </c>
      <c r="Q12">
        <v>1.2814099999999999</v>
      </c>
      <c r="R12">
        <v>1.29915</v>
      </c>
      <c r="S12">
        <v>1.44628</v>
      </c>
      <c r="T12">
        <v>1.69015</v>
      </c>
      <c r="U12">
        <v>1.85304</v>
      </c>
      <c r="V12">
        <v>0.30119200000000002</v>
      </c>
      <c r="W12">
        <v>0.62902400000000003</v>
      </c>
      <c r="X12">
        <v>0.87396200000000002</v>
      </c>
      <c r="Y12">
        <v>1.4273800000000001</v>
      </c>
      <c r="Z12">
        <v>2.1458599999999999</v>
      </c>
      <c r="AA12">
        <v>-0.80714699999999995</v>
      </c>
      <c r="AB12">
        <v>-0.70092399999999999</v>
      </c>
      <c r="AC12">
        <v>4475.6899999999996</v>
      </c>
      <c r="AD12">
        <v>48.434899999999999</v>
      </c>
      <c r="AE12">
        <v>4.1244199999999998</v>
      </c>
      <c r="AF12">
        <v>7718.52</v>
      </c>
      <c r="AG12">
        <v>77</v>
      </c>
      <c r="AH12">
        <v>52</v>
      </c>
      <c r="AI12">
        <v>77</v>
      </c>
      <c r="AJ12">
        <v>1.23664</v>
      </c>
      <c r="AK12">
        <v>1.84467</v>
      </c>
      <c r="AL12">
        <v>1.3111999999999999</v>
      </c>
      <c r="AM12">
        <v>1.9576499999999999</v>
      </c>
      <c r="AN12">
        <v>1.4205099999999999</v>
      </c>
      <c r="AO12">
        <v>2.1333000000000002</v>
      </c>
      <c r="AP12" s="5">
        <v>6.8247799999999997E-2</v>
      </c>
      <c r="AQ12" s="5">
        <v>0.259826</v>
      </c>
      <c r="AR12" s="5">
        <v>0.270812</v>
      </c>
      <c r="AS12" s="5">
        <v>0.39459</v>
      </c>
      <c r="AT12" s="5">
        <v>0.42427700000000002</v>
      </c>
      <c r="AU12" s="5">
        <v>-1.17493</v>
      </c>
      <c r="AV12" s="5">
        <v>-1.1630199999999999</v>
      </c>
      <c r="AW12" s="5">
        <v>2792.35</v>
      </c>
      <c r="AX12" s="5">
        <v>28.321000000000002</v>
      </c>
      <c r="AY12" s="5">
        <v>0.88806499999999999</v>
      </c>
      <c r="AZ12" s="5">
        <v>3927.18</v>
      </c>
      <c r="BA12" s="5">
        <v>109</v>
      </c>
      <c r="BB12" s="5">
        <v>120</v>
      </c>
      <c r="BC12" s="5">
        <v>85</v>
      </c>
      <c r="BD12" s="5">
        <v>0.352045</v>
      </c>
      <c r="BE12" s="5">
        <v>0.37609300000000001</v>
      </c>
      <c r="BF12" s="5">
        <v>0.34945199999999998</v>
      </c>
      <c r="BG12" s="5">
        <v>0.37310500000000002</v>
      </c>
      <c r="BH12" s="5">
        <v>0.38905699999999999</v>
      </c>
      <c r="BI12" s="5">
        <v>0.41762100000000002</v>
      </c>
      <c r="BJ12">
        <v>21.424199999999999</v>
      </c>
      <c r="BK12">
        <v>0.71476200000000001</v>
      </c>
      <c r="BL12">
        <v>0.80233600000000005</v>
      </c>
      <c r="BM12">
        <v>1.5621400000000001</v>
      </c>
      <c r="BN12">
        <v>1.74637</v>
      </c>
      <c r="BO12">
        <v>-1.0865899999999999</v>
      </c>
      <c r="BP12">
        <v>-1.0315000000000001</v>
      </c>
      <c r="BQ12">
        <v>228225</v>
      </c>
      <c r="BR12">
        <v>83.627200000000002</v>
      </c>
      <c r="BS12">
        <v>2.9681199999999999</v>
      </c>
      <c r="BT12">
        <v>337153</v>
      </c>
      <c r="BU12">
        <v>117</v>
      </c>
      <c r="BV12">
        <v>85</v>
      </c>
      <c r="BW12">
        <v>117</v>
      </c>
      <c r="BX12">
        <v>1.10761</v>
      </c>
      <c r="BY12">
        <v>1.2467600000000001</v>
      </c>
      <c r="BZ12">
        <v>1.2489600000000001</v>
      </c>
      <c r="CA12">
        <v>1.4145099999999999</v>
      </c>
      <c r="CB12">
        <v>1.65612</v>
      </c>
      <c r="CC12">
        <v>1.83182</v>
      </c>
    </row>
    <row r="13" spans="1:81" x14ac:dyDescent="0.3">
      <c r="A13">
        <v>2004</v>
      </c>
      <c r="B13">
        <v>24.800699999999999</v>
      </c>
      <c r="C13">
        <v>0.66438699999999995</v>
      </c>
      <c r="D13">
        <v>0.71511100000000005</v>
      </c>
      <c r="E13">
        <v>1.3509199999999999</v>
      </c>
      <c r="F13">
        <v>1.4784200000000001</v>
      </c>
      <c r="G13">
        <v>-0.75984399999999996</v>
      </c>
      <c r="H13">
        <v>-0.61822299999999997</v>
      </c>
      <c r="I13">
        <v>258812</v>
      </c>
      <c r="J13">
        <v>89.027799999999999</v>
      </c>
      <c r="K13">
        <v>4.0437200000000004</v>
      </c>
      <c r="L13">
        <v>321578</v>
      </c>
      <c r="M13">
        <v>134</v>
      </c>
      <c r="N13">
        <v>112</v>
      </c>
      <c r="O13">
        <v>134</v>
      </c>
      <c r="P13">
        <v>0.814303</v>
      </c>
      <c r="Q13">
        <v>0.886772</v>
      </c>
      <c r="R13">
        <v>0.87679499999999999</v>
      </c>
      <c r="S13">
        <v>0.96497599999999994</v>
      </c>
      <c r="T13">
        <v>1.45427</v>
      </c>
      <c r="U13">
        <v>1.6058399999999999</v>
      </c>
      <c r="V13">
        <v>0.51696900000000001</v>
      </c>
      <c r="W13">
        <v>0.59602900000000003</v>
      </c>
      <c r="X13">
        <v>0.62158000000000002</v>
      </c>
      <c r="Y13">
        <v>0.95742300000000002</v>
      </c>
      <c r="Z13">
        <v>1.0001100000000001</v>
      </c>
      <c r="AA13">
        <v>-0.50038099999999996</v>
      </c>
      <c r="AB13">
        <v>-0.43724400000000002</v>
      </c>
      <c r="AC13">
        <v>7048.32</v>
      </c>
      <c r="AD13">
        <v>70.331500000000005</v>
      </c>
      <c r="AE13">
        <v>2.9728400000000001</v>
      </c>
      <c r="AF13">
        <v>7702.45</v>
      </c>
      <c r="AG13">
        <v>118</v>
      </c>
      <c r="AH13">
        <v>120</v>
      </c>
      <c r="AI13">
        <v>118</v>
      </c>
      <c r="AJ13">
        <v>0.83527399999999996</v>
      </c>
      <c r="AK13">
        <v>0.87351100000000004</v>
      </c>
      <c r="AL13">
        <v>0.88264900000000002</v>
      </c>
      <c r="AM13">
        <v>0.92133299999999996</v>
      </c>
      <c r="AN13">
        <v>0.95110499999999998</v>
      </c>
      <c r="AO13">
        <v>0.99310100000000001</v>
      </c>
      <c r="AP13" s="5">
        <v>3.1196099999999998E-4</v>
      </c>
      <c r="AQ13" s="5">
        <v>2.2076499999999999E-2</v>
      </c>
      <c r="AR13" s="5">
        <v>2.1734900000000001E-2</v>
      </c>
      <c r="AS13" s="5">
        <v>4.2059699999999998E-2</v>
      </c>
      <c r="AT13" s="5">
        <v>4.2059699999999998E-2</v>
      </c>
      <c r="AU13" s="5">
        <v>-1.3729199999999999</v>
      </c>
      <c r="AV13" s="5">
        <v>-1.36338</v>
      </c>
      <c r="AW13" s="5">
        <v>1794.13</v>
      </c>
      <c r="AX13" s="5">
        <v>0.17661199999999999</v>
      </c>
      <c r="AY13" s="5">
        <v>4.2059699999999998E-2</v>
      </c>
      <c r="AZ13" s="5">
        <v>2514.15</v>
      </c>
      <c r="BA13" s="5">
        <v>8</v>
      </c>
      <c r="BB13" s="5">
        <v>25</v>
      </c>
      <c r="BC13" s="5">
        <v>8</v>
      </c>
      <c r="BD13" s="5">
        <v>3.5765100000000001E-2</v>
      </c>
      <c r="BE13" s="5">
        <v>3.5765100000000001E-2</v>
      </c>
      <c r="BF13" s="5">
        <v>2.0720499999999999E-2</v>
      </c>
      <c r="BG13" s="5">
        <v>2.0720499999999999E-2</v>
      </c>
      <c r="BH13" s="5">
        <v>4.2704199999999998E-2</v>
      </c>
      <c r="BI13" s="5">
        <v>4.2704199999999998E-2</v>
      </c>
      <c r="BJ13">
        <v>27.113900000000001</v>
      </c>
      <c r="BK13">
        <v>0.65658799999999995</v>
      </c>
      <c r="BL13">
        <v>0.69647800000000004</v>
      </c>
      <c r="BM13">
        <v>1.3129599999999999</v>
      </c>
      <c r="BN13">
        <v>1.4195199999999999</v>
      </c>
      <c r="BO13">
        <v>-0.75992099999999996</v>
      </c>
      <c r="BP13">
        <v>-0.62160199999999999</v>
      </c>
      <c r="BQ13">
        <v>290523</v>
      </c>
      <c r="BR13">
        <v>87.982699999999994</v>
      </c>
      <c r="BS13">
        <v>3.8877999999999999</v>
      </c>
      <c r="BT13">
        <v>364838</v>
      </c>
      <c r="BU13">
        <v>134</v>
      </c>
      <c r="BV13">
        <v>112</v>
      </c>
      <c r="BW13">
        <v>134</v>
      </c>
      <c r="BX13">
        <v>0.80405000000000004</v>
      </c>
      <c r="BY13">
        <v>0.86535099999999998</v>
      </c>
      <c r="BZ13">
        <v>0.86527200000000004</v>
      </c>
      <c r="CA13">
        <v>0.94279800000000002</v>
      </c>
      <c r="CB13">
        <v>1.3972899999999999</v>
      </c>
      <c r="CC13">
        <v>1.52529</v>
      </c>
    </row>
    <row r="14" spans="1:81" x14ac:dyDescent="0.3">
      <c r="A14">
        <v>2005</v>
      </c>
      <c r="B14">
        <v>26.863099999999999</v>
      </c>
      <c r="C14">
        <v>0.60536000000000001</v>
      </c>
      <c r="D14">
        <v>0.72042899999999999</v>
      </c>
      <c r="E14">
        <v>1.1483699999999999</v>
      </c>
      <c r="F14">
        <v>1.41079</v>
      </c>
      <c r="G14">
        <v>-0.83641799999999999</v>
      </c>
      <c r="H14">
        <v>-0.602993</v>
      </c>
      <c r="I14">
        <v>225986</v>
      </c>
      <c r="J14">
        <v>99.884399999999999</v>
      </c>
      <c r="K14">
        <v>3.0954600000000001</v>
      </c>
      <c r="L14">
        <v>322058</v>
      </c>
      <c r="M14">
        <v>165</v>
      </c>
      <c r="N14">
        <v>116</v>
      </c>
      <c r="O14">
        <v>165</v>
      </c>
      <c r="P14">
        <v>0.78491200000000005</v>
      </c>
      <c r="Q14">
        <v>0.974885</v>
      </c>
      <c r="R14">
        <v>0.87254100000000001</v>
      </c>
      <c r="S14">
        <v>1.10233</v>
      </c>
      <c r="T14">
        <v>1.2174</v>
      </c>
      <c r="U14">
        <v>1.5072700000000001</v>
      </c>
      <c r="V14">
        <v>0.48481800000000003</v>
      </c>
      <c r="W14">
        <v>0.601109</v>
      </c>
      <c r="X14">
        <v>0.719499</v>
      </c>
      <c r="Y14">
        <v>1.18279</v>
      </c>
      <c r="Z14">
        <v>1.4197200000000001</v>
      </c>
      <c r="AA14">
        <v>-0.76854</v>
      </c>
      <c r="AB14">
        <v>-0.61125300000000005</v>
      </c>
      <c r="AC14">
        <v>5514.32</v>
      </c>
      <c r="AD14">
        <v>75.138599999999997</v>
      </c>
      <c r="AE14">
        <v>2.8524799999999999</v>
      </c>
      <c r="AF14">
        <v>7879.46</v>
      </c>
      <c r="AG14">
        <v>125</v>
      </c>
      <c r="AH14">
        <v>96</v>
      </c>
      <c r="AI14">
        <v>117</v>
      </c>
      <c r="AJ14">
        <v>0.96167400000000003</v>
      </c>
      <c r="AK14">
        <v>1.1617999999999999</v>
      </c>
      <c r="AL14">
        <v>1.0679399999999999</v>
      </c>
      <c r="AM14">
        <v>1.3057700000000001</v>
      </c>
      <c r="AN14">
        <v>1.1758900000000001</v>
      </c>
      <c r="AO14">
        <v>1.4194100000000001</v>
      </c>
      <c r="AP14" s="5">
        <v>3.7035400000000003E-2</v>
      </c>
      <c r="AQ14" s="5">
        <v>0.32334600000000002</v>
      </c>
      <c r="AR14" s="5">
        <v>0.27604600000000001</v>
      </c>
      <c r="AS14" s="5">
        <v>0.69371300000000002</v>
      </c>
      <c r="AT14" s="5">
        <v>0.61462700000000003</v>
      </c>
      <c r="AU14" s="5">
        <v>-1.0891999999999999</v>
      </c>
      <c r="AV14" s="5">
        <v>-1.09073</v>
      </c>
      <c r="AW14" s="5">
        <v>4192.62</v>
      </c>
      <c r="AX14" s="5">
        <v>10.347099999999999</v>
      </c>
      <c r="AY14" s="5">
        <v>1.03396</v>
      </c>
      <c r="AZ14" s="5">
        <v>6629.44</v>
      </c>
      <c r="BA14" s="5">
        <v>32</v>
      </c>
      <c r="BB14" s="5">
        <v>34</v>
      </c>
      <c r="BC14" s="5">
        <v>32</v>
      </c>
      <c r="BD14" s="5">
        <v>0.57328999999999997</v>
      </c>
      <c r="BE14" s="5">
        <v>0.52719199999999999</v>
      </c>
      <c r="BF14" s="5">
        <v>0.62583999999999995</v>
      </c>
      <c r="BG14" s="5">
        <v>0.58479700000000001</v>
      </c>
      <c r="BH14" s="5">
        <v>0.70150199999999996</v>
      </c>
      <c r="BI14" s="5">
        <v>0.62831599999999999</v>
      </c>
      <c r="BJ14">
        <v>29.654900000000001</v>
      </c>
      <c r="BK14">
        <v>0.60234699999999997</v>
      </c>
      <c r="BL14">
        <v>0.71404400000000001</v>
      </c>
      <c r="BM14">
        <v>1.15126</v>
      </c>
      <c r="BN14">
        <v>1.41029</v>
      </c>
      <c r="BO14">
        <v>-0.85511700000000002</v>
      </c>
      <c r="BP14">
        <v>-0.62650399999999995</v>
      </c>
      <c r="BQ14">
        <v>251703</v>
      </c>
      <c r="BR14">
        <v>99.387200000000007</v>
      </c>
      <c r="BS14">
        <v>3.0140799999999999</v>
      </c>
      <c r="BT14">
        <v>372157</v>
      </c>
      <c r="BU14">
        <v>165</v>
      </c>
      <c r="BV14">
        <v>114</v>
      </c>
      <c r="BW14">
        <v>165</v>
      </c>
      <c r="BX14">
        <v>0.77561000000000002</v>
      </c>
      <c r="BY14">
        <v>0.96748000000000001</v>
      </c>
      <c r="BZ14">
        <v>0.86147099999999999</v>
      </c>
      <c r="CA14">
        <v>1.0867599999999999</v>
      </c>
      <c r="CB14">
        <v>1.22587</v>
      </c>
      <c r="CC14">
        <v>1.50502</v>
      </c>
    </row>
    <row r="15" spans="1:81" x14ac:dyDescent="0.3">
      <c r="A15">
        <v>2006</v>
      </c>
      <c r="B15">
        <v>23.396999999999998</v>
      </c>
      <c r="C15">
        <v>0.82564599999999999</v>
      </c>
      <c r="D15">
        <v>0.82228100000000004</v>
      </c>
      <c r="E15">
        <v>1.7914699999999999</v>
      </c>
      <c r="F15">
        <v>1.8128299999999999</v>
      </c>
      <c r="G15">
        <v>-1.0111699999999999</v>
      </c>
      <c r="H15">
        <v>-0.96086499999999997</v>
      </c>
      <c r="I15">
        <v>243195</v>
      </c>
      <c r="J15">
        <v>96.6006</v>
      </c>
      <c r="K15">
        <v>3.0882700000000001</v>
      </c>
      <c r="L15">
        <v>310760</v>
      </c>
      <c r="M15">
        <v>117</v>
      </c>
      <c r="N15">
        <v>98</v>
      </c>
      <c r="O15">
        <v>117</v>
      </c>
      <c r="P15">
        <v>1.08107</v>
      </c>
      <c r="Q15">
        <v>1.1051299999999999</v>
      </c>
      <c r="R15">
        <v>1.1071</v>
      </c>
      <c r="S15">
        <v>1.1261300000000001</v>
      </c>
      <c r="T15">
        <v>1.88331</v>
      </c>
      <c r="U15">
        <v>1.9015599999999999</v>
      </c>
      <c r="V15">
        <v>0.12285699999999999</v>
      </c>
      <c r="W15">
        <v>0.26988499999999999</v>
      </c>
      <c r="X15">
        <v>0.265015</v>
      </c>
      <c r="Y15">
        <v>0.41906500000000002</v>
      </c>
      <c r="Z15">
        <v>0.44181100000000001</v>
      </c>
      <c r="AA15">
        <v>-1.10128</v>
      </c>
      <c r="AB15">
        <v>-1.0575600000000001</v>
      </c>
      <c r="AC15">
        <v>4589.9399999999996</v>
      </c>
      <c r="AD15">
        <v>27.258400000000002</v>
      </c>
      <c r="AE15">
        <v>0.90913500000000003</v>
      </c>
      <c r="AF15">
        <v>7912.24</v>
      </c>
      <c r="AG15">
        <v>101</v>
      </c>
      <c r="AH15">
        <v>59</v>
      </c>
      <c r="AI15">
        <v>101</v>
      </c>
      <c r="AJ15">
        <v>0.37647700000000001</v>
      </c>
      <c r="AK15">
        <v>0.39634200000000003</v>
      </c>
      <c r="AL15">
        <v>0.39525300000000002</v>
      </c>
      <c r="AM15">
        <v>0.41231099999999998</v>
      </c>
      <c r="AN15">
        <v>0.41950300000000001</v>
      </c>
      <c r="AO15">
        <v>0.44159500000000002</v>
      </c>
      <c r="AP15" s="5">
        <v>0.25372299999999998</v>
      </c>
      <c r="AQ15" s="5">
        <v>0.478267</v>
      </c>
      <c r="AR15" s="5">
        <v>0.50445799999999996</v>
      </c>
      <c r="AS15" s="5">
        <v>0.83324100000000001</v>
      </c>
      <c r="AT15" s="5">
        <v>0.92532499999999995</v>
      </c>
      <c r="AU15" s="5">
        <v>-1.0414300000000001</v>
      </c>
      <c r="AV15" s="5">
        <v>-0.951214</v>
      </c>
      <c r="AW15" s="5">
        <v>4761.88</v>
      </c>
      <c r="AX15" s="5">
        <v>52.131100000000004</v>
      </c>
      <c r="AY15" s="5">
        <v>1.91388</v>
      </c>
      <c r="AZ15" s="5">
        <v>7701.46</v>
      </c>
      <c r="BA15" s="5">
        <v>109</v>
      </c>
      <c r="BB15" s="5">
        <v>67</v>
      </c>
      <c r="BC15" s="5">
        <v>101</v>
      </c>
      <c r="BD15" s="5">
        <v>0.66611299999999996</v>
      </c>
      <c r="BE15" s="5">
        <v>0.73555300000000001</v>
      </c>
      <c r="BF15" s="5">
        <v>0.68957400000000002</v>
      </c>
      <c r="BG15" s="5">
        <v>0.76160499999999998</v>
      </c>
      <c r="BH15" s="5">
        <v>0.80665399999999998</v>
      </c>
      <c r="BI15" s="5">
        <v>0.89779900000000001</v>
      </c>
      <c r="BJ15">
        <v>25.011399999999998</v>
      </c>
      <c r="BK15">
        <v>0.79902399999999996</v>
      </c>
      <c r="BL15">
        <v>0.77824000000000004</v>
      </c>
      <c r="BM15">
        <v>1.7220800000000001</v>
      </c>
      <c r="BN15">
        <v>1.70688</v>
      </c>
      <c r="BO15">
        <v>-1.0247200000000001</v>
      </c>
      <c r="BP15">
        <v>-0.97455999999999998</v>
      </c>
      <c r="BQ15">
        <v>274687</v>
      </c>
      <c r="BR15">
        <v>93.485900000000001</v>
      </c>
      <c r="BS15">
        <v>2.9495499999999999</v>
      </c>
      <c r="BT15">
        <v>368273</v>
      </c>
      <c r="BU15">
        <v>117</v>
      </c>
      <c r="BV15">
        <v>95</v>
      </c>
      <c r="BW15">
        <v>117</v>
      </c>
      <c r="BX15">
        <v>1.0266500000000001</v>
      </c>
      <c r="BY15">
        <v>1.0358400000000001</v>
      </c>
      <c r="BZ15">
        <v>1.05206</v>
      </c>
      <c r="CA15">
        <v>1.05236</v>
      </c>
      <c r="CB15">
        <v>1.81247</v>
      </c>
      <c r="CC15">
        <v>1.7829200000000001</v>
      </c>
    </row>
    <row r="19" spans="1:81" x14ac:dyDescent="0.3">
      <c r="A19" t="s">
        <v>83</v>
      </c>
    </row>
    <row r="20" spans="1:81" x14ac:dyDescent="0.3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  <c r="N20" t="s">
        <v>14</v>
      </c>
      <c r="O20" t="s">
        <v>15</v>
      </c>
      <c r="P20" t="s">
        <v>16</v>
      </c>
      <c r="Q20" t="s">
        <v>17</v>
      </c>
      <c r="R20" t="s">
        <v>18</v>
      </c>
      <c r="S20" t="s">
        <v>19</v>
      </c>
      <c r="T20" t="s">
        <v>20</v>
      </c>
      <c r="U20" t="s">
        <v>21</v>
      </c>
      <c r="V20" t="s">
        <v>22</v>
      </c>
      <c r="W20" t="s">
        <v>23</v>
      </c>
      <c r="X20" t="s">
        <v>24</v>
      </c>
      <c r="Y20" t="s">
        <v>25</v>
      </c>
      <c r="Z20" t="s">
        <v>26</v>
      </c>
      <c r="AA20" t="s">
        <v>27</v>
      </c>
      <c r="AB20" t="s">
        <v>28</v>
      </c>
      <c r="AC20" t="s">
        <v>29</v>
      </c>
      <c r="AD20" t="s">
        <v>30</v>
      </c>
      <c r="AE20" t="s">
        <v>31</v>
      </c>
      <c r="AF20" t="s">
        <v>32</v>
      </c>
      <c r="AG20" t="s">
        <v>33</v>
      </c>
      <c r="AH20" t="s">
        <v>34</v>
      </c>
      <c r="AI20" t="s">
        <v>35</v>
      </c>
      <c r="AJ20" t="s">
        <v>36</v>
      </c>
      <c r="AK20" t="s">
        <v>37</v>
      </c>
      <c r="AL20" t="s">
        <v>38</v>
      </c>
      <c r="AM20" t="s">
        <v>39</v>
      </c>
      <c r="AN20" t="s">
        <v>40</v>
      </c>
      <c r="AO20" t="s">
        <v>41</v>
      </c>
      <c r="AP20" s="5" t="s">
        <v>42</v>
      </c>
      <c r="AQ20" s="5" t="s">
        <v>43</v>
      </c>
      <c r="AR20" s="5" t="s">
        <v>44</v>
      </c>
      <c r="AS20" s="5" t="s">
        <v>45</v>
      </c>
      <c r="AT20" s="5" t="s">
        <v>46</v>
      </c>
      <c r="AU20" s="5" t="s">
        <v>47</v>
      </c>
      <c r="AV20" s="5" t="s">
        <v>48</v>
      </c>
      <c r="AW20" s="5" t="s">
        <v>49</v>
      </c>
      <c r="AX20" s="5" t="s">
        <v>50</v>
      </c>
      <c r="AY20" s="5" t="s">
        <v>51</v>
      </c>
      <c r="AZ20" s="5" t="s">
        <v>52</v>
      </c>
      <c r="BA20" s="5" t="s">
        <v>53</v>
      </c>
      <c r="BB20" s="5" t="s">
        <v>54</v>
      </c>
      <c r="BC20" s="5" t="s">
        <v>55</v>
      </c>
      <c r="BD20" s="5" t="s">
        <v>56</v>
      </c>
      <c r="BE20" s="5" t="s">
        <v>57</v>
      </c>
      <c r="BF20" s="5" t="s">
        <v>58</v>
      </c>
      <c r="BG20" s="5" t="s">
        <v>59</v>
      </c>
      <c r="BH20" s="5" t="s">
        <v>60</v>
      </c>
      <c r="BI20" s="5" t="s">
        <v>61</v>
      </c>
      <c r="BJ20" t="s">
        <v>62</v>
      </c>
      <c r="BK20" t="s">
        <v>63</v>
      </c>
      <c r="BL20" t="s">
        <v>64</v>
      </c>
      <c r="BM20" t="s">
        <v>65</v>
      </c>
      <c r="BN20" t="s">
        <v>66</v>
      </c>
      <c r="BO20" t="s">
        <v>67</v>
      </c>
      <c r="BP20" t="s">
        <v>68</v>
      </c>
      <c r="BQ20" t="s">
        <v>69</v>
      </c>
      <c r="BR20" t="s">
        <v>70</v>
      </c>
      <c r="BS20" t="s">
        <v>71</v>
      </c>
      <c r="BT20" t="s">
        <v>72</v>
      </c>
      <c r="BU20" t="s">
        <v>73</v>
      </c>
      <c r="BV20" t="s">
        <v>74</v>
      </c>
      <c r="BW20" t="s">
        <v>75</v>
      </c>
      <c r="BX20" t="s">
        <v>76</v>
      </c>
      <c r="BY20" t="s">
        <v>77</v>
      </c>
      <c r="BZ20" t="s">
        <v>78</v>
      </c>
      <c r="CA20" t="s">
        <v>79</v>
      </c>
      <c r="CB20" t="s">
        <v>80</v>
      </c>
      <c r="CC20" t="s">
        <v>81</v>
      </c>
    </row>
    <row r="21" spans="1:81" x14ac:dyDescent="0.3">
      <c r="A21">
        <v>2002</v>
      </c>
      <c r="B21">
        <v>2.4556100000000001</v>
      </c>
      <c r="C21">
        <v>0.17546400000000001</v>
      </c>
      <c r="D21">
        <v>0.20797299999999999</v>
      </c>
      <c r="E21">
        <v>0.26498300000000002</v>
      </c>
      <c r="F21">
        <v>0.31175999999999998</v>
      </c>
      <c r="G21">
        <v>-1.16588</v>
      </c>
      <c r="H21">
        <v>-1.1172299999999999</v>
      </c>
      <c r="I21">
        <v>100918</v>
      </c>
      <c r="J21">
        <v>20.529299999999999</v>
      </c>
      <c r="K21">
        <v>0.71875100000000003</v>
      </c>
      <c r="L21">
        <v>174607</v>
      </c>
      <c r="M21">
        <v>117</v>
      </c>
      <c r="N21">
        <v>63</v>
      </c>
      <c r="O21">
        <v>117</v>
      </c>
      <c r="P21">
        <v>0.21057100000000001</v>
      </c>
      <c r="Q21">
        <v>0.24113799999999999</v>
      </c>
      <c r="R21">
        <v>0.21262700000000001</v>
      </c>
      <c r="S21">
        <v>0.233932</v>
      </c>
      <c r="T21">
        <v>0.26640900000000001</v>
      </c>
      <c r="U21">
        <v>0.31180600000000003</v>
      </c>
      <c r="V21">
        <v>5.3326100000000001E-2</v>
      </c>
      <c r="W21">
        <v>0.21513499999999999</v>
      </c>
      <c r="X21">
        <v>0.219142</v>
      </c>
      <c r="Y21">
        <v>0.29500199999999999</v>
      </c>
      <c r="Z21">
        <v>0.304734</v>
      </c>
      <c r="AA21">
        <v>-1.1526099999999999</v>
      </c>
      <c r="AB21">
        <v>-1.1346700000000001</v>
      </c>
      <c r="AC21">
        <v>2232.48</v>
      </c>
      <c r="AD21">
        <v>23.4497</v>
      </c>
      <c r="AE21">
        <v>0.58135800000000004</v>
      </c>
      <c r="AF21">
        <v>3657.04</v>
      </c>
      <c r="AG21">
        <v>109</v>
      </c>
      <c r="AH21">
        <v>97</v>
      </c>
      <c r="AI21">
        <v>109</v>
      </c>
      <c r="AJ21">
        <v>0.26765</v>
      </c>
      <c r="AK21">
        <v>0.27281899999999998</v>
      </c>
      <c r="AL21">
        <v>0.30048900000000001</v>
      </c>
      <c r="AM21">
        <v>0.31041800000000003</v>
      </c>
      <c r="AN21">
        <v>0.30149500000000001</v>
      </c>
      <c r="AO21">
        <v>0.31256</v>
      </c>
      <c r="AP21" s="5">
        <v>2.0449499999999999E-2</v>
      </c>
      <c r="AQ21" s="5">
        <v>0.112939</v>
      </c>
      <c r="AR21" s="5">
        <v>0.121901</v>
      </c>
      <c r="AS21" s="5">
        <v>0.166688</v>
      </c>
      <c r="AT21" s="5">
        <v>0.19059799999999999</v>
      </c>
      <c r="AU21" s="5">
        <v>-1.07551</v>
      </c>
      <c r="AV21" s="5">
        <v>-1.10955</v>
      </c>
      <c r="AW21" s="5">
        <v>1748.01</v>
      </c>
      <c r="AX21" s="5">
        <v>12.3103</v>
      </c>
      <c r="AY21" s="5">
        <v>0.35960399999999998</v>
      </c>
      <c r="AZ21" s="5">
        <v>3335.81</v>
      </c>
      <c r="BA21" s="5">
        <v>109</v>
      </c>
      <c r="BB21" s="5">
        <v>87</v>
      </c>
      <c r="BC21" s="5">
        <v>85</v>
      </c>
      <c r="BD21" s="5">
        <v>0.15038499999999999</v>
      </c>
      <c r="BE21" s="5">
        <v>0.170046</v>
      </c>
      <c r="BF21" s="5">
        <v>0.17602799999999999</v>
      </c>
      <c r="BG21" s="5">
        <v>0.201406</v>
      </c>
      <c r="BH21" s="5">
        <v>0.171011</v>
      </c>
      <c r="BI21" s="5">
        <v>0.19622000000000001</v>
      </c>
      <c r="BJ21">
        <v>2.6940499999999998</v>
      </c>
      <c r="BK21">
        <v>0.16442000000000001</v>
      </c>
      <c r="BL21">
        <v>0.19830900000000001</v>
      </c>
      <c r="BM21">
        <v>0.24429799999999999</v>
      </c>
      <c r="BN21">
        <v>0.29364400000000002</v>
      </c>
      <c r="BO21">
        <v>-1.1718599999999999</v>
      </c>
      <c r="BP21">
        <v>-1.11974</v>
      </c>
      <c r="BQ21">
        <v>108681</v>
      </c>
      <c r="BR21">
        <v>20.552499999999998</v>
      </c>
      <c r="BS21">
        <v>0.51787399999999995</v>
      </c>
      <c r="BT21">
        <v>191067</v>
      </c>
      <c r="BU21">
        <v>125</v>
      </c>
      <c r="BV21">
        <v>64</v>
      </c>
      <c r="BW21">
        <v>125</v>
      </c>
      <c r="BX21">
        <v>0.19059300000000001</v>
      </c>
      <c r="BY21">
        <v>0.22473699999999999</v>
      </c>
      <c r="BZ21">
        <v>0.18648799999999999</v>
      </c>
      <c r="CA21">
        <v>0.21490999999999999</v>
      </c>
      <c r="CB21">
        <v>0.24526200000000001</v>
      </c>
      <c r="CC21">
        <v>0.29386600000000002</v>
      </c>
    </row>
    <row r="22" spans="1:81" x14ac:dyDescent="0.3">
      <c r="A22">
        <v>2003</v>
      </c>
      <c r="B22">
        <v>15.7072</v>
      </c>
      <c r="C22">
        <v>0.54932899999999996</v>
      </c>
      <c r="D22">
        <v>0.65881000000000001</v>
      </c>
      <c r="E22">
        <v>1.0585899999999999</v>
      </c>
      <c r="F22">
        <v>1.27813</v>
      </c>
      <c r="G22">
        <v>-1.11158</v>
      </c>
      <c r="H22">
        <v>-1.04701</v>
      </c>
      <c r="I22">
        <v>190735</v>
      </c>
      <c r="J22">
        <v>68.6661</v>
      </c>
      <c r="K22">
        <v>1.95262</v>
      </c>
      <c r="L22">
        <v>296230</v>
      </c>
      <c r="M22">
        <v>125</v>
      </c>
      <c r="N22">
        <v>83</v>
      </c>
      <c r="O22">
        <v>125</v>
      </c>
      <c r="P22">
        <v>0.72194899999999995</v>
      </c>
      <c r="Q22">
        <v>0.88046999999999997</v>
      </c>
      <c r="R22">
        <v>0.80557999999999996</v>
      </c>
      <c r="S22">
        <v>0.98848100000000005</v>
      </c>
      <c r="T22">
        <v>1.10616</v>
      </c>
      <c r="U22">
        <v>1.3240000000000001</v>
      </c>
      <c r="V22">
        <v>0.23958699999999999</v>
      </c>
      <c r="W22">
        <v>0.50820200000000004</v>
      </c>
      <c r="X22">
        <v>0.69520499999999996</v>
      </c>
      <c r="Y22">
        <v>1.00058</v>
      </c>
      <c r="Z22">
        <v>1.4762200000000001</v>
      </c>
      <c r="AA22">
        <v>-0.80660900000000002</v>
      </c>
      <c r="AB22">
        <v>-0.70095600000000002</v>
      </c>
      <c r="AC22">
        <v>4475.6899999999996</v>
      </c>
      <c r="AD22">
        <v>39.131599999999999</v>
      </c>
      <c r="AE22">
        <v>3.28566</v>
      </c>
      <c r="AF22">
        <v>7718.52</v>
      </c>
      <c r="AG22">
        <v>77</v>
      </c>
      <c r="AH22">
        <v>52</v>
      </c>
      <c r="AI22">
        <v>77</v>
      </c>
      <c r="AJ22">
        <v>0.85653800000000002</v>
      </c>
      <c r="AK22">
        <v>1.24979</v>
      </c>
      <c r="AL22">
        <v>0.95444499999999999</v>
      </c>
      <c r="AM22">
        <v>1.4050100000000001</v>
      </c>
      <c r="AN22">
        <v>1.02088</v>
      </c>
      <c r="AO22">
        <v>1.5079400000000001</v>
      </c>
      <c r="AP22" s="5">
        <v>4.97533E-2</v>
      </c>
      <c r="AQ22" s="5">
        <v>0.16903099999999999</v>
      </c>
      <c r="AR22" s="5">
        <v>0.17974999999999999</v>
      </c>
      <c r="AS22" s="5">
        <v>0.218914</v>
      </c>
      <c r="AT22" s="5">
        <v>0.242426</v>
      </c>
      <c r="AU22" s="5">
        <v>-1.2037</v>
      </c>
      <c r="AV22" s="5">
        <v>-1.17764</v>
      </c>
      <c r="AW22" s="5">
        <v>2701.45</v>
      </c>
      <c r="AX22" s="5">
        <v>19.776700000000002</v>
      </c>
      <c r="AY22" s="5">
        <v>0.43440600000000001</v>
      </c>
      <c r="AZ22" s="5">
        <v>3927.18</v>
      </c>
      <c r="BA22" s="5">
        <v>117</v>
      </c>
      <c r="BB22" s="5">
        <v>120</v>
      </c>
      <c r="BC22" s="5">
        <v>101</v>
      </c>
      <c r="BD22" s="5">
        <v>0.20047000000000001</v>
      </c>
      <c r="BE22" s="5">
        <v>0.22169800000000001</v>
      </c>
      <c r="BF22" s="5">
        <v>0.210011</v>
      </c>
      <c r="BG22" s="5">
        <v>0.23338200000000001</v>
      </c>
      <c r="BH22" s="5">
        <v>0.220586</v>
      </c>
      <c r="BI22" s="5">
        <v>0.244339</v>
      </c>
      <c r="BJ22">
        <v>17.2806</v>
      </c>
      <c r="BK22">
        <v>0.53101799999999999</v>
      </c>
      <c r="BL22">
        <v>0.63844599999999996</v>
      </c>
      <c r="BM22">
        <v>1.0184899999999999</v>
      </c>
      <c r="BN22">
        <v>1.23967</v>
      </c>
      <c r="BO22">
        <v>-1.10324</v>
      </c>
      <c r="BP22">
        <v>-1.03647</v>
      </c>
      <c r="BQ22">
        <v>216534</v>
      </c>
      <c r="BR22">
        <v>66.377200000000002</v>
      </c>
      <c r="BS22">
        <v>1.9736</v>
      </c>
      <c r="BT22">
        <v>337153</v>
      </c>
      <c r="BU22">
        <v>125</v>
      </c>
      <c r="BV22">
        <v>85</v>
      </c>
      <c r="BW22">
        <v>125</v>
      </c>
      <c r="BX22">
        <v>0.68935199999999996</v>
      </c>
      <c r="BY22">
        <v>0.85359200000000002</v>
      </c>
      <c r="BZ22">
        <v>0.76980000000000004</v>
      </c>
      <c r="CA22">
        <v>0.95806899999999995</v>
      </c>
      <c r="CB22">
        <v>1.0691999999999999</v>
      </c>
      <c r="CC22">
        <v>1.2883599999999999</v>
      </c>
    </row>
    <row r="23" spans="1:81" x14ac:dyDescent="0.3">
      <c r="A23">
        <v>2004</v>
      </c>
      <c r="B23">
        <v>20.914300000000001</v>
      </c>
      <c r="C23">
        <v>0.63096399999999997</v>
      </c>
      <c r="D23">
        <v>0.65953700000000004</v>
      </c>
      <c r="E23">
        <v>1.13191</v>
      </c>
      <c r="F23">
        <v>1.2010000000000001</v>
      </c>
      <c r="G23">
        <v>-0.67434499999999997</v>
      </c>
      <c r="H23">
        <v>-0.54659899999999995</v>
      </c>
      <c r="I23">
        <v>268734</v>
      </c>
      <c r="J23">
        <v>74.453699999999998</v>
      </c>
      <c r="K23">
        <v>3.2247400000000002</v>
      </c>
      <c r="L23">
        <v>321578</v>
      </c>
      <c r="M23">
        <v>118</v>
      </c>
      <c r="N23">
        <v>112</v>
      </c>
      <c r="O23">
        <v>118</v>
      </c>
      <c r="P23">
        <v>0.72376200000000002</v>
      </c>
      <c r="Q23">
        <v>0.76675599999999999</v>
      </c>
      <c r="R23">
        <v>0.78094200000000003</v>
      </c>
      <c r="S23">
        <v>0.83331</v>
      </c>
      <c r="T23">
        <v>1.159</v>
      </c>
      <c r="U23">
        <v>1.2365600000000001</v>
      </c>
      <c r="V23">
        <v>0.447876</v>
      </c>
      <c r="W23">
        <v>0.51509099999999997</v>
      </c>
      <c r="X23">
        <v>0.53850500000000001</v>
      </c>
      <c r="Y23">
        <v>0.747637</v>
      </c>
      <c r="Z23">
        <v>0.78276599999999996</v>
      </c>
      <c r="AA23">
        <v>-0.50602100000000005</v>
      </c>
      <c r="AB23">
        <v>-0.44286599999999998</v>
      </c>
      <c r="AC23">
        <v>7048.32</v>
      </c>
      <c r="AD23">
        <v>60.780700000000003</v>
      </c>
      <c r="AE23">
        <v>2.5109599999999999</v>
      </c>
      <c r="AF23">
        <v>7702.45</v>
      </c>
      <c r="AG23">
        <v>118</v>
      </c>
      <c r="AH23">
        <v>120</v>
      </c>
      <c r="AI23">
        <v>118</v>
      </c>
      <c r="AJ23">
        <v>0.67246099999999998</v>
      </c>
      <c r="AK23">
        <v>0.70387299999999997</v>
      </c>
      <c r="AL23">
        <v>0.71214699999999997</v>
      </c>
      <c r="AM23">
        <v>0.74423799999999996</v>
      </c>
      <c r="AN23">
        <v>0.75313099999999999</v>
      </c>
      <c r="AO23">
        <v>0.78853300000000004</v>
      </c>
      <c r="AP23" s="5">
        <v>5.3183699999999996E-4</v>
      </c>
      <c r="AQ23" s="5">
        <v>5.9831799999999997E-2</v>
      </c>
      <c r="AR23" s="5">
        <v>5.9589299999999998E-2</v>
      </c>
      <c r="AS23" s="5">
        <v>9.2009300000000002E-2</v>
      </c>
      <c r="AT23" s="5">
        <v>9.2009300000000002E-2</v>
      </c>
      <c r="AU23" s="5">
        <v>-1.39394</v>
      </c>
      <c r="AV23" s="5">
        <v>-1.39412</v>
      </c>
      <c r="AW23" s="5">
        <v>1115.6300000000001</v>
      </c>
      <c r="AX23" s="5">
        <v>0.478655</v>
      </c>
      <c r="AY23" s="5">
        <v>9.2009300000000002E-2</v>
      </c>
      <c r="AZ23" s="5">
        <v>2514.15</v>
      </c>
      <c r="BA23" s="5">
        <v>8</v>
      </c>
      <c r="BB23" s="5">
        <v>25</v>
      </c>
      <c r="BC23" s="5">
        <v>8</v>
      </c>
      <c r="BD23" s="5">
        <v>9.0479400000000001E-2</v>
      </c>
      <c r="BE23" s="5">
        <v>9.0479400000000001E-2</v>
      </c>
      <c r="BF23" s="5">
        <v>8.7529399999999993E-2</v>
      </c>
      <c r="BG23" s="5">
        <v>8.7529300000000004E-2</v>
      </c>
      <c r="BH23" s="5">
        <v>9.2115000000000002E-2</v>
      </c>
      <c r="BI23" s="5">
        <v>9.2115000000000002E-2</v>
      </c>
      <c r="BJ23">
        <v>22.7744</v>
      </c>
      <c r="BK23">
        <v>0.61671900000000002</v>
      </c>
      <c r="BL23">
        <v>0.640401</v>
      </c>
      <c r="BM23">
        <v>1.0918099999999999</v>
      </c>
      <c r="BN23">
        <v>1.1502399999999999</v>
      </c>
      <c r="BO23">
        <v>-0.67552500000000004</v>
      </c>
      <c r="BP23">
        <v>-0.55039000000000005</v>
      </c>
      <c r="BQ23">
        <v>301380</v>
      </c>
      <c r="BR23">
        <v>72.772800000000004</v>
      </c>
      <c r="BS23">
        <v>3.1216400000000002</v>
      </c>
      <c r="BT23">
        <v>364838</v>
      </c>
      <c r="BU23">
        <v>118</v>
      </c>
      <c r="BV23">
        <v>112</v>
      </c>
      <c r="BW23">
        <v>118</v>
      </c>
      <c r="BX23">
        <v>0.70655000000000001</v>
      </c>
      <c r="BY23">
        <v>0.74490699999999999</v>
      </c>
      <c r="BZ23">
        <v>0.76935399999999998</v>
      </c>
      <c r="CA23">
        <v>0.81625300000000001</v>
      </c>
      <c r="CB23">
        <v>1.1184700000000001</v>
      </c>
      <c r="CC23">
        <v>1.1845699999999999</v>
      </c>
    </row>
    <row r="24" spans="1:81" x14ac:dyDescent="0.3">
      <c r="A24">
        <v>2005</v>
      </c>
      <c r="B24">
        <v>21.7318</v>
      </c>
      <c r="C24">
        <v>0.51295900000000005</v>
      </c>
      <c r="D24">
        <v>0.61789700000000003</v>
      </c>
      <c r="E24">
        <v>0.92339400000000005</v>
      </c>
      <c r="F24">
        <v>1.1167100000000001</v>
      </c>
      <c r="G24">
        <v>-0.76959</v>
      </c>
      <c r="H24">
        <v>-0.55181599999999997</v>
      </c>
      <c r="I24">
        <v>236044</v>
      </c>
      <c r="J24">
        <v>76.430800000000005</v>
      </c>
      <c r="K24">
        <v>2.4137</v>
      </c>
      <c r="L24">
        <v>322058</v>
      </c>
      <c r="M24">
        <v>149</v>
      </c>
      <c r="N24">
        <v>116</v>
      </c>
      <c r="O24">
        <v>149</v>
      </c>
      <c r="P24">
        <v>0.63145600000000002</v>
      </c>
      <c r="Q24">
        <v>0.77530399999999999</v>
      </c>
      <c r="R24">
        <v>0.70590799999999998</v>
      </c>
      <c r="S24">
        <v>0.87559399999999998</v>
      </c>
      <c r="T24">
        <v>0.95838199999999996</v>
      </c>
      <c r="U24">
        <v>1.1666399999999999</v>
      </c>
      <c r="V24">
        <v>0.41312100000000002</v>
      </c>
      <c r="W24">
        <v>0.47581099999999998</v>
      </c>
      <c r="X24">
        <v>0.61321700000000001</v>
      </c>
      <c r="Y24">
        <v>0.81936200000000003</v>
      </c>
      <c r="Z24">
        <v>1.0735300000000001</v>
      </c>
      <c r="AA24">
        <v>-0.78061400000000003</v>
      </c>
      <c r="AB24">
        <v>-0.60655400000000004</v>
      </c>
      <c r="AC24">
        <v>5389.56</v>
      </c>
      <c r="AD24">
        <v>59.476399999999998</v>
      </c>
      <c r="AE24">
        <v>2.3419400000000001</v>
      </c>
      <c r="AF24">
        <v>7879.46</v>
      </c>
      <c r="AG24">
        <v>125</v>
      </c>
      <c r="AH24">
        <v>96</v>
      </c>
      <c r="AI24">
        <v>125</v>
      </c>
      <c r="AJ24">
        <v>0.67688599999999999</v>
      </c>
      <c r="AK24">
        <v>0.88795900000000005</v>
      </c>
      <c r="AL24">
        <v>0.79656199999999999</v>
      </c>
      <c r="AM24">
        <v>1.05294</v>
      </c>
      <c r="AN24">
        <v>0.85361299999999996</v>
      </c>
      <c r="AO24">
        <v>1.1225000000000001</v>
      </c>
      <c r="AP24" s="5">
        <v>3.5604499999999997E-2</v>
      </c>
      <c r="AQ24" s="5">
        <v>0.26833600000000002</v>
      </c>
      <c r="AR24" s="5">
        <v>0.245199</v>
      </c>
      <c r="AS24" s="5">
        <v>0.52034100000000005</v>
      </c>
      <c r="AT24" s="5">
        <v>0.53411900000000001</v>
      </c>
      <c r="AU24" s="5">
        <v>-1.1214</v>
      </c>
      <c r="AV24" s="5">
        <v>-1.0990500000000001</v>
      </c>
      <c r="AW24" s="5">
        <v>3630.16</v>
      </c>
      <c r="AX24" s="5">
        <v>10.7334</v>
      </c>
      <c r="AY24" s="5">
        <v>0.66656700000000002</v>
      </c>
      <c r="AZ24" s="5">
        <v>6629.44</v>
      </c>
      <c r="BA24" s="5">
        <v>40</v>
      </c>
      <c r="BB24" s="5">
        <v>34</v>
      </c>
      <c r="BC24" s="5">
        <v>40</v>
      </c>
      <c r="BD24" s="5">
        <v>0.46513199999999999</v>
      </c>
      <c r="BE24" s="5">
        <v>0.48454000000000003</v>
      </c>
      <c r="BF24" s="5">
        <v>0.55020599999999997</v>
      </c>
      <c r="BG24" s="5">
        <v>0.54547299999999999</v>
      </c>
      <c r="BH24" s="5">
        <v>0.53276100000000004</v>
      </c>
      <c r="BI24" s="5">
        <v>0.54385799999999995</v>
      </c>
      <c r="BJ24">
        <v>24.106300000000001</v>
      </c>
      <c r="BK24">
        <v>0.51039599999999996</v>
      </c>
      <c r="BL24">
        <v>0.61524800000000002</v>
      </c>
      <c r="BM24">
        <v>0.93092399999999997</v>
      </c>
      <c r="BN24">
        <v>1.1258600000000001</v>
      </c>
      <c r="BO24">
        <v>-0.79156899999999997</v>
      </c>
      <c r="BP24">
        <v>-0.57809500000000003</v>
      </c>
      <c r="BQ24">
        <v>262962</v>
      </c>
      <c r="BR24">
        <v>76.049099999999996</v>
      </c>
      <c r="BS24">
        <v>2.29725</v>
      </c>
      <c r="BT24">
        <v>372157</v>
      </c>
      <c r="BU24">
        <v>149</v>
      </c>
      <c r="BV24">
        <v>114</v>
      </c>
      <c r="BW24">
        <v>149</v>
      </c>
      <c r="BX24">
        <v>0.62767399999999995</v>
      </c>
      <c r="BY24">
        <v>0.77787700000000004</v>
      </c>
      <c r="BZ24">
        <v>0.69831900000000002</v>
      </c>
      <c r="CA24">
        <v>0.87092499999999995</v>
      </c>
      <c r="CB24">
        <v>0.96556699999999995</v>
      </c>
      <c r="CC24">
        <v>1.1718599999999999</v>
      </c>
    </row>
    <row r="25" spans="1:81" x14ac:dyDescent="0.3">
      <c r="A25">
        <v>2006</v>
      </c>
      <c r="B25">
        <v>19.547899999999998</v>
      </c>
      <c r="C25">
        <v>0.60225700000000004</v>
      </c>
      <c r="D25">
        <v>0.67359100000000005</v>
      </c>
      <c r="E25">
        <v>1.1732199999999999</v>
      </c>
      <c r="F25">
        <v>1.3444199999999999</v>
      </c>
      <c r="G25">
        <v>-1.0707100000000001</v>
      </c>
      <c r="H25">
        <v>-0.97096199999999999</v>
      </c>
      <c r="I25">
        <v>218199</v>
      </c>
      <c r="J25">
        <v>80.100200000000001</v>
      </c>
      <c r="K25">
        <v>2.7738900000000002</v>
      </c>
      <c r="L25">
        <v>310760</v>
      </c>
      <c r="M25">
        <v>133</v>
      </c>
      <c r="N25">
        <v>98</v>
      </c>
      <c r="O25">
        <v>133</v>
      </c>
      <c r="P25">
        <v>0.74780999999999997</v>
      </c>
      <c r="Q25">
        <v>0.86477899999999996</v>
      </c>
      <c r="R25">
        <v>0.76342600000000005</v>
      </c>
      <c r="S25">
        <v>0.88359799999999999</v>
      </c>
      <c r="T25">
        <v>1.21055</v>
      </c>
      <c r="U25">
        <v>1.3867400000000001</v>
      </c>
      <c r="V25">
        <v>9.8211699999999999E-2</v>
      </c>
      <c r="W25">
        <v>0.20244300000000001</v>
      </c>
      <c r="X25">
        <v>0.20799599999999999</v>
      </c>
      <c r="Y25">
        <v>0.29456900000000003</v>
      </c>
      <c r="Z25">
        <v>0.33125199999999999</v>
      </c>
      <c r="AA25">
        <v>-1.1247400000000001</v>
      </c>
      <c r="AB25">
        <v>-1.0663199999999999</v>
      </c>
      <c r="AC25">
        <v>4331.9399999999996</v>
      </c>
      <c r="AD25">
        <v>22.066299999999998</v>
      </c>
      <c r="AE25">
        <v>0.58232200000000001</v>
      </c>
      <c r="AF25">
        <v>7912.24</v>
      </c>
      <c r="AG25">
        <v>109</v>
      </c>
      <c r="AH25">
        <v>59</v>
      </c>
      <c r="AI25">
        <v>109</v>
      </c>
      <c r="AJ25">
        <v>0.26478299999999999</v>
      </c>
      <c r="AK25">
        <v>0.29597299999999999</v>
      </c>
      <c r="AL25">
        <v>0.276866</v>
      </c>
      <c r="AM25">
        <v>0.30823499999999998</v>
      </c>
      <c r="AN25">
        <v>0.29621399999999998</v>
      </c>
      <c r="AO25">
        <v>0.33249600000000001</v>
      </c>
      <c r="AP25" s="5">
        <v>0.18718499999999999</v>
      </c>
      <c r="AQ25" s="5">
        <v>0.379334</v>
      </c>
      <c r="AR25" s="5">
        <v>0.392739</v>
      </c>
      <c r="AS25" s="5">
        <v>0.53544899999999995</v>
      </c>
      <c r="AT25" s="5">
        <v>0.59082800000000002</v>
      </c>
      <c r="AU25" s="5">
        <v>-1.0508900000000001</v>
      </c>
      <c r="AV25" s="5">
        <v>-0.95453299999999996</v>
      </c>
      <c r="AW25" s="5">
        <v>4718.9399999999996</v>
      </c>
      <c r="AX25" s="5">
        <v>38.312800000000003</v>
      </c>
      <c r="AY25" s="5">
        <v>1.3850199999999999</v>
      </c>
      <c r="AZ25" s="5">
        <v>7701.46</v>
      </c>
      <c r="BA25" s="5">
        <v>101</v>
      </c>
      <c r="BB25" s="5">
        <v>67</v>
      </c>
      <c r="BC25" s="5">
        <v>101</v>
      </c>
      <c r="BD25" s="5">
        <v>0.47145399999999998</v>
      </c>
      <c r="BE25" s="5">
        <v>0.51694700000000005</v>
      </c>
      <c r="BF25" s="5">
        <v>0.49002299999999999</v>
      </c>
      <c r="BG25" s="5">
        <v>0.53606699999999996</v>
      </c>
      <c r="BH25" s="5">
        <v>0.53919899999999998</v>
      </c>
      <c r="BI25" s="5">
        <v>0.59487500000000004</v>
      </c>
      <c r="BJ25">
        <v>20.729099999999999</v>
      </c>
      <c r="BK25">
        <v>0.578685</v>
      </c>
      <c r="BL25">
        <v>0.63290500000000005</v>
      </c>
      <c r="BM25">
        <v>1.1167199999999999</v>
      </c>
      <c r="BN25">
        <v>1.2540500000000001</v>
      </c>
      <c r="BO25">
        <v>-1.0826899999999999</v>
      </c>
      <c r="BP25">
        <v>-0.984128</v>
      </c>
      <c r="BQ25">
        <v>246258</v>
      </c>
      <c r="BR25">
        <v>76.965100000000007</v>
      </c>
      <c r="BS25">
        <v>2.6009099999999998</v>
      </c>
      <c r="BT25">
        <v>368273</v>
      </c>
      <c r="BU25">
        <v>133</v>
      </c>
      <c r="BV25">
        <v>95</v>
      </c>
      <c r="BW25">
        <v>133</v>
      </c>
      <c r="BX25">
        <v>0.70124600000000004</v>
      </c>
      <c r="BY25">
        <v>0.80119499999999999</v>
      </c>
      <c r="BZ25">
        <v>0.71533800000000003</v>
      </c>
      <c r="CA25">
        <v>0.81734899999999999</v>
      </c>
      <c r="CB25">
        <v>1.1512199999999999</v>
      </c>
      <c r="CC25">
        <v>1.2884800000000001</v>
      </c>
    </row>
    <row r="26" spans="1:81" x14ac:dyDescent="0.3">
      <c r="A26">
        <v>2007</v>
      </c>
      <c r="B26">
        <v>12.774699999999999</v>
      </c>
      <c r="C26">
        <v>0.469862</v>
      </c>
      <c r="D26">
        <v>0.54332499999999995</v>
      </c>
      <c r="E26">
        <v>0.99199700000000002</v>
      </c>
      <c r="F26">
        <v>1.1704000000000001</v>
      </c>
      <c r="G26">
        <v>-1.10422</v>
      </c>
      <c r="H26">
        <v>-1.0068900000000001</v>
      </c>
      <c r="I26">
        <v>188097</v>
      </c>
      <c r="J26">
        <v>58.732700000000001</v>
      </c>
      <c r="K26">
        <v>2.2271200000000002</v>
      </c>
      <c r="L26">
        <v>297974</v>
      </c>
      <c r="M26">
        <v>125</v>
      </c>
      <c r="N26">
        <v>79</v>
      </c>
      <c r="O26">
        <v>125</v>
      </c>
      <c r="P26">
        <v>0.49291400000000002</v>
      </c>
      <c r="Q26">
        <v>0.58999400000000002</v>
      </c>
      <c r="R26">
        <v>0.45841900000000002</v>
      </c>
      <c r="S26">
        <v>0.55347299999999999</v>
      </c>
      <c r="T26">
        <v>0.91293500000000005</v>
      </c>
      <c r="U26">
        <v>1.08667</v>
      </c>
      <c r="V26">
        <v>0.10655199999999999</v>
      </c>
      <c r="W26">
        <v>0.26898899999999998</v>
      </c>
      <c r="X26">
        <v>0.30456699999999998</v>
      </c>
      <c r="Y26">
        <v>0.43381199999999998</v>
      </c>
      <c r="Z26">
        <v>0.51721200000000001</v>
      </c>
      <c r="AA26">
        <v>-1.1593800000000001</v>
      </c>
      <c r="AB26">
        <v>-1.1204799999999999</v>
      </c>
      <c r="AC26">
        <v>3209.61</v>
      </c>
      <c r="AD26">
        <v>29.319800000000001</v>
      </c>
      <c r="AE26">
        <v>1.58047</v>
      </c>
      <c r="AF26">
        <v>5642.27</v>
      </c>
      <c r="AG26">
        <v>109</v>
      </c>
      <c r="AH26">
        <v>85</v>
      </c>
      <c r="AI26">
        <v>109</v>
      </c>
      <c r="AJ26">
        <v>0.34955999999999998</v>
      </c>
      <c r="AK26">
        <v>0.40626400000000001</v>
      </c>
      <c r="AL26">
        <v>0.367448</v>
      </c>
      <c r="AM26">
        <v>0.42755100000000001</v>
      </c>
      <c r="AN26">
        <v>0.452019</v>
      </c>
      <c r="AO26">
        <v>0.54359599999999997</v>
      </c>
      <c r="AP26" s="5">
        <v>0.145395</v>
      </c>
      <c r="AQ26" s="5">
        <v>0.32145299999999999</v>
      </c>
      <c r="AR26" s="5">
        <v>0.35339500000000001</v>
      </c>
      <c r="AS26" s="5">
        <v>0.52640799999999999</v>
      </c>
      <c r="AT26" s="5">
        <v>0.63961100000000004</v>
      </c>
      <c r="AU26" s="5">
        <v>-1.14479</v>
      </c>
      <c r="AV26" s="5">
        <v>-1.0646500000000001</v>
      </c>
      <c r="AW26" s="5">
        <v>3903.53</v>
      </c>
      <c r="AX26" s="5">
        <v>35.038400000000003</v>
      </c>
      <c r="AY26" s="5">
        <v>1.0136000000000001</v>
      </c>
      <c r="AZ26" s="5">
        <v>7703.02</v>
      </c>
      <c r="BA26" s="5">
        <v>109</v>
      </c>
      <c r="BB26" s="5">
        <v>49</v>
      </c>
      <c r="BC26" s="5">
        <v>104</v>
      </c>
      <c r="BD26" s="5">
        <v>0.41938500000000001</v>
      </c>
      <c r="BE26" s="5">
        <v>0.47973199999999999</v>
      </c>
      <c r="BF26" s="5">
        <v>0.430869</v>
      </c>
      <c r="BG26" s="5">
        <v>0.492087</v>
      </c>
      <c r="BH26" s="5">
        <v>0.53391299999999997</v>
      </c>
      <c r="BI26" s="5">
        <v>0.65087600000000001</v>
      </c>
      <c r="BJ26">
        <v>13.542299999999999</v>
      </c>
      <c r="BK26">
        <v>0.45500400000000002</v>
      </c>
      <c r="BL26">
        <v>0.51934199999999997</v>
      </c>
      <c r="BM26">
        <v>0.95452800000000004</v>
      </c>
      <c r="BN26">
        <v>1.11049</v>
      </c>
      <c r="BO26">
        <v>-1.12008</v>
      </c>
      <c r="BP26">
        <v>-1.02773</v>
      </c>
      <c r="BQ26">
        <v>208607</v>
      </c>
      <c r="BR26">
        <v>56.875500000000002</v>
      </c>
      <c r="BS26">
        <v>2.1726399999999999</v>
      </c>
      <c r="BT26">
        <v>340615</v>
      </c>
      <c r="BU26">
        <v>125</v>
      </c>
      <c r="BV26">
        <v>79</v>
      </c>
      <c r="BW26">
        <v>125</v>
      </c>
      <c r="BX26">
        <v>0.47703499999999999</v>
      </c>
      <c r="BY26">
        <v>0.56963900000000001</v>
      </c>
      <c r="BZ26">
        <v>0.43804700000000002</v>
      </c>
      <c r="CA26">
        <v>0.528806</v>
      </c>
      <c r="CB26">
        <v>0.86775999999999998</v>
      </c>
      <c r="CC26">
        <v>1.01908</v>
      </c>
    </row>
    <row r="27" spans="1:81" x14ac:dyDescent="0.3">
      <c r="A27">
        <v>2008</v>
      </c>
      <c r="B27">
        <v>14.9863</v>
      </c>
      <c r="C27">
        <v>0.49053000000000002</v>
      </c>
      <c r="D27">
        <v>0.52524800000000005</v>
      </c>
      <c r="E27">
        <v>0.87723300000000004</v>
      </c>
      <c r="F27">
        <v>0.96222600000000003</v>
      </c>
      <c r="G27">
        <v>-0.97168500000000002</v>
      </c>
      <c r="H27">
        <v>-0.84604999999999997</v>
      </c>
      <c r="I27">
        <v>241795</v>
      </c>
      <c r="J27">
        <v>57.8825</v>
      </c>
      <c r="K27">
        <v>1.8061100000000001</v>
      </c>
      <c r="L27">
        <v>321942</v>
      </c>
      <c r="M27">
        <v>118</v>
      </c>
      <c r="N27">
        <v>101</v>
      </c>
      <c r="O27">
        <v>118</v>
      </c>
      <c r="P27">
        <v>0.56525899999999996</v>
      </c>
      <c r="Q27">
        <v>0.63228200000000001</v>
      </c>
      <c r="R27">
        <v>0.55512499999999998</v>
      </c>
      <c r="S27">
        <v>0.62615699999999996</v>
      </c>
      <c r="T27">
        <v>0.83454099999999998</v>
      </c>
      <c r="U27">
        <v>0.92056199999999999</v>
      </c>
      <c r="V27">
        <v>0.26085700000000001</v>
      </c>
      <c r="W27">
        <v>0.37246200000000002</v>
      </c>
      <c r="X27">
        <v>0.458733</v>
      </c>
      <c r="Y27">
        <v>0.62493600000000005</v>
      </c>
      <c r="Z27">
        <v>0.78134099999999995</v>
      </c>
      <c r="AA27">
        <v>-1.0828500000000001</v>
      </c>
      <c r="AB27">
        <v>-0.99317599999999995</v>
      </c>
      <c r="AC27">
        <v>5169.53</v>
      </c>
      <c r="AD27">
        <v>40.970799999999997</v>
      </c>
      <c r="AE27">
        <v>1.85338</v>
      </c>
      <c r="AF27">
        <v>7794.97</v>
      </c>
      <c r="AG27">
        <v>110</v>
      </c>
      <c r="AH27">
        <v>83</v>
      </c>
      <c r="AI27">
        <v>110</v>
      </c>
      <c r="AJ27">
        <v>0.528779</v>
      </c>
      <c r="AK27">
        <v>0.65767299999999995</v>
      </c>
      <c r="AL27">
        <v>0.53942500000000004</v>
      </c>
      <c r="AM27">
        <v>0.66807899999999998</v>
      </c>
      <c r="AN27">
        <v>0.62771699999999997</v>
      </c>
      <c r="AO27">
        <v>0.78469299999999997</v>
      </c>
      <c r="AP27" s="5">
        <v>4.6854300000000002E-2</v>
      </c>
      <c r="AQ27" s="5">
        <v>0.157026</v>
      </c>
      <c r="AR27" s="5">
        <v>0.25668999999999997</v>
      </c>
      <c r="AS27" s="5">
        <v>0.29902000000000001</v>
      </c>
      <c r="AT27" s="5">
        <v>0.58906000000000003</v>
      </c>
      <c r="AU27" s="5">
        <v>-1.09398</v>
      </c>
      <c r="AV27" s="5">
        <v>-1.1738</v>
      </c>
      <c r="AW27" s="5">
        <v>1968.25</v>
      </c>
      <c r="AX27" s="5">
        <v>14.7605</v>
      </c>
      <c r="AY27" s="5">
        <v>1.00519</v>
      </c>
      <c r="AZ27" s="5">
        <v>7665.52</v>
      </c>
      <c r="BA27" s="5">
        <v>94</v>
      </c>
      <c r="BB27" s="5">
        <v>26</v>
      </c>
      <c r="BC27" s="5">
        <v>78</v>
      </c>
      <c r="BD27" s="5">
        <v>0.24964700000000001</v>
      </c>
      <c r="BE27" s="5">
        <v>0.47515299999999999</v>
      </c>
      <c r="BF27" s="5">
        <v>0.26568999999999998</v>
      </c>
      <c r="BG27" s="5">
        <v>0.50398299999999996</v>
      </c>
      <c r="BH27" s="5">
        <v>0.29772100000000001</v>
      </c>
      <c r="BI27" s="5">
        <v>0.58402200000000004</v>
      </c>
      <c r="BJ27">
        <v>16.296500000000002</v>
      </c>
      <c r="BK27">
        <v>0.48254999999999998</v>
      </c>
      <c r="BL27">
        <v>0.51748499999999997</v>
      </c>
      <c r="BM27">
        <v>0.86958500000000005</v>
      </c>
      <c r="BN27">
        <v>0.95982100000000004</v>
      </c>
      <c r="BO27">
        <v>-1.0017199999999999</v>
      </c>
      <c r="BP27">
        <v>-0.87903900000000001</v>
      </c>
      <c r="BQ27">
        <v>266879</v>
      </c>
      <c r="BR27">
        <v>56.940899999999999</v>
      </c>
      <c r="BS27">
        <v>1.7277100000000001</v>
      </c>
      <c r="BT27">
        <v>371718</v>
      </c>
      <c r="BU27">
        <v>118</v>
      </c>
      <c r="BV27">
        <v>101</v>
      </c>
      <c r="BW27">
        <v>118</v>
      </c>
      <c r="BX27">
        <v>0.55038200000000004</v>
      </c>
      <c r="BY27">
        <v>0.62419500000000006</v>
      </c>
      <c r="BZ27">
        <v>0.53925299999999998</v>
      </c>
      <c r="CA27">
        <v>0.61466200000000004</v>
      </c>
      <c r="CB27">
        <v>0.83268699999999995</v>
      </c>
      <c r="CC27">
        <v>0.92357400000000001</v>
      </c>
    </row>
    <row r="28" spans="1:81" x14ac:dyDescent="0.3">
      <c r="A28">
        <v>2009</v>
      </c>
      <c r="B28">
        <v>19.7226</v>
      </c>
      <c r="C28">
        <v>0.70270600000000005</v>
      </c>
      <c r="D28">
        <v>0.73971299999999995</v>
      </c>
      <c r="E28">
        <v>1.6886099999999999</v>
      </c>
      <c r="F28">
        <v>1.8113699999999999</v>
      </c>
      <c r="G28">
        <v>-1.0526500000000001</v>
      </c>
      <c r="H28">
        <v>-0.98364700000000005</v>
      </c>
      <c r="I28">
        <v>227884</v>
      </c>
      <c r="J28">
        <v>82.2166</v>
      </c>
      <c r="K28">
        <v>4.1616</v>
      </c>
      <c r="L28">
        <v>299512</v>
      </c>
      <c r="M28">
        <v>117</v>
      </c>
      <c r="N28">
        <v>99</v>
      </c>
      <c r="O28">
        <v>117</v>
      </c>
      <c r="P28">
        <v>0.78820199999999996</v>
      </c>
      <c r="Q28">
        <v>0.84369000000000005</v>
      </c>
      <c r="R28">
        <v>0.74675100000000005</v>
      </c>
      <c r="S28">
        <v>0.79769999999999996</v>
      </c>
      <c r="T28">
        <v>1.8018000000000001</v>
      </c>
      <c r="U28">
        <v>1.92984</v>
      </c>
      <c r="V28">
        <v>0.17342299999999999</v>
      </c>
      <c r="W28">
        <v>0.32997700000000002</v>
      </c>
      <c r="X28">
        <v>0.38988600000000001</v>
      </c>
      <c r="Y28">
        <v>0.60420099999999999</v>
      </c>
      <c r="Z28">
        <v>0.78695099999999996</v>
      </c>
      <c r="AA28">
        <v>-1.1417200000000001</v>
      </c>
      <c r="AB28">
        <v>-1.03</v>
      </c>
      <c r="AC28">
        <v>4080.77</v>
      </c>
      <c r="AD28">
        <v>35.967500000000001</v>
      </c>
      <c r="AE28">
        <v>1.5515300000000001</v>
      </c>
      <c r="AF28">
        <v>7902.98</v>
      </c>
      <c r="AG28">
        <v>109</v>
      </c>
      <c r="AH28">
        <v>53</v>
      </c>
      <c r="AI28">
        <v>109</v>
      </c>
      <c r="AJ28">
        <v>0.49968600000000002</v>
      </c>
      <c r="AK28">
        <v>0.65076500000000004</v>
      </c>
      <c r="AL28">
        <v>0.49959500000000001</v>
      </c>
      <c r="AM28">
        <v>0.64779799999999998</v>
      </c>
      <c r="AN28">
        <v>0.59723599999999999</v>
      </c>
      <c r="AO28">
        <v>0.77285999999999999</v>
      </c>
      <c r="AP28" s="5">
        <v>0.256851</v>
      </c>
      <c r="AQ28" s="5">
        <v>0.41680800000000001</v>
      </c>
      <c r="AR28" s="5">
        <v>0.470999</v>
      </c>
      <c r="AS28" s="5">
        <v>0.95721800000000001</v>
      </c>
      <c r="AT28" s="5">
        <v>1.1855100000000001</v>
      </c>
      <c r="AU28" s="5">
        <v>-0.99417199999999994</v>
      </c>
      <c r="AV28" s="5">
        <v>-0.93965100000000001</v>
      </c>
      <c r="AW28" s="5">
        <v>5003.04</v>
      </c>
      <c r="AX28" s="5">
        <v>45.432099999999998</v>
      </c>
      <c r="AY28" s="5">
        <v>5.3107100000000003</v>
      </c>
      <c r="AZ28" s="5">
        <v>7711.62</v>
      </c>
      <c r="BA28" s="5">
        <v>109</v>
      </c>
      <c r="BB28" s="5">
        <v>91</v>
      </c>
      <c r="BC28" s="5">
        <v>109</v>
      </c>
      <c r="BD28" s="5">
        <v>0.71651200000000004</v>
      </c>
      <c r="BE28" s="5">
        <v>0.86817999999999995</v>
      </c>
      <c r="BF28" s="5">
        <v>0.708202</v>
      </c>
      <c r="BG28" s="5">
        <v>0.85449799999999998</v>
      </c>
      <c r="BH28" s="5">
        <v>0.98314199999999996</v>
      </c>
      <c r="BI28" s="5">
        <v>1.2202900000000001</v>
      </c>
      <c r="BJ28">
        <v>21.560400000000001</v>
      </c>
      <c r="BK28">
        <v>0.63652299999999995</v>
      </c>
      <c r="BL28">
        <v>0.699013</v>
      </c>
      <c r="BM28">
        <v>1.5307900000000001</v>
      </c>
      <c r="BN28">
        <v>1.71454</v>
      </c>
      <c r="BO28">
        <v>-1.0968800000000001</v>
      </c>
      <c r="BP28">
        <v>-1.00227</v>
      </c>
      <c r="BQ28">
        <v>246752</v>
      </c>
      <c r="BR28">
        <v>79.565399999999997</v>
      </c>
      <c r="BS28">
        <v>3.8952200000000001</v>
      </c>
      <c r="BT28">
        <v>350732</v>
      </c>
      <c r="BU28">
        <v>125</v>
      </c>
      <c r="BV28">
        <v>98</v>
      </c>
      <c r="BW28">
        <v>125</v>
      </c>
      <c r="BX28">
        <v>0.70450500000000005</v>
      </c>
      <c r="BY28">
        <v>0.79695899999999997</v>
      </c>
      <c r="BZ28">
        <v>0.618448</v>
      </c>
      <c r="CA28">
        <v>0.70013999999999998</v>
      </c>
      <c r="CB28">
        <v>1.5790299999999999</v>
      </c>
      <c r="CC28">
        <v>1.75698</v>
      </c>
    </row>
    <row r="29" spans="1:81" x14ac:dyDescent="0.3">
      <c r="A29">
        <v>2010</v>
      </c>
      <c r="B29">
        <v>20.9541</v>
      </c>
      <c r="C29">
        <v>0.63928099999999999</v>
      </c>
      <c r="D29">
        <v>0.65826300000000004</v>
      </c>
      <c r="E29">
        <v>1.35453</v>
      </c>
      <c r="F29">
        <v>1.36111</v>
      </c>
      <c r="G29">
        <v>-0.83686099999999997</v>
      </c>
      <c r="H29">
        <v>-0.70285200000000003</v>
      </c>
      <c r="I29">
        <v>254659</v>
      </c>
      <c r="J29">
        <v>79.9101</v>
      </c>
      <c r="K29">
        <v>3.8645800000000001</v>
      </c>
      <c r="L29">
        <v>322058</v>
      </c>
      <c r="M29">
        <v>125</v>
      </c>
      <c r="N29">
        <v>116</v>
      </c>
      <c r="O29">
        <v>125</v>
      </c>
      <c r="P29">
        <v>0.73085100000000003</v>
      </c>
      <c r="Q29">
        <v>0.79162900000000003</v>
      </c>
      <c r="R29">
        <v>0.70298099999999997</v>
      </c>
      <c r="S29">
        <v>0.77762200000000004</v>
      </c>
      <c r="T29">
        <v>1.3362700000000001</v>
      </c>
      <c r="U29">
        <v>1.36632</v>
      </c>
      <c r="V29">
        <v>0.39648699999999998</v>
      </c>
      <c r="W29">
        <v>0.48465799999999998</v>
      </c>
      <c r="X29">
        <v>0.59222699999999995</v>
      </c>
      <c r="Y29">
        <v>0.94668699999999995</v>
      </c>
      <c r="Z29">
        <v>1.23841</v>
      </c>
      <c r="AA29">
        <v>-1.05383</v>
      </c>
      <c r="AB29">
        <v>-0.99384300000000003</v>
      </c>
      <c r="AC29">
        <v>5355.89</v>
      </c>
      <c r="AD29">
        <v>60.582299999999996</v>
      </c>
      <c r="AE29">
        <v>2.51315</v>
      </c>
      <c r="AF29">
        <v>7963.15</v>
      </c>
      <c r="AG29">
        <v>125</v>
      </c>
      <c r="AH29">
        <v>101</v>
      </c>
      <c r="AI29">
        <v>125</v>
      </c>
      <c r="AJ29">
        <v>0.85396899999999998</v>
      </c>
      <c r="AK29">
        <v>1.12056</v>
      </c>
      <c r="AL29">
        <v>0.91141700000000003</v>
      </c>
      <c r="AM29">
        <v>1.1952100000000001</v>
      </c>
      <c r="AN29">
        <v>0.95325899999999997</v>
      </c>
      <c r="AO29">
        <v>1.24658</v>
      </c>
      <c r="AP29" s="5">
        <v>0.33924900000000002</v>
      </c>
      <c r="AQ29" s="5">
        <v>0.53829700000000003</v>
      </c>
      <c r="AR29" s="5">
        <v>0.66551899999999997</v>
      </c>
      <c r="AS29" s="5">
        <v>1.1589799999999999</v>
      </c>
      <c r="AT29" s="5">
        <v>1.62219</v>
      </c>
      <c r="AU29" s="5">
        <v>-0.993475</v>
      </c>
      <c r="AV29" s="5">
        <v>-0.910408</v>
      </c>
      <c r="AW29" s="5">
        <v>4676.62</v>
      </c>
      <c r="AX29" s="5">
        <v>58.674300000000002</v>
      </c>
      <c r="AY29" s="5">
        <v>3.5873300000000001</v>
      </c>
      <c r="AZ29" s="5">
        <v>7711.62</v>
      </c>
      <c r="BA29" s="5">
        <v>109</v>
      </c>
      <c r="BB29" s="5">
        <v>85</v>
      </c>
      <c r="BC29" s="5">
        <v>109</v>
      </c>
      <c r="BD29" s="5">
        <v>0.97348299999999999</v>
      </c>
      <c r="BE29" s="5">
        <v>1.34165</v>
      </c>
      <c r="BF29" s="5">
        <v>1.1956800000000001</v>
      </c>
      <c r="BG29" s="5">
        <v>1.68659</v>
      </c>
      <c r="BH29" s="5">
        <v>1.22512</v>
      </c>
      <c r="BI29" s="5">
        <v>1.7273499999999999</v>
      </c>
      <c r="BJ29">
        <v>23.582799999999999</v>
      </c>
      <c r="BK29">
        <v>0.581318</v>
      </c>
      <c r="BL29">
        <v>0.64153300000000002</v>
      </c>
      <c r="BM29">
        <v>1.24143</v>
      </c>
      <c r="BN29">
        <v>1.3597900000000001</v>
      </c>
      <c r="BO29">
        <v>-0.91809700000000005</v>
      </c>
      <c r="BP29">
        <v>-0.75166500000000003</v>
      </c>
      <c r="BQ29">
        <v>276392</v>
      </c>
      <c r="BR29">
        <v>77.315299999999993</v>
      </c>
      <c r="BS29">
        <v>3.6412800000000001</v>
      </c>
      <c r="BT29">
        <v>383451</v>
      </c>
      <c r="BU29">
        <v>133</v>
      </c>
      <c r="BV29">
        <v>114</v>
      </c>
      <c r="BW29">
        <v>133</v>
      </c>
      <c r="BX29">
        <v>0.67826600000000004</v>
      </c>
      <c r="BY29">
        <v>0.79853300000000005</v>
      </c>
      <c r="BZ29">
        <v>0.65771299999999999</v>
      </c>
      <c r="CA29">
        <v>0.78989600000000004</v>
      </c>
      <c r="CB29">
        <v>1.2113799999999999</v>
      </c>
      <c r="CC29">
        <v>1.36026</v>
      </c>
    </row>
    <row r="30" spans="1:81" x14ac:dyDescent="0.3">
      <c r="A30">
        <v>2011</v>
      </c>
      <c r="B30">
        <v>16.861899999999999</v>
      </c>
      <c r="C30">
        <v>0.49754199999999998</v>
      </c>
      <c r="D30">
        <v>0.53062699999999996</v>
      </c>
      <c r="E30">
        <v>0.90339899999999995</v>
      </c>
      <c r="F30">
        <v>0.98824000000000001</v>
      </c>
      <c r="G30">
        <v>-1.11893</v>
      </c>
      <c r="H30">
        <v>-1.0432600000000001</v>
      </c>
      <c r="I30">
        <v>238928</v>
      </c>
      <c r="J30">
        <v>66.173000000000002</v>
      </c>
      <c r="K30">
        <v>1.71211</v>
      </c>
      <c r="L30">
        <v>319629</v>
      </c>
      <c r="M30">
        <v>133</v>
      </c>
      <c r="N30">
        <v>110</v>
      </c>
      <c r="O30">
        <v>133</v>
      </c>
      <c r="P30">
        <v>0.51261199999999996</v>
      </c>
      <c r="Q30">
        <v>0.56047100000000005</v>
      </c>
      <c r="R30">
        <v>0.50770800000000005</v>
      </c>
      <c r="S30">
        <v>0.55538900000000002</v>
      </c>
      <c r="T30">
        <v>0.90706399999999998</v>
      </c>
      <c r="U30">
        <v>1.00162</v>
      </c>
      <c r="V30">
        <v>0.176286</v>
      </c>
      <c r="W30">
        <v>0.31008599999999997</v>
      </c>
      <c r="X30">
        <v>0.35352299999999998</v>
      </c>
      <c r="Y30">
        <v>0.48806699999999997</v>
      </c>
      <c r="Z30">
        <v>0.58543800000000001</v>
      </c>
      <c r="AA30">
        <v>-1.0760099999999999</v>
      </c>
      <c r="AB30">
        <v>-1.0352300000000001</v>
      </c>
      <c r="AC30">
        <v>4262.0200000000004</v>
      </c>
      <c r="AD30">
        <v>36.280099999999997</v>
      </c>
      <c r="AE30">
        <v>0.98738800000000004</v>
      </c>
      <c r="AF30">
        <v>7302.88</v>
      </c>
      <c r="AG30">
        <v>117</v>
      </c>
      <c r="AH30">
        <v>75</v>
      </c>
      <c r="AI30">
        <v>117</v>
      </c>
      <c r="AJ30">
        <v>0.42549199999999998</v>
      </c>
      <c r="AK30">
        <v>0.50832200000000005</v>
      </c>
      <c r="AL30">
        <v>0.47761500000000001</v>
      </c>
      <c r="AM30">
        <v>0.56962800000000002</v>
      </c>
      <c r="AN30">
        <v>0.49980799999999997</v>
      </c>
      <c r="AO30">
        <v>0.59964899999999999</v>
      </c>
      <c r="AP30" s="5">
        <v>0.148508</v>
      </c>
      <c r="AQ30" s="5">
        <v>0.31231300000000001</v>
      </c>
      <c r="AR30" s="5">
        <v>0.34469100000000003</v>
      </c>
      <c r="AS30" s="5">
        <v>0.46957399999999999</v>
      </c>
      <c r="AT30" s="5">
        <v>0.58036299999999996</v>
      </c>
      <c r="AU30" s="5">
        <v>-1.2099899999999999</v>
      </c>
      <c r="AV30" s="5">
        <v>-1.1453100000000001</v>
      </c>
      <c r="AW30" s="5">
        <v>3446.75</v>
      </c>
      <c r="AX30" s="5">
        <v>39.039099999999998</v>
      </c>
      <c r="AY30" s="5">
        <v>0.92052699999999998</v>
      </c>
      <c r="AZ30" s="5">
        <v>7709.28</v>
      </c>
      <c r="BA30" s="5">
        <v>125</v>
      </c>
      <c r="BB30" s="5">
        <v>41</v>
      </c>
      <c r="BC30" s="5">
        <v>125</v>
      </c>
      <c r="BD30" s="5">
        <v>0.43024699999999999</v>
      </c>
      <c r="BE30" s="5">
        <v>0.52197000000000005</v>
      </c>
      <c r="BF30" s="5">
        <v>0.45336100000000001</v>
      </c>
      <c r="BG30" s="5">
        <v>0.56071199999999999</v>
      </c>
      <c r="BH30" s="5">
        <v>0.47754000000000002</v>
      </c>
      <c r="BI30" s="5">
        <v>0.59335499999999997</v>
      </c>
      <c r="BJ30">
        <v>17.863600000000002</v>
      </c>
      <c r="BK30">
        <v>0.48529699999999998</v>
      </c>
      <c r="BL30">
        <v>0.51408100000000001</v>
      </c>
      <c r="BM30">
        <v>0.88488699999999998</v>
      </c>
      <c r="BN30">
        <v>0.96739200000000003</v>
      </c>
      <c r="BO30">
        <v>-1.13548</v>
      </c>
      <c r="BP30">
        <v>-1.0618300000000001</v>
      </c>
      <c r="BQ30">
        <v>261268</v>
      </c>
      <c r="BR30">
        <v>64.544600000000003</v>
      </c>
      <c r="BS30">
        <v>1.6394599999999999</v>
      </c>
      <c r="BT30">
        <v>369593</v>
      </c>
      <c r="BU30">
        <v>133</v>
      </c>
      <c r="BV30">
        <v>109</v>
      </c>
      <c r="BW30">
        <v>133</v>
      </c>
      <c r="BX30">
        <v>0.49892399999999998</v>
      </c>
      <c r="BY30">
        <v>0.54745100000000002</v>
      </c>
      <c r="BZ30">
        <v>0.48916799999999999</v>
      </c>
      <c r="CA30">
        <v>0.534331</v>
      </c>
      <c r="CB30">
        <v>0.88521099999999997</v>
      </c>
      <c r="CC30">
        <v>0.974831</v>
      </c>
    </row>
    <row r="31" spans="1:81" x14ac:dyDescent="0.3">
      <c r="A31">
        <v>2012</v>
      </c>
      <c r="B31">
        <v>17.4818</v>
      </c>
      <c r="C31">
        <v>0.56538600000000006</v>
      </c>
      <c r="D31">
        <v>0.61935600000000002</v>
      </c>
      <c r="E31">
        <v>1.0297700000000001</v>
      </c>
      <c r="F31">
        <v>1.16012</v>
      </c>
      <c r="G31">
        <v>-0.90396299999999996</v>
      </c>
      <c r="H31">
        <v>-0.80641600000000002</v>
      </c>
      <c r="I31">
        <v>224013</v>
      </c>
      <c r="J31">
        <v>71.238600000000005</v>
      </c>
      <c r="K31">
        <v>2.0604399999999998</v>
      </c>
      <c r="L31">
        <v>314100</v>
      </c>
      <c r="M31">
        <v>126</v>
      </c>
      <c r="N31">
        <v>97</v>
      </c>
      <c r="O31">
        <v>126</v>
      </c>
      <c r="P31">
        <v>0.67267399999999999</v>
      </c>
      <c r="Q31">
        <v>0.75814199999999998</v>
      </c>
      <c r="R31">
        <v>0.69740899999999995</v>
      </c>
      <c r="S31">
        <v>0.79606200000000005</v>
      </c>
      <c r="T31">
        <v>1.07521</v>
      </c>
      <c r="U31">
        <v>1.2148099999999999</v>
      </c>
      <c r="V31">
        <v>0.29319000000000001</v>
      </c>
      <c r="W31">
        <v>0.49814700000000001</v>
      </c>
      <c r="X31">
        <v>0.57559300000000002</v>
      </c>
      <c r="Y31">
        <v>0.916879</v>
      </c>
      <c r="Z31">
        <v>1.09541</v>
      </c>
      <c r="AA31">
        <v>-0.96304900000000004</v>
      </c>
      <c r="AB31">
        <v>-0.92306699999999997</v>
      </c>
      <c r="AC31">
        <v>4630.6400000000003</v>
      </c>
      <c r="AD31">
        <v>54.796100000000003</v>
      </c>
      <c r="AE31">
        <v>2.2456900000000002</v>
      </c>
      <c r="AF31">
        <v>7477.87</v>
      </c>
      <c r="AG31">
        <v>110</v>
      </c>
      <c r="AH31">
        <v>89</v>
      </c>
      <c r="AI31">
        <v>110</v>
      </c>
      <c r="AJ31">
        <v>0.746027</v>
      </c>
      <c r="AK31">
        <v>0.88526099999999996</v>
      </c>
      <c r="AL31">
        <v>0.75149500000000002</v>
      </c>
      <c r="AM31">
        <v>0.89370400000000005</v>
      </c>
      <c r="AN31">
        <v>0.90308900000000003</v>
      </c>
      <c r="AO31">
        <v>1.08524</v>
      </c>
      <c r="AP31" s="5">
        <v>0.225826</v>
      </c>
      <c r="AQ31" s="5">
        <v>0.41878500000000002</v>
      </c>
      <c r="AR31" s="5">
        <v>0.56337199999999998</v>
      </c>
      <c r="AS31" s="5">
        <v>0.97420399999999996</v>
      </c>
      <c r="AT31" s="5">
        <v>1.5237499999999999</v>
      </c>
      <c r="AU31" s="5">
        <v>-1.1338999999999999</v>
      </c>
      <c r="AV31" s="5">
        <v>-1.0077499999999999</v>
      </c>
      <c r="AW31" s="5">
        <v>3799.97</v>
      </c>
      <c r="AX31" s="5">
        <v>46.066299999999998</v>
      </c>
      <c r="AY31" s="5">
        <v>3.0822699999999998</v>
      </c>
      <c r="AZ31" s="5">
        <v>7706.93</v>
      </c>
      <c r="BA31" s="5">
        <v>110</v>
      </c>
      <c r="BB31" s="5">
        <v>45</v>
      </c>
      <c r="BC31" s="5">
        <v>102</v>
      </c>
      <c r="BD31" s="5">
        <v>0.65337000000000001</v>
      </c>
      <c r="BE31" s="5">
        <v>0.980545</v>
      </c>
      <c r="BF31" s="5">
        <v>0.75660899999999998</v>
      </c>
      <c r="BG31" s="5">
        <v>1.16611</v>
      </c>
      <c r="BH31" s="5">
        <v>1.0635300000000001</v>
      </c>
      <c r="BI31" s="5">
        <v>1.67903</v>
      </c>
      <c r="BJ31">
        <v>19.655200000000001</v>
      </c>
      <c r="BK31">
        <v>0.56345599999999996</v>
      </c>
      <c r="BL31">
        <v>0.619371</v>
      </c>
      <c r="BM31">
        <v>1.07443</v>
      </c>
      <c r="BN31">
        <v>1.2257899999999999</v>
      </c>
      <c r="BO31">
        <v>-0.93179800000000002</v>
      </c>
      <c r="BP31">
        <v>-0.83612500000000001</v>
      </c>
      <c r="BQ31">
        <v>251858</v>
      </c>
      <c r="BR31">
        <v>70.995500000000007</v>
      </c>
      <c r="BS31">
        <v>1.99319</v>
      </c>
      <c r="BT31">
        <v>365666</v>
      </c>
      <c r="BU31">
        <v>126</v>
      </c>
      <c r="BV31">
        <v>93</v>
      </c>
      <c r="BW31">
        <v>126</v>
      </c>
      <c r="BX31">
        <v>0.67712799999999995</v>
      </c>
      <c r="BY31">
        <v>0.77181900000000003</v>
      </c>
      <c r="BZ31">
        <v>0.69257299999999999</v>
      </c>
      <c r="CA31">
        <v>0.79539899999999997</v>
      </c>
      <c r="CB31">
        <v>1.11734</v>
      </c>
      <c r="CC31">
        <v>1.27386</v>
      </c>
    </row>
    <row r="32" spans="1:81" x14ac:dyDescent="0.3">
      <c r="A32">
        <v>2013</v>
      </c>
      <c r="B32">
        <v>15.6691</v>
      </c>
      <c r="C32">
        <v>0.42982900000000002</v>
      </c>
      <c r="D32">
        <v>0.48073300000000002</v>
      </c>
      <c r="E32">
        <v>0.66790799999999995</v>
      </c>
      <c r="F32">
        <v>0.76024499999999995</v>
      </c>
      <c r="G32">
        <v>-0.67666499999999996</v>
      </c>
      <c r="H32">
        <v>-0.548099</v>
      </c>
      <c r="I32">
        <v>260754</v>
      </c>
      <c r="J32">
        <v>53.728700000000003</v>
      </c>
      <c r="K32">
        <v>1.6240699999999999</v>
      </c>
      <c r="L32">
        <v>321549</v>
      </c>
      <c r="M32">
        <v>125</v>
      </c>
      <c r="N32">
        <v>113</v>
      </c>
      <c r="O32">
        <v>125</v>
      </c>
      <c r="P32">
        <v>0.50363100000000005</v>
      </c>
      <c r="Q32">
        <v>0.57339200000000001</v>
      </c>
      <c r="R32">
        <v>0.52473499999999995</v>
      </c>
      <c r="S32">
        <v>0.59701400000000004</v>
      </c>
      <c r="T32">
        <v>0.67637800000000003</v>
      </c>
      <c r="U32">
        <v>0.77130699999999996</v>
      </c>
      <c r="V32">
        <v>0.41413899999999998</v>
      </c>
      <c r="W32">
        <v>0.51950600000000002</v>
      </c>
      <c r="X32">
        <v>0.58169700000000002</v>
      </c>
      <c r="Y32">
        <v>0.97517500000000001</v>
      </c>
      <c r="Z32">
        <v>1.1289800000000001</v>
      </c>
      <c r="AA32">
        <v>-1.0077199999999999</v>
      </c>
      <c r="AB32">
        <v>-0.97734799999999999</v>
      </c>
      <c r="AC32">
        <v>6085.05</v>
      </c>
      <c r="AD32">
        <v>60.782200000000003</v>
      </c>
      <c r="AE32">
        <v>1.68022</v>
      </c>
      <c r="AF32">
        <v>7963.15</v>
      </c>
      <c r="AG32">
        <v>117</v>
      </c>
      <c r="AH32">
        <v>93</v>
      </c>
      <c r="AI32">
        <v>117</v>
      </c>
      <c r="AJ32">
        <v>0.82579999999999998</v>
      </c>
      <c r="AK32">
        <v>0.96250199999999997</v>
      </c>
      <c r="AL32">
        <v>0.87155199999999999</v>
      </c>
      <c r="AM32">
        <v>1.0141199999999999</v>
      </c>
      <c r="AN32">
        <v>0.97759600000000002</v>
      </c>
      <c r="AO32">
        <v>1.13192</v>
      </c>
      <c r="AP32" s="5">
        <v>0.30734099999999998</v>
      </c>
      <c r="AQ32" s="5">
        <v>0.49748500000000001</v>
      </c>
      <c r="AR32" s="5">
        <v>0.58629100000000001</v>
      </c>
      <c r="AS32" s="5">
        <v>0.88750499999999999</v>
      </c>
      <c r="AT32" s="5">
        <v>1.15787</v>
      </c>
      <c r="AU32" s="5">
        <v>-0.75110100000000002</v>
      </c>
      <c r="AV32" s="5">
        <v>-0.529366</v>
      </c>
      <c r="AW32" s="5">
        <v>4809.29</v>
      </c>
      <c r="AX32" s="5">
        <v>54.2258</v>
      </c>
      <c r="AY32" s="5">
        <v>2.1153</v>
      </c>
      <c r="AZ32" s="5">
        <v>7720.22</v>
      </c>
      <c r="BA32" s="5">
        <v>109</v>
      </c>
      <c r="BB32" s="5">
        <v>81</v>
      </c>
      <c r="BC32" s="5">
        <v>109</v>
      </c>
      <c r="BD32" s="5">
        <v>0.76319499999999996</v>
      </c>
      <c r="BE32" s="5">
        <v>0.99105500000000002</v>
      </c>
      <c r="BF32" s="5">
        <v>0.79506699999999997</v>
      </c>
      <c r="BG32" s="5">
        <v>1.0471600000000001</v>
      </c>
      <c r="BH32" s="5">
        <v>0.89878400000000003</v>
      </c>
      <c r="BI32" s="5">
        <v>1.1758200000000001</v>
      </c>
      <c r="BJ32">
        <v>18.690899999999999</v>
      </c>
      <c r="BK32">
        <v>0.44867800000000002</v>
      </c>
      <c r="BL32">
        <v>0.49963400000000002</v>
      </c>
      <c r="BM32">
        <v>0.74429000000000001</v>
      </c>
      <c r="BN32">
        <v>0.84804599999999997</v>
      </c>
      <c r="BO32">
        <v>-0.71641999999999995</v>
      </c>
      <c r="BP32">
        <v>-0.58881700000000003</v>
      </c>
      <c r="BQ32">
        <v>299274</v>
      </c>
      <c r="BR32">
        <v>56.084699999999998</v>
      </c>
      <c r="BS32">
        <v>1.6169500000000001</v>
      </c>
      <c r="BT32">
        <v>379144</v>
      </c>
      <c r="BU32">
        <v>125</v>
      </c>
      <c r="BV32">
        <v>110</v>
      </c>
      <c r="BW32">
        <v>125</v>
      </c>
      <c r="BX32">
        <v>0.54189500000000002</v>
      </c>
      <c r="BY32">
        <v>0.61811400000000005</v>
      </c>
      <c r="BZ32">
        <v>0.54572500000000002</v>
      </c>
      <c r="CA32">
        <v>0.61965599999999998</v>
      </c>
      <c r="CB32">
        <v>0.74271100000000001</v>
      </c>
      <c r="CC32">
        <v>0.84665100000000004</v>
      </c>
    </row>
    <row r="33" spans="1:81" x14ac:dyDescent="0.3">
      <c r="A33">
        <v>2014</v>
      </c>
      <c r="B33">
        <v>12.2498</v>
      </c>
      <c r="C33">
        <v>0.44980900000000001</v>
      </c>
      <c r="D33">
        <v>0.46986499999999998</v>
      </c>
      <c r="E33">
        <v>0.94169800000000004</v>
      </c>
      <c r="F33">
        <v>1.01051</v>
      </c>
      <c r="G33">
        <v>-1.10721</v>
      </c>
      <c r="H33">
        <v>-0.94621100000000002</v>
      </c>
      <c r="I33">
        <v>184900</v>
      </c>
      <c r="J33">
        <v>63.423099999999998</v>
      </c>
      <c r="K33">
        <v>2.9660899999999999</v>
      </c>
      <c r="L33">
        <v>321240</v>
      </c>
      <c r="M33">
        <v>141</v>
      </c>
      <c r="N33">
        <v>84</v>
      </c>
      <c r="O33">
        <v>141</v>
      </c>
      <c r="P33">
        <v>0.42579299999999998</v>
      </c>
      <c r="Q33">
        <v>0.47287899999999999</v>
      </c>
      <c r="R33">
        <v>0.37769799999999998</v>
      </c>
      <c r="S33">
        <v>0.41717399999999999</v>
      </c>
      <c r="T33">
        <v>0.937724</v>
      </c>
      <c r="U33">
        <v>0.99074700000000004</v>
      </c>
      <c r="V33">
        <v>0.20030400000000001</v>
      </c>
      <c r="W33">
        <v>0.381797</v>
      </c>
      <c r="X33">
        <v>0.41077900000000001</v>
      </c>
      <c r="Y33">
        <v>0.62569699999999995</v>
      </c>
      <c r="Z33">
        <v>0.71175100000000002</v>
      </c>
      <c r="AA33">
        <v>-1.0399799999999999</v>
      </c>
      <c r="AB33">
        <v>-0.978217</v>
      </c>
      <c r="AC33">
        <v>4254.67</v>
      </c>
      <c r="AD33">
        <v>47.724699999999999</v>
      </c>
      <c r="AE33">
        <v>1.7888200000000001</v>
      </c>
      <c r="AF33">
        <v>7859.47</v>
      </c>
      <c r="AG33">
        <v>125</v>
      </c>
      <c r="AH33">
        <v>80</v>
      </c>
      <c r="AI33">
        <v>109</v>
      </c>
      <c r="AJ33">
        <v>0.57636399999999999</v>
      </c>
      <c r="AK33">
        <v>0.65627000000000002</v>
      </c>
      <c r="AL33">
        <v>0.59783200000000003</v>
      </c>
      <c r="AM33">
        <v>0.67663600000000002</v>
      </c>
      <c r="AN33">
        <v>0.62976500000000002</v>
      </c>
      <c r="AO33">
        <v>0.71559700000000004</v>
      </c>
      <c r="AP33" s="5">
        <v>0.114549</v>
      </c>
      <c r="AQ33" s="5">
        <v>0.24140300000000001</v>
      </c>
      <c r="AR33" s="5">
        <v>0.294715</v>
      </c>
      <c r="AS33" s="5">
        <v>0.43670399999999998</v>
      </c>
      <c r="AT33" s="5">
        <v>0.60396099999999997</v>
      </c>
      <c r="AU33" s="5">
        <v>-1.1385799999999999</v>
      </c>
      <c r="AV33" s="5">
        <v>-0.99154200000000003</v>
      </c>
      <c r="AW33" s="5">
        <v>3855.74</v>
      </c>
      <c r="AX33" s="5">
        <v>26.312899999999999</v>
      </c>
      <c r="AY33" s="5">
        <v>0.97977300000000001</v>
      </c>
      <c r="AZ33" s="5">
        <v>7714.75</v>
      </c>
      <c r="BA33" s="5">
        <v>109</v>
      </c>
      <c r="BB33" s="5">
        <v>52</v>
      </c>
      <c r="BC33" s="5">
        <v>88</v>
      </c>
      <c r="BD33" s="5">
        <v>0.36497800000000002</v>
      </c>
      <c r="BE33" s="5">
        <v>0.49085499999999999</v>
      </c>
      <c r="BF33" s="5">
        <v>0.38058199999999998</v>
      </c>
      <c r="BG33" s="5">
        <v>0.51568599999999998</v>
      </c>
      <c r="BH33" s="5">
        <v>0.42698199999999997</v>
      </c>
      <c r="BI33" s="5">
        <v>0.58842300000000003</v>
      </c>
      <c r="BJ33">
        <v>13.6645</v>
      </c>
      <c r="BK33">
        <v>0.44729000000000002</v>
      </c>
      <c r="BL33">
        <v>0.46378599999999998</v>
      </c>
      <c r="BM33">
        <v>0.938056</v>
      </c>
      <c r="BN33">
        <v>1.0082899999999999</v>
      </c>
      <c r="BO33">
        <v>-1.1039099999999999</v>
      </c>
      <c r="BP33">
        <v>-0.95762100000000006</v>
      </c>
      <c r="BQ33">
        <v>208957</v>
      </c>
      <c r="BR33">
        <v>63.067900000000002</v>
      </c>
      <c r="BS33">
        <v>2.7439800000000001</v>
      </c>
      <c r="BT33">
        <v>375156</v>
      </c>
      <c r="BU33">
        <v>141</v>
      </c>
      <c r="BV33">
        <v>82</v>
      </c>
      <c r="BW33">
        <v>141</v>
      </c>
      <c r="BX33">
        <v>0.42837999999999998</v>
      </c>
      <c r="BY33">
        <v>0.48100399999999999</v>
      </c>
      <c r="BZ33">
        <v>0.37237100000000001</v>
      </c>
      <c r="CA33">
        <v>0.41954200000000003</v>
      </c>
      <c r="CB33">
        <v>0.91984200000000005</v>
      </c>
      <c r="CC33">
        <v>0.98155199999999998</v>
      </c>
    </row>
    <row r="34" spans="1:81" x14ac:dyDescent="0.3">
      <c r="A34">
        <v>2015</v>
      </c>
      <c r="B34">
        <v>17.4786</v>
      </c>
      <c r="C34">
        <v>0.50725200000000004</v>
      </c>
      <c r="D34">
        <v>0.55099900000000002</v>
      </c>
      <c r="E34">
        <v>0.98119100000000004</v>
      </c>
      <c r="F34">
        <v>1.06958</v>
      </c>
      <c r="G34">
        <v>-0.95441699999999996</v>
      </c>
      <c r="H34">
        <v>-0.82865299999999997</v>
      </c>
      <c r="I34">
        <v>238508</v>
      </c>
      <c r="J34">
        <v>67.464500000000001</v>
      </c>
      <c r="K34">
        <v>2.7020900000000001</v>
      </c>
      <c r="L34">
        <v>320267</v>
      </c>
      <c r="M34">
        <v>133</v>
      </c>
      <c r="N34">
        <v>104</v>
      </c>
      <c r="O34">
        <v>133</v>
      </c>
      <c r="P34">
        <v>0.58860299999999999</v>
      </c>
      <c r="Q34">
        <v>0.66738200000000003</v>
      </c>
      <c r="R34">
        <v>0.57428900000000005</v>
      </c>
      <c r="S34">
        <v>0.65557900000000002</v>
      </c>
      <c r="T34">
        <v>0.99893600000000005</v>
      </c>
      <c r="U34">
        <v>1.0787199999999999</v>
      </c>
      <c r="V34">
        <v>0.43677100000000002</v>
      </c>
      <c r="W34">
        <v>0.59182999999999997</v>
      </c>
      <c r="X34">
        <v>0.67615599999999998</v>
      </c>
      <c r="Y34">
        <v>1.3279799999999999</v>
      </c>
      <c r="Z34">
        <v>1.60477</v>
      </c>
      <c r="AA34">
        <v>-1.0236799999999999</v>
      </c>
      <c r="AB34">
        <v>-0.99826099999999995</v>
      </c>
      <c r="AC34">
        <v>5521.04</v>
      </c>
      <c r="AD34">
        <v>69.244100000000003</v>
      </c>
      <c r="AE34">
        <v>3.2146599999999999</v>
      </c>
      <c r="AF34">
        <v>7963.15</v>
      </c>
      <c r="AG34">
        <v>117</v>
      </c>
      <c r="AH34">
        <v>102</v>
      </c>
      <c r="AI34">
        <v>117</v>
      </c>
      <c r="AJ34">
        <v>1.1066199999999999</v>
      </c>
      <c r="AK34">
        <v>1.33934</v>
      </c>
      <c r="AL34">
        <v>1.22793</v>
      </c>
      <c r="AM34">
        <v>1.4874400000000001</v>
      </c>
      <c r="AN34">
        <v>1.3525799999999999</v>
      </c>
      <c r="AO34">
        <v>1.6333899999999999</v>
      </c>
      <c r="AP34" s="5">
        <v>0.32305899999999999</v>
      </c>
      <c r="AQ34" s="5">
        <v>0.49839699999999998</v>
      </c>
      <c r="AR34" s="5">
        <v>0.61102599999999996</v>
      </c>
      <c r="AS34" s="5">
        <v>0.99920500000000001</v>
      </c>
      <c r="AT34" s="5">
        <v>1.3640600000000001</v>
      </c>
      <c r="AU34" s="5">
        <v>-0.92033500000000001</v>
      </c>
      <c r="AV34" s="5">
        <v>-0.80190700000000004</v>
      </c>
      <c r="AW34" s="5">
        <v>4850.6000000000004</v>
      </c>
      <c r="AX34" s="5">
        <v>54.325299999999999</v>
      </c>
      <c r="AY34" s="5">
        <v>2.8824100000000001</v>
      </c>
      <c r="AZ34" s="5">
        <v>7717.88</v>
      </c>
      <c r="BA34" s="5">
        <v>109</v>
      </c>
      <c r="BB34" s="5">
        <v>71</v>
      </c>
      <c r="BC34" s="5">
        <v>109</v>
      </c>
      <c r="BD34" s="5">
        <v>0.71230000000000004</v>
      </c>
      <c r="BE34" s="5">
        <v>0.93782600000000005</v>
      </c>
      <c r="BF34" s="5">
        <v>0.81669899999999995</v>
      </c>
      <c r="BG34" s="5">
        <v>1.0899099999999999</v>
      </c>
      <c r="BH34" s="5">
        <v>1.06976</v>
      </c>
      <c r="BI34" s="5">
        <v>1.47099</v>
      </c>
      <c r="BJ34">
        <v>20.687100000000001</v>
      </c>
      <c r="BK34">
        <v>0.52067099999999999</v>
      </c>
      <c r="BL34">
        <v>0.57024799999999998</v>
      </c>
      <c r="BM34">
        <v>1.07999</v>
      </c>
      <c r="BN34">
        <v>1.19964</v>
      </c>
      <c r="BO34">
        <v>-0.97273600000000005</v>
      </c>
      <c r="BP34">
        <v>-0.85382400000000003</v>
      </c>
      <c r="BQ34">
        <v>272763</v>
      </c>
      <c r="BR34">
        <v>69.249200000000002</v>
      </c>
      <c r="BS34">
        <v>2.5828199999999999</v>
      </c>
      <c r="BT34">
        <v>377297</v>
      </c>
      <c r="BU34">
        <v>133</v>
      </c>
      <c r="BV34">
        <v>104</v>
      </c>
      <c r="BW34">
        <v>133</v>
      </c>
      <c r="BX34">
        <v>0.62079899999999999</v>
      </c>
      <c r="BY34">
        <v>0.71468500000000001</v>
      </c>
      <c r="BZ34">
        <v>0.58296499999999996</v>
      </c>
      <c r="CA34">
        <v>0.67378700000000002</v>
      </c>
      <c r="CB34">
        <v>1.07887</v>
      </c>
      <c r="CC34">
        <v>1.1841600000000001</v>
      </c>
    </row>
    <row r="35" spans="1:81" x14ac:dyDescent="0.3">
      <c r="A35">
        <v>2016</v>
      </c>
      <c r="B35">
        <v>21.228400000000001</v>
      </c>
      <c r="C35">
        <v>0.68759199999999998</v>
      </c>
      <c r="D35">
        <v>0.71543999999999996</v>
      </c>
      <c r="E35">
        <v>1.53861</v>
      </c>
      <c r="F35">
        <v>1.5828500000000001</v>
      </c>
      <c r="G35">
        <v>-0.831318</v>
      </c>
      <c r="H35">
        <v>-0.66166999999999998</v>
      </c>
      <c r="I35">
        <v>235490</v>
      </c>
      <c r="J35">
        <v>86.636600000000001</v>
      </c>
      <c r="K35">
        <v>5.9868899999999998</v>
      </c>
      <c r="L35">
        <v>322058</v>
      </c>
      <c r="M35">
        <v>126</v>
      </c>
      <c r="N35">
        <v>113</v>
      </c>
      <c r="O35">
        <v>126</v>
      </c>
      <c r="P35">
        <v>0.83641900000000002</v>
      </c>
      <c r="Q35">
        <v>0.90903999999999996</v>
      </c>
      <c r="R35">
        <v>0.82189699999999999</v>
      </c>
      <c r="S35">
        <v>0.87881299999999996</v>
      </c>
      <c r="T35">
        <v>1.6859599999999999</v>
      </c>
      <c r="U35">
        <v>1.6918299999999999</v>
      </c>
      <c r="V35">
        <v>0.43950299999999998</v>
      </c>
      <c r="W35">
        <v>0.54620299999999999</v>
      </c>
      <c r="X35">
        <v>0.61622900000000003</v>
      </c>
      <c r="Y35">
        <v>0.92861300000000002</v>
      </c>
      <c r="Z35">
        <v>1.0751200000000001</v>
      </c>
      <c r="AA35">
        <v>-1.0068999999999999</v>
      </c>
      <c r="AB35">
        <v>-0.95580600000000004</v>
      </c>
      <c r="AC35">
        <v>6044.19</v>
      </c>
      <c r="AD35">
        <v>64.451899999999995</v>
      </c>
      <c r="AE35">
        <v>2.0773199999999998</v>
      </c>
      <c r="AF35">
        <v>7826.76</v>
      </c>
      <c r="AG35">
        <v>118</v>
      </c>
      <c r="AH35">
        <v>96</v>
      </c>
      <c r="AI35">
        <v>118</v>
      </c>
      <c r="AJ35">
        <v>0.82048600000000005</v>
      </c>
      <c r="AK35">
        <v>0.94877100000000003</v>
      </c>
      <c r="AL35">
        <v>0.88108799999999998</v>
      </c>
      <c r="AM35">
        <v>1.02041</v>
      </c>
      <c r="AN35">
        <v>0.94381999999999999</v>
      </c>
      <c r="AO35">
        <v>1.09263</v>
      </c>
      <c r="AP35" s="5">
        <v>5.7260699999999998E-2</v>
      </c>
      <c r="AQ35" s="5">
        <v>0.36722500000000002</v>
      </c>
      <c r="AR35" s="5">
        <v>0.45448100000000002</v>
      </c>
      <c r="AS35" s="5">
        <v>0.75124500000000005</v>
      </c>
      <c r="AT35" s="5">
        <v>0.99371900000000002</v>
      </c>
      <c r="AU35" s="5">
        <v>-1.0007900000000001</v>
      </c>
      <c r="AV35" s="5">
        <v>-1.02759</v>
      </c>
      <c r="AW35" s="5">
        <v>2029.15</v>
      </c>
      <c r="AX35" s="5">
        <v>28.6435</v>
      </c>
      <c r="AY35" s="5">
        <v>1.45665</v>
      </c>
      <c r="AZ35" s="5">
        <v>7687.18</v>
      </c>
      <c r="BA35" s="5">
        <v>78</v>
      </c>
      <c r="BB35" s="5">
        <v>38</v>
      </c>
      <c r="BC35" s="5">
        <v>40</v>
      </c>
      <c r="BD35" s="5">
        <v>0.636799</v>
      </c>
      <c r="BE35" s="5">
        <v>0.84467800000000004</v>
      </c>
      <c r="BF35" s="5">
        <v>0.65464100000000003</v>
      </c>
      <c r="BG35" s="5">
        <v>0.84220099999999998</v>
      </c>
      <c r="BH35" s="5">
        <v>0.75055899999999998</v>
      </c>
      <c r="BI35" s="5">
        <v>0.98533800000000005</v>
      </c>
      <c r="BJ35">
        <v>23.307300000000001</v>
      </c>
      <c r="BK35">
        <v>0.66119000000000006</v>
      </c>
      <c r="BL35">
        <v>0.69403000000000004</v>
      </c>
      <c r="BM35">
        <v>1.4650099999999999</v>
      </c>
      <c r="BN35">
        <v>1.5200400000000001</v>
      </c>
      <c r="BO35">
        <v>-0.85914699999999999</v>
      </c>
      <c r="BP35">
        <v>-0.70190200000000003</v>
      </c>
      <c r="BQ35">
        <v>266528</v>
      </c>
      <c r="BR35">
        <v>83.31</v>
      </c>
      <c r="BS35">
        <v>5.4453399999999998</v>
      </c>
      <c r="BT35">
        <v>373186</v>
      </c>
      <c r="BU35">
        <v>126</v>
      </c>
      <c r="BV35">
        <v>110</v>
      </c>
      <c r="BW35">
        <v>126</v>
      </c>
      <c r="BX35">
        <v>0.79957999999999996</v>
      </c>
      <c r="BY35">
        <v>0.88732500000000003</v>
      </c>
      <c r="BZ35">
        <v>0.75601700000000005</v>
      </c>
      <c r="CA35">
        <v>0.84634399999999999</v>
      </c>
      <c r="CB35">
        <v>1.58151</v>
      </c>
      <c r="CC35">
        <v>1.60423</v>
      </c>
    </row>
    <row r="36" spans="1:81" x14ac:dyDescent="0.3">
      <c r="A36">
        <v>2017</v>
      </c>
      <c r="B36">
        <v>10.6518</v>
      </c>
      <c r="C36">
        <v>0.37936700000000001</v>
      </c>
      <c r="D36">
        <v>0.34507500000000002</v>
      </c>
      <c r="E36">
        <v>0.69208700000000001</v>
      </c>
      <c r="F36">
        <v>0.60858900000000005</v>
      </c>
      <c r="G36">
        <v>-0.79363700000000004</v>
      </c>
      <c r="H36">
        <v>-0.72045099999999995</v>
      </c>
      <c r="I36">
        <v>263830</v>
      </c>
      <c r="J36">
        <v>44.386000000000003</v>
      </c>
      <c r="K36">
        <v>1.7928999999999999</v>
      </c>
      <c r="L36">
        <v>321044</v>
      </c>
      <c r="M36">
        <v>117</v>
      </c>
      <c r="N36">
        <v>107</v>
      </c>
      <c r="O36">
        <v>117</v>
      </c>
      <c r="P36">
        <v>0.37752000000000002</v>
      </c>
      <c r="Q36">
        <v>0.36609599999999998</v>
      </c>
      <c r="R36">
        <v>0.31041800000000003</v>
      </c>
      <c r="S36">
        <v>0.31071300000000002</v>
      </c>
      <c r="T36">
        <v>0.59928300000000001</v>
      </c>
      <c r="U36">
        <v>0.54048399999999996</v>
      </c>
      <c r="V36">
        <v>0.108228</v>
      </c>
      <c r="W36">
        <v>0.29536699999999999</v>
      </c>
      <c r="X36">
        <v>0.30885099999999999</v>
      </c>
      <c r="Y36">
        <v>0.40287699999999999</v>
      </c>
      <c r="Z36">
        <v>0.42480200000000001</v>
      </c>
      <c r="AA36">
        <v>-1.0763499999999999</v>
      </c>
      <c r="AB36">
        <v>-1.05108</v>
      </c>
      <c r="AC36">
        <v>3469.53</v>
      </c>
      <c r="AD36">
        <v>29.832000000000001</v>
      </c>
      <c r="AE36">
        <v>0.68336799999999998</v>
      </c>
      <c r="AF36">
        <v>5079</v>
      </c>
      <c r="AG36">
        <v>101</v>
      </c>
      <c r="AH36">
        <v>128</v>
      </c>
      <c r="AI36">
        <v>101</v>
      </c>
      <c r="AJ36">
        <v>0.36642999999999998</v>
      </c>
      <c r="AK36">
        <v>0.38595200000000002</v>
      </c>
      <c r="AL36">
        <v>0.39394699999999999</v>
      </c>
      <c r="AM36">
        <v>0.41481800000000002</v>
      </c>
      <c r="AN36">
        <v>0.40844900000000001</v>
      </c>
      <c r="AO36">
        <v>0.43069600000000002</v>
      </c>
      <c r="AP36" s="5">
        <v>8.3805900000000003E-2</v>
      </c>
      <c r="AQ36" s="5">
        <v>0.238979</v>
      </c>
      <c r="AR36" s="5">
        <v>0.254361</v>
      </c>
      <c r="AS36" s="5">
        <v>0.33363199999999998</v>
      </c>
      <c r="AT36" s="5">
        <v>0.40138600000000002</v>
      </c>
      <c r="AU36" s="5">
        <v>-1.2236199999999999</v>
      </c>
      <c r="AV36" s="5">
        <v>-1.1487700000000001</v>
      </c>
      <c r="AW36" s="5">
        <v>3262.14</v>
      </c>
      <c r="AX36" s="5">
        <v>24.136900000000001</v>
      </c>
      <c r="AY36" s="5">
        <v>0.78362600000000004</v>
      </c>
      <c r="AZ36" s="5">
        <v>6903.98</v>
      </c>
      <c r="BA36" s="5">
        <v>101</v>
      </c>
      <c r="BB36" s="5">
        <v>53</v>
      </c>
      <c r="BC36" s="5">
        <v>101</v>
      </c>
      <c r="BD36" s="5">
        <v>0.30204999999999999</v>
      </c>
      <c r="BE36" s="5">
        <v>0.356993</v>
      </c>
      <c r="BF36" s="5">
        <v>0.31627699999999997</v>
      </c>
      <c r="BG36" s="5">
        <v>0.37921199999999999</v>
      </c>
      <c r="BH36" s="5">
        <v>0.33960600000000002</v>
      </c>
      <c r="BI36" s="5">
        <v>0.41104099999999999</v>
      </c>
      <c r="BJ36">
        <v>11.253399999999999</v>
      </c>
      <c r="BK36">
        <v>0.37210799999999999</v>
      </c>
      <c r="BL36">
        <v>0.33977499999999999</v>
      </c>
      <c r="BM36">
        <v>0.67262500000000003</v>
      </c>
      <c r="BN36">
        <v>0.59738500000000005</v>
      </c>
      <c r="BO36">
        <v>-0.83057800000000004</v>
      </c>
      <c r="BP36">
        <v>-0.76223300000000005</v>
      </c>
      <c r="BQ36">
        <v>283079</v>
      </c>
      <c r="BR36">
        <v>43.5366</v>
      </c>
      <c r="BS36">
        <v>1.68451</v>
      </c>
      <c r="BT36">
        <v>357274</v>
      </c>
      <c r="BU36">
        <v>117</v>
      </c>
      <c r="BV36">
        <v>107</v>
      </c>
      <c r="BW36">
        <v>117</v>
      </c>
      <c r="BX36">
        <v>0.37020799999999998</v>
      </c>
      <c r="BY36">
        <v>0.36318499999999998</v>
      </c>
      <c r="BZ36">
        <v>0.30636600000000003</v>
      </c>
      <c r="CA36">
        <v>0.310971</v>
      </c>
      <c r="CB36">
        <v>0.581264</v>
      </c>
      <c r="CC36">
        <v>0.53215599999999996</v>
      </c>
    </row>
    <row r="37" spans="1:81" x14ac:dyDescent="0.3">
      <c r="A37">
        <v>2018</v>
      </c>
      <c r="B37">
        <v>14.071300000000001</v>
      </c>
      <c r="C37">
        <v>0.38734099999999999</v>
      </c>
      <c r="D37">
        <v>0.43034499999999998</v>
      </c>
      <c r="E37">
        <v>0.68171999999999999</v>
      </c>
      <c r="F37">
        <v>0.78773599999999999</v>
      </c>
      <c r="G37">
        <v>-0.94797100000000001</v>
      </c>
      <c r="H37">
        <v>-0.82026600000000005</v>
      </c>
      <c r="I37">
        <v>245847</v>
      </c>
      <c r="J37">
        <v>51.516300000000001</v>
      </c>
      <c r="K37">
        <v>1.82911</v>
      </c>
      <c r="L37">
        <v>322058</v>
      </c>
      <c r="M37">
        <v>133</v>
      </c>
      <c r="N37">
        <v>118</v>
      </c>
      <c r="O37">
        <v>133</v>
      </c>
      <c r="P37">
        <v>0.41484900000000002</v>
      </c>
      <c r="Q37">
        <v>0.47069699999999998</v>
      </c>
      <c r="R37">
        <v>0.41407500000000003</v>
      </c>
      <c r="S37">
        <v>0.47172900000000001</v>
      </c>
      <c r="T37">
        <v>0.66039800000000004</v>
      </c>
      <c r="U37">
        <v>0.76377899999999999</v>
      </c>
      <c r="V37">
        <v>0.203988</v>
      </c>
      <c r="W37">
        <v>0.32803599999999999</v>
      </c>
      <c r="X37">
        <v>0.372747</v>
      </c>
      <c r="Y37">
        <v>0.62985100000000005</v>
      </c>
      <c r="Z37">
        <v>0.79237999999999997</v>
      </c>
      <c r="AA37">
        <v>-1.12703</v>
      </c>
      <c r="AB37">
        <v>-1.0767599999999999</v>
      </c>
      <c r="AC37">
        <v>4677.41</v>
      </c>
      <c r="AD37">
        <v>38.380200000000002</v>
      </c>
      <c r="AE37">
        <v>1.46411</v>
      </c>
      <c r="AF37">
        <v>7963.15</v>
      </c>
      <c r="AG37">
        <v>117</v>
      </c>
      <c r="AH37">
        <v>87</v>
      </c>
      <c r="AI37">
        <v>117</v>
      </c>
      <c r="AJ37">
        <v>0.53861000000000003</v>
      </c>
      <c r="AK37">
        <v>0.67389600000000005</v>
      </c>
      <c r="AL37">
        <v>0.59450899999999995</v>
      </c>
      <c r="AM37">
        <v>0.73738099999999995</v>
      </c>
      <c r="AN37">
        <v>0.64099799999999996</v>
      </c>
      <c r="AO37">
        <v>0.80412300000000003</v>
      </c>
      <c r="AP37" s="5">
        <v>0.28595100000000001</v>
      </c>
      <c r="AQ37" s="5">
        <v>0.365012</v>
      </c>
      <c r="AR37" s="5">
        <v>0.450405</v>
      </c>
      <c r="AS37" s="5">
        <v>0.79707099999999997</v>
      </c>
      <c r="AT37" s="5">
        <v>1.05382</v>
      </c>
      <c r="AU37" s="5">
        <v>-1.20346</v>
      </c>
      <c r="AV37" s="5">
        <v>-1.05724</v>
      </c>
      <c r="AW37" s="5">
        <v>4958.09</v>
      </c>
      <c r="AX37" s="5">
        <v>48.546500000000002</v>
      </c>
      <c r="AY37" s="5">
        <v>2.5577700000000001</v>
      </c>
      <c r="AZ37" s="5">
        <v>7719.44</v>
      </c>
      <c r="BA37" s="5">
        <v>133</v>
      </c>
      <c r="BB37" s="5">
        <v>80</v>
      </c>
      <c r="BC37" s="5">
        <v>117</v>
      </c>
      <c r="BD37" s="5">
        <v>0.63886200000000004</v>
      </c>
      <c r="BE37" s="5">
        <v>0.83381400000000006</v>
      </c>
      <c r="BF37" s="5">
        <v>0.65192099999999997</v>
      </c>
      <c r="BG37" s="5">
        <v>0.84914199999999995</v>
      </c>
      <c r="BH37" s="5">
        <v>0.78786699999999998</v>
      </c>
      <c r="BI37" s="5">
        <v>1.0403100000000001</v>
      </c>
      <c r="BJ37">
        <v>16.134499999999999</v>
      </c>
      <c r="BK37">
        <v>0.37018899999999999</v>
      </c>
      <c r="BL37">
        <v>0.43301600000000001</v>
      </c>
      <c r="BM37">
        <v>0.70564499999999997</v>
      </c>
      <c r="BN37">
        <v>0.87234400000000001</v>
      </c>
      <c r="BO37">
        <v>-1.0260100000000001</v>
      </c>
      <c r="BP37">
        <v>-0.87187599999999998</v>
      </c>
      <c r="BQ37">
        <v>264260</v>
      </c>
      <c r="BR37">
        <v>52.196599999999997</v>
      </c>
      <c r="BS37">
        <v>1.76563</v>
      </c>
      <c r="BT37">
        <v>378474</v>
      </c>
      <c r="BU37">
        <v>141</v>
      </c>
      <c r="BV37">
        <v>117</v>
      </c>
      <c r="BW37">
        <v>141</v>
      </c>
      <c r="BX37">
        <v>0.41536800000000001</v>
      </c>
      <c r="BY37">
        <v>0.50453599999999998</v>
      </c>
      <c r="BZ37">
        <v>0.41267199999999998</v>
      </c>
      <c r="CA37">
        <v>0.50306300000000004</v>
      </c>
      <c r="CB37">
        <v>0.67976199999999998</v>
      </c>
      <c r="CC37">
        <v>0.84116100000000005</v>
      </c>
    </row>
    <row r="39" spans="1:81" x14ac:dyDescent="0.3">
      <c r="A39" t="s">
        <v>84</v>
      </c>
    </row>
    <row r="40" spans="1:81" x14ac:dyDescent="0.3">
      <c r="A40">
        <f>A21</f>
        <v>2002</v>
      </c>
      <c r="B40">
        <f>B21/B11</f>
        <v>0.85239078744120655</v>
      </c>
      <c r="D40">
        <f>D21/D11</f>
        <v>0.84634072892419376</v>
      </c>
      <c r="F40">
        <f>F21/F11</f>
        <v>0.7609266043625873</v>
      </c>
    </row>
    <row r="41" spans="1:81" x14ac:dyDescent="0.3">
      <c r="A41">
        <f t="shared" ref="A41:A44" si="0">A22</f>
        <v>2003</v>
      </c>
      <c r="B41">
        <f t="shared" ref="B41:D44" si="1">B22/B12</f>
        <v>0.81350735446447076</v>
      </c>
      <c r="D41">
        <f t="shared" si="1"/>
        <v>0.80259682669629451</v>
      </c>
      <c r="F41">
        <f t="shared" ref="F41:F44" si="2">F22/F12</f>
        <v>0.71980153970050742</v>
      </c>
    </row>
    <row r="42" spans="1:81" x14ac:dyDescent="0.3">
      <c r="A42">
        <f t="shared" si="0"/>
        <v>2004</v>
      </c>
      <c r="B42">
        <f t="shared" si="1"/>
        <v>0.8432947457128227</v>
      </c>
      <c r="D42">
        <f t="shared" si="1"/>
        <v>0.92228619053545535</v>
      </c>
      <c r="F42">
        <f t="shared" si="2"/>
        <v>0.81235372898093916</v>
      </c>
    </row>
    <row r="43" spans="1:81" x14ac:dyDescent="0.3">
      <c r="A43">
        <f t="shared" si="0"/>
        <v>2005</v>
      </c>
      <c r="B43">
        <f t="shared" si="1"/>
        <v>0.80898332657064898</v>
      </c>
      <c r="D43">
        <f t="shared" si="1"/>
        <v>0.85767924389495709</v>
      </c>
      <c r="F43">
        <f t="shared" si="2"/>
        <v>0.79154941557567049</v>
      </c>
    </row>
    <row r="44" spans="1:81" x14ac:dyDescent="0.3">
      <c r="A44">
        <f t="shared" si="0"/>
        <v>2006</v>
      </c>
      <c r="B44">
        <f t="shared" si="1"/>
        <v>0.83548745565670812</v>
      </c>
      <c r="D44">
        <f t="shared" si="1"/>
        <v>0.81917373744498534</v>
      </c>
      <c r="F44">
        <f t="shared" si="2"/>
        <v>0.7416139406342569</v>
      </c>
    </row>
    <row r="45" spans="1:81" x14ac:dyDescent="0.3">
      <c r="A45" t="s">
        <v>85</v>
      </c>
      <c r="B45">
        <f>AVERAGE(B40:B44)</f>
        <v>0.83073273396917158</v>
      </c>
      <c r="D45">
        <f>AVERAGE(D40:D44)</f>
        <v>0.84961534549917739</v>
      </c>
      <c r="F45">
        <f>AVERAGE(F40:F44)</f>
        <v>0.76524904585079223</v>
      </c>
      <c r="H45">
        <v>1</v>
      </c>
      <c r="I45">
        <v>1</v>
      </c>
    </row>
    <row r="48" spans="1:81" x14ac:dyDescent="0.3">
      <c r="A48" t="s">
        <v>86</v>
      </c>
    </row>
    <row r="49" spans="1:9" x14ac:dyDescent="0.3">
      <c r="A49" t="str">
        <f>A5</f>
        <v>year</v>
      </c>
      <c r="B49" t="str">
        <f>B5</f>
        <v>intP-RSP</v>
      </c>
      <c r="D49" t="str">
        <f>D5</f>
        <v>mnP-aw-RSP</v>
      </c>
      <c r="F49" t="str">
        <f>F5</f>
        <v>mnChl-aw-RSP</v>
      </c>
      <c r="H49" t="str">
        <f>H5</f>
        <v>nmSST-aw-RSP</v>
      </c>
      <c r="I49" t="str">
        <f>I5</f>
        <v>mnOW-RSP</v>
      </c>
    </row>
    <row r="50" spans="1:9" x14ac:dyDescent="0.3">
      <c r="B50" t="s">
        <v>87</v>
      </c>
      <c r="D50" t="s">
        <v>91</v>
      </c>
      <c r="F50" t="s">
        <v>88</v>
      </c>
      <c r="H50" t="s">
        <v>89</v>
      </c>
      <c r="I50" t="s">
        <v>90</v>
      </c>
    </row>
    <row r="51" spans="1:9" x14ac:dyDescent="0.3">
      <c r="A51">
        <f t="shared" ref="A51:A54" si="3">A6</f>
        <v>1997</v>
      </c>
      <c r="B51" s="1">
        <f>B6*B$45</f>
        <v>13.264724929652747</v>
      </c>
      <c r="D51" s="1">
        <f>D6*D$45</f>
        <v>0.56957533069988453</v>
      </c>
      <c r="F51" s="1">
        <f>F6*F$45</f>
        <v>1.0233369390544302</v>
      </c>
      <c r="H51" s="1">
        <f t="shared" ref="H51:I55" si="4">H6*H$45</f>
        <v>-1.11972</v>
      </c>
      <c r="I51" s="1">
        <f t="shared" si="4"/>
        <v>179084</v>
      </c>
    </row>
    <row r="52" spans="1:9" x14ac:dyDescent="0.3">
      <c r="A52">
        <f t="shared" si="3"/>
        <v>1998</v>
      </c>
      <c r="B52" s="1">
        <f>B7*B$45</f>
        <v>19.909008409211577</v>
      </c>
      <c r="D52" s="1">
        <f>D7*D$45</f>
        <v>0.65115964425144301</v>
      </c>
      <c r="F52" s="1">
        <f>F7*F$45</f>
        <v>1.161487349301874</v>
      </c>
      <c r="H52" s="1">
        <f t="shared" si="4"/>
        <v>-0.69039799999999996</v>
      </c>
      <c r="I52" s="1">
        <f t="shared" si="4"/>
        <v>250157</v>
      </c>
    </row>
    <row r="53" spans="1:9" x14ac:dyDescent="0.3">
      <c r="A53">
        <f t="shared" si="3"/>
        <v>1999</v>
      </c>
      <c r="B53" s="1">
        <f>B8*B$45</f>
        <v>22.750031286112748</v>
      </c>
      <c r="D53" s="1">
        <f>D8*D$45</f>
        <v>0.65569489096571765</v>
      </c>
      <c r="F53" s="1">
        <f>F8*F$45</f>
        <v>1.3530597954401613</v>
      </c>
      <c r="H53" s="1">
        <f t="shared" si="4"/>
        <v>-0.90166599999999997</v>
      </c>
      <c r="I53" s="1">
        <f t="shared" si="4"/>
        <v>218399</v>
      </c>
    </row>
    <row r="54" spans="1:9" x14ac:dyDescent="0.3">
      <c r="A54">
        <f t="shared" si="3"/>
        <v>2000</v>
      </c>
      <c r="B54" s="1">
        <f>B9*B$45</f>
        <v>14.541561141763363</v>
      </c>
      <c r="D54" s="1">
        <f>D9*D$45</f>
        <v>0.58739346372569323</v>
      </c>
      <c r="F54" s="1">
        <f>F9*F$45</f>
        <v>1.0984767428665196</v>
      </c>
      <c r="H54" s="1">
        <f t="shared" si="4"/>
        <v>-0.92463899999999999</v>
      </c>
      <c r="I54" s="1">
        <f t="shared" si="4"/>
        <v>200943</v>
      </c>
    </row>
    <row r="55" spans="1:9" x14ac:dyDescent="0.3">
      <c r="A55">
        <f>A10</f>
        <v>2001</v>
      </c>
      <c r="B55" s="1">
        <f>B10*B$45</f>
        <v>23.532083081871324</v>
      </c>
      <c r="D55" s="1">
        <f>D10*D$45</f>
        <v>0.7697251649465443</v>
      </c>
      <c r="F55" s="1">
        <f>F10*F$45</f>
        <v>1.4602405768020232</v>
      </c>
      <c r="H55" s="1">
        <f t="shared" si="4"/>
        <v>-0.645706</v>
      </c>
      <c r="I55" s="1">
        <f t="shared" si="4"/>
        <v>250135</v>
      </c>
    </row>
    <row r="56" spans="1:9" x14ac:dyDescent="0.3">
      <c r="A56">
        <f>A21</f>
        <v>2002</v>
      </c>
      <c r="B56" s="1">
        <f t="shared" ref="B56:D56" si="5">B21</f>
        <v>2.4556100000000001</v>
      </c>
      <c r="D56" s="1">
        <f t="shared" si="5"/>
        <v>0.20797299999999999</v>
      </c>
      <c r="F56" s="1">
        <f t="shared" ref="F56:H64" si="6">F21</f>
        <v>0.31175999999999998</v>
      </c>
      <c r="H56" s="1">
        <f t="shared" si="6"/>
        <v>-1.1172299999999999</v>
      </c>
      <c r="I56" s="1">
        <f t="shared" ref="I56" si="7">I21</f>
        <v>100918</v>
      </c>
    </row>
    <row r="57" spans="1:9" x14ac:dyDescent="0.3">
      <c r="A57">
        <f t="shared" ref="A57:B72" si="8">A22</f>
        <v>2003</v>
      </c>
      <c r="B57" s="1">
        <f t="shared" ref="B57:D57" si="9">B22</f>
        <v>15.7072</v>
      </c>
      <c r="D57" s="1">
        <f t="shared" si="9"/>
        <v>0.65881000000000001</v>
      </c>
      <c r="F57" s="1">
        <f t="shared" si="6"/>
        <v>1.27813</v>
      </c>
      <c r="H57" s="1">
        <f t="shared" si="6"/>
        <v>-1.04701</v>
      </c>
      <c r="I57" s="1">
        <f t="shared" ref="I57" si="10">I22</f>
        <v>190735</v>
      </c>
    </row>
    <row r="58" spans="1:9" x14ac:dyDescent="0.3">
      <c r="A58">
        <f t="shared" si="8"/>
        <v>2004</v>
      </c>
      <c r="B58" s="1">
        <f t="shared" ref="B58:D58" si="11">B23</f>
        <v>20.914300000000001</v>
      </c>
      <c r="D58" s="1">
        <f t="shared" si="11"/>
        <v>0.65953700000000004</v>
      </c>
      <c r="F58" s="1">
        <f t="shared" si="6"/>
        <v>1.2010000000000001</v>
      </c>
      <c r="H58" s="1">
        <f t="shared" si="6"/>
        <v>-0.54659899999999995</v>
      </c>
      <c r="I58" s="1">
        <f t="shared" ref="I58" si="12">I23</f>
        <v>268734</v>
      </c>
    </row>
    <row r="59" spans="1:9" x14ac:dyDescent="0.3">
      <c r="A59">
        <f t="shared" si="8"/>
        <v>2005</v>
      </c>
      <c r="B59" s="1">
        <f t="shared" ref="B59:D59" si="13">B24</f>
        <v>21.7318</v>
      </c>
      <c r="D59" s="1">
        <f t="shared" si="13"/>
        <v>0.61789700000000003</v>
      </c>
      <c r="F59" s="1">
        <f t="shared" si="6"/>
        <v>1.1167100000000001</v>
      </c>
      <c r="H59" s="1">
        <f t="shared" si="6"/>
        <v>-0.55181599999999997</v>
      </c>
      <c r="I59" s="1">
        <f t="shared" ref="I59" si="14">I24</f>
        <v>236044</v>
      </c>
    </row>
    <row r="60" spans="1:9" x14ac:dyDescent="0.3">
      <c r="A60">
        <f t="shared" si="8"/>
        <v>2006</v>
      </c>
      <c r="B60" s="1">
        <f t="shared" ref="B60:D60" si="15">B25</f>
        <v>19.547899999999998</v>
      </c>
      <c r="D60" s="1">
        <f t="shared" si="15"/>
        <v>0.67359100000000005</v>
      </c>
      <c r="F60" s="1">
        <f t="shared" si="6"/>
        <v>1.3444199999999999</v>
      </c>
      <c r="H60" s="1">
        <f t="shared" si="6"/>
        <v>-0.97096199999999999</v>
      </c>
      <c r="I60" s="1">
        <f t="shared" ref="I60" si="16">I25</f>
        <v>218199</v>
      </c>
    </row>
    <row r="61" spans="1:9" x14ac:dyDescent="0.3">
      <c r="A61">
        <f t="shared" si="8"/>
        <v>2007</v>
      </c>
      <c r="B61" s="1">
        <f t="shared" ref="B61:D61" si="17">B26</f>
        <v>12.774699999999999</v>
      </c>
      <c r="D61" s="1">
        <f t="shared" si="17"/>
        <v>0.54332499999999995</v>
      </c>
      <c r="F61" s="1">
        <f t="shared" si="6"/>
        <v>1.1704000000000001</v>
      </c>
      <c r="H61" s="1">
        <f t="shared" si="6"/>
        <v>-1.0068900000000001</v>
      </c>
      <c r="I61" s="1">
        <f t="shared" ref="I61" si="18">I26</f>
        <v>188097</v>
      </c>
    </row>
    <row r="62" spans="1:9" x14ac:dyDescent="0.3">
      <c r="A62">
        <f t="shared" si="8"/>
        <v>2008</v>
      </c>
      <c r="B62" s="1">
        <f t="shared" ref="B62:D62" si="19">B27</f>
        <v>14.9863</v>
      </c>
      <c r="D62" s="1">
        <f t="shared" si="19"/>
        <v>0.52524800000000005</v>
      </c>
      <c r="F62" s="1">
        <f t="shared" si="6"/>
        <v>0.96222600000000003</v>
      </c>
      <c r="H62" s="1">
        <f t="shared" si="6"/>
        <v>-0.84604999999999997</v>
      </c>
      <c r="I62" s="1">
        <f t="shared" ref="I62" si="20">I27</f>
        <v>241795</v>
      </c>
    </row>
    <row r="63" spans="1:9" x14ac:dyDescent="0.3">
      <c r="A63">
        <f t="shared" si="8"/>
        <v>2009</v>
      </c>
      <c r="B63" s="1">
        <f t="shared" si="8"/>
        <v>19.7226</v>
      </c>
      <c r="D63" s="1">
        <f t="shared" ref="D63" si="21">D28</f>
        <v>0.73971299999999995</v>
      </c>
      <c r="F63" s="1">
        <f t="shared" si="6"/>
        <v>1.8113699999999999</v>
      </c>
      <c r="H63" s="1">
        <f t="shared" si="6"/>
        <v>-0.98364700000000005</v>
      </c>
      <c r="I63" s="1">
        <f t="shared" ref="I63" si="22">I28</f>
        <v>227884</v>
      </c>
    </row>
    <row r="64" spans="1:9" x14ac:dyDescent="0.3">
      <c r="A64">
        <f t="shared" si="8"/>
        <v>2010</v>
      </c>
      <c r="B64" s="1">
        <f t="shared" si="8"/>
        <v>20.9541</v>
      </c>
      <c r="D64" s="1">
        <f t="shared" ref="D64" si="23">D29</f>
        <v>0.65826300000000004</v>
      </c>
      <c r="F64" s="1">
        <f t="shared" si="6"/>
        <v>1.36111</v>
      </c>
      <c r="H64" s="1">
        <f t="shared" si="6"/>
        <v>-0.70285200000000003</v>
      </c>
      <c r="I64" s="1">
        <f t="shared" ref="I64" si="24">I29</f>
        <v>254659</v>
      </c>
    </row>
    <row r="65" spans="1:9" x14ac:dyDescent="0.3">
      <c r="A65">
        <f t="shared" si="8"/>
        <v>2011</v>
      </c>
      <c r="B65" s="1">
        <f t="shared" si="8"/>
        <v>16.861899999999999</v>
      </c>
      <c r="D65" s="1">
        <f t="shared" ref="D65" si="25">D30</f>
        <v>0.53062699999999996</v>
      </c>
      <c r="F65" s="1">
        <f t="shared" ref="F65:H65" si="26">F30</f>
        <v>0.98824000000000001</v>
      </c>
      <c r="H65" s="1">
        <f t="shared" si="26"/>
        <v>-1.0432600000000001</v>
      </c>
      <c r="I65" s="1">
        <f t="shared" ref="I65" si="27">I30</f>
        <v>238928</v>
      </c>
    </row>
    <row r="66" spans="1:9" x14ac:dyDescent="0.3">
      <c r="A66">
        <f t="shared" si="8"/>
        <v>2012</v>
      </c>
      <c r="B66" s="1">
        <f t="shared" si="8"/>
        <v>17.4818</v>
      </c>
      <c r="D66" s="1">
        <f t="shared" ref="D66" si="28">D31</f>
        <v>0.61935600000000002</v>
      </c>
      <c r="F66" s="1">
        <f t="shared" ref="F66:H66" si="29">F31</f>
        <v>1.16012</v>
      </c>
      <c r="H66" s="1">
        <f t="shared" si="29"/>
        <v>-0.80641600000000002</v>
      </c>
      <c r="I66" s="1">
        <f t="shared" ref="I66" si="30">I31</f>
        <v>224013</v>
      </c>
    </row>
    <row r="67" spans="1:9" x14ac:dyDescent="0.3">
      <c r="A67">
        <f>A32</f>
        <v>2013</v>
      </c>
      <c r="B67" s="1">
        <f>B32</f>
        <v>15.6691</v>
      </c>
      <c r="D67" s="1">
        <f>D32</f>
        <v>0.48073300000000002</v>
      </c>
      <c r="F67" s="1">
        <f>F32</f>
        <v>0.76024499999999995</v>
      </c>
      <c r="H67" s="1">
        <f>H32</f>
        <v>-0.548099</v>
      </c>
      <c r="I67" s="1">
        <f>I32</f>
        <v>260754</v>
      </c>
    </row>
    <row r="68" spans="1:9" x14ac:dyDescent="0.3">
      <c r="A68">
        <f t="shared" si="8"/>
        <v>2014</v>
      </c>
      <c r="B68" s="1">
        <f t="shared" si="8"/>
        <v>12.2498</v>
      </c>
      <c r="D68" s="1">
        <f t="shared" ref="D68" si="31">D33</f>
        <v>0.46986499999999998</v>
      </c>
      <c r="F68" s="1">
        <f t="shared" ref="F68:H68" si="32">F33</f>
        <v>1.01051</v>
      </c>
      <c r="H68" s="1">
        <f t="shared" si="32"/>
        <v>-0.94621100000000002</v>
      </c>
      <c r="I68" s="1">
        <f t="shared" ref="I68" si="33">I33</f>
        <v>184900</v>
      </c>
    </row>
    <row r="69" spans="1:9" x14ac:dyDescent="0.3">
      <c r="A69">
        <f t="shared" si="8"/>
        <v>2015</v>
      </c>
      <c r="B69" s="1">
        <f t="shared" si="8"/>
        <v>17.4786</v>
      </c>
      <c r="D69" s="1">
        <f t="shared" ref="D69" si="34">D34</f>
        <v>0.55099900000000002</v>
      </c>
      <c r="F69" s="1">
        <f t="shared" ref="F69:H69" si="35">F34</f>
        <v>1.06958</v>
      </c>
      <c r="H69" s="1">
        <f t="shared" si="35"/>
        <v>-0.82865299999999997</v>
      </c>
      <c r="I69" s="1">
        <f t="shared" ref="I69" si="36">I34</f>
        <v>238508</v>
      </c>
    </row>
    <row r="70" spans="1:9" x14ac:dyDescent="0.3">
      <c r="A70">
        <f>A35</f>
        <v>2016</v>
      </c>
      <c r="B70" s="1">
        <f>B35</f>
        <v>21.228400000000001</v>
      </c>
      <c r="D70" s="1">
        <f>D35</f>
        <v>0.71543999999999996</v>
      </c>
      <c r="F70" s="1">
        <f>F35</f>
        <v>1.5828500000000001</v>
      </c>
      <c r="H70" s="1">
        <f>H35</f>
        <v>-0.66166999999999998</v>
      </c>
      <c r="I70" s="1">
        <f>I35</f>
        <v>235490</v>
      </c>
    </row>
    <row r="71" spans="1:9" x14ac:dyDescent="0.3">
      <c r="A71">
        <f t="shared" si="8"/>
        <v>2017</v>
      </c>
      <c r="B71" s="1">
        <f t="shared" si="8"/>
        <v>10.6518</v>
      </c>
      <c r="D71" s="1">
        <f t="shared" ref="D71" si="37">D36</f>
        <v>0.34507500000000002</v>
      </c>
      <c r="F71" s="1">
        <f t="shared" ref="F71:H71" si="38">F36</f>
        <v>0.60858900000000005</v>
      </c>
      <c r="H71" s="1">
        <f t="shared" si="38"/>
        <v>-0.72045099999999995</v>
      </c>
      <c r="I71" s="1">
        <f t="shared" ref="I71" si="39">I36</f>
        <v>263830</v>
      </c>
    </row>
    <row r="72" spans="1:9" x14ac:dyDescent="0.3">
      <c r="A72">
        <f t="shared" si="8"/>
        <v>2018</v>
      </c>
      <c r="B72" s="1">
        <f t="shared" si="8"/>
        <v>14.071300000000001</v>
      </c>
      <c r="D72" s="1">
        <f t="shared" ref="D72" si="40">D37</f>
        <v>0.43034499999999998</v>
      </c>
      <c r="F72" s="1">
        <f t="shared" ref="F72:H72" si="41">F37</f>
        <v>0.78773599999999999</v>
      </c>
      <c r="H72" s="1">
        <f t="shared" si="41"/>
        <v>-0.82026600000000005</v>
      </c>
      <c r="I72" s="1">
        <f t="shared" ref="I72" si="42">I37</f>
        <v>245847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H23" sqref="H23"/>
    </sheetView>
  </sheetViews>
  <sheetFormatPr defaultRowHeight="15.6" x14ac:dyDescent="0.3"/>
  <cols>
    <col min="1" max="1" width="15.09765625" customWidth="1"/>
  </cols>
  <sheetData>
    <row r="1" spans="1:9" x14ac:dyDescent="0.3">
      <c r="A1" t="s">
        <v>92</v>
      </c>
    </row>
    <row r="2" spans="1:9" ht="16.2" thickBot="1" x14ac:dyDescent="0.35"/>
    <row r="3" spans="1:9" x14ac:dyDescent="0.3">
      <c r="A3" s="4" t="s">
        <v>93</v>
      </c>
      <c r="B3" s="4"/>
    </row>
    <row r="4" spans="1:9" x14ac:dyDescent="0.3">
      <c r="A4" t="s">
        <v>94</v>
      </c>
      <c r="B4">
        <v>0.23257347665546399</v>
      </c>
    </row>
    <row r="5" spans="1:9" x14ac:dyDescent="0.3">
      <c r="A5" t="s">
        <v>95</v>
      </c>
      <c r="B5">
        <v>5.4090422043609657E-2</v>
      </c>
    </row>
    <row r="6" spans="1:9" x14ac:dyDescent="0.3">
      <c r="A6" t="s">
        <v>96</v>
      </c>
      <c r="B6">
        <v>6.7949431457901442E-3</v>
      </c>
    </row>
    <row r="7" spans="1:9" x14ac:dyDescent="0.3">
      <c r="A7" t="s">
        <v>97</v>
      </c>
      <c r="B7">
        <v>0.18300213973964374</v>
      </c>
    </row>
    <row r="8" spans="1:9" ht="16.2" thickBot="1" x14ac:dyDescent="0.35">
      <c r="A8" s="2" t="s">
        <v>98</v>
      </c>
      <c r="B8" s="2">
        <v>22</v>
      </c>
    </row>
    <row r="10" spans="1:9" ht="16.2" thickBot="1" x14ac:dyDescent="0.35">
      <c r="A10" t="s">
        <v>99</v>
      </c>
    </row>
    <row r="11" spans="1:9" x14ac:dyDescent="0.3">
      <c r="A11" s="3"/>
      <c r="B11" s="3" t="s">
        <v>104</v>
      </c>
      <c r="C11" s="3" t="s">
        <v>105</v>
      </c>
      <c r="D11" s="3" t="s">
        <v>106</v>
      </c>
      <c r="E11" s="3" t="s">
        <v>107</v>
      </c>
      <c r="F11" s="3" t="s">
        <v>108</v>
      </c>
    </row>
    <row r="12" spans="1:9" x14ac:dyDescent="0.3">
      <c r="A12" t="s">
        <v>100</v>
      </c>
      <c r="B12">
        <v>1</v>
      </c>
      <c r="C12">
        <v>3.8301261492828975E-2</v>
      </c>
      <c r="D12">
        <v>3.8301261492828975E-2</v>
      </c>
      <c r="E12">
        <v>1.1436700357865162</v>
      </c>
      <c r="F12">
        <v>0.29761590210852157</v>
      </c>
    </row>
    <row r="13" spans="1:9" x14ac:dyDescent="0.3">
      <c r="A13" t="s">
        <v>101</v>
      </c>
      <c r="B13">
        <v>20</v>
      </c>
      <c r="C13">
        <v>0.66979566298576187</v>
      </c>
      <c r="D13">
        <v>3.3489783149288091E-2</v>
      </c>
    </row>
    <row r="14" spans="1:9" ht="16.2" thickBot="1" x14ac:dyDescent="0.35">
      <c r="A14" s="2" t="s">
        <v>102</v>
      </c>
      <c r="B14" s="2">
        <v>21</v>
      </c>
      <c r="C14" s="2">
        <v>0.70809692447859085</v>
      </c>
      <c r="D14" s="2"/>
      <c r="E14" s="2"/>
      <c r="F14" s="2"/>
    </row>
    <row r="15" spans="1:9" ht="16.2" thickBot="1" x14ac:dyDescent="0.35"/>
    <row r="16" spans="1:9" x14ac:dyDescent="0.3">
      <c r="A16" s="3"/>
      <c r="B16" s="3" t="s">
        <v>109</v>
      </c>
      <c r="C16" s="3" t="s">
        <v>97</v>
      </c>
      <c r="D16" s="3" t="s">
        <v>110</v>
      </c>
      <c r="E16" s="3" t="s">
        <v>111</v>
      </c>
      <c r="F16" s="3" t="s">
        <v>112</v>
      </c>
      <c r="G16" s="3" t="s">
        <v>113</v>
      </c>
      <c r="H16" s="3" t="s">
        <v>114</v>
      </c>
      <c r="I16" s="3" t="s">
        <v>115</v>
      </c>
    </row>
    <row r="17" spans="1:9" x14ac:dyDescent="0.3">
      <c r="A17" t="s">
        <v>103</v>
      </c>
      <c r="B17">
        <v>-14.040590543760587</v>
      </c>
      <c r="C17">
        <v>12.345810531057904</v>
      </c>
      <c r="D17">
        <v>-1.1372757186285329</v>
      </c>
      <c r="E17">
        <v>0.26886543614117242</v>
      </c>
      <c r="F17">
        <v>-39.793500038417349</v>
      </c>
      <c r="G17">
        <v>11.712318950896176</v>
      </c>
      <c r="H17">
        <v>-39.793500038417349</v>
      </c>
      <c r="I17">
        <v>11.712318950896176</v>
      </c>
    </row>
    <row r="18" spans="1:9" ht="16.2" thickBot="1" x14ac:dyDescent="0.35">
      <c r="A18" s="2" t="s">
        <v>116</v>
      </c>
      <c r="B18" s="2">
        <v>6.5767639751552788E-3</v>
      </c>
      <c r="C18" s="2">
        <v>6.1498126425476906E-3</v>
      </c>
      <c r="D18" s="2">
        <v>1.0694250959214124</v>
      </c>
      <c r="E18" s="2">
        <v>0.29761590210852085</v>
      </c>
      <c r="F18" s="2">
        <v>-6.2515204047326987E-3</v>
      </c>
      <c r="G18" s="2">
        <v>1.9405048355043256E-2</v>
      </c>
      <c r="H18" s="2">
        <v>-6.2515204047326987E-3</v>
      </c>
      <c r="I18" s="2">
        <v>1.9405048355043256E-2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28"/>
  <sheetViews>
    <sheetView topLeftCell="A13" workbookViewId="0">
      <selection activeCell="G17" sqref="G17"/>
    </sheetView>
  </sheetViews>
  <sheetFormatPr defaultColWidth="11.19921875" defaultRowHeight="15.6" x14ac:dyDescent="0.3"/>
  <sheetData>
    <row r="4" spans="1:6" x14ac:dyDescent="0.3">
      <c r="A4" t="str">
        <f>summary_prod_chl_ow_sst_sectors!A48</f>
        <v>Final timeseries with SeaWiFS corrected parameters based on overlapping years</v>
      </c>
    </row>
    <row r="5" spans="1:6" x14ac:dyDescent="0.3">
      <c r="A5" t="str">
        <f>summary_prod_chl_ow_sst_sectors!A49</f>
        <v>year</v>
      </c>
      <c r="B5" t="str">
        <f>summary_prod_chl_ow_sst_sectors!B49</f>
        <v>intP-RSP</v>
      </c>
      <c r="C5" t="str">
        <f>summary_prod_chl_ow_sst_sectors!D49</f>
        <v>mnP-aw-RSP</v>
      </c>
      <c r="D5" t="str">
        <f>summary_prod_chl_ow_sst_sectors!F49</f>
        <v>mnChl-aw-RSP</v>
      </c>
      <c r="E5" t="str">
        <f>summary_prod_chl_ow_sst_sectors!H49</f>
        <v>nmSST-aw-RSP</v>
      </c>
      <c r="F5" t="str">
        <f>summary_prod_chl_ow_sst_sectors!I49</f>
        <v>mnOW-RSP</v>
      </c>
    </row>
    <row r="6" spans="1:6" x14ac:dyDescent="0.3">
      <c r="B6" t="str">
        <f>summary_prod_chl_ow_sst_sectors!B50</f>
        <v>Tg C</v>
      </c>
      <c r="C6" t="str">
        <f>summary_prod_chl_ow_sst_sectors!D50</f>
        <v>gC m^-2 day^-1</v>
      </c>
      <c r="D6" t="str">
        <f>summary_prod_chl_ow_sst_sectors!F50</f>
        <v>mg m^-3</v>
      </c>
      <c r="E6" t="str">
        <f>summary_prod_chl_ow_sst_sectors!H50</f>
        <v>degC</v>
      </c>
      <c r="F6" t="str">
        <f>summary_prod_chl_ow_sst_sectors!I50</f>
        <v>km^2</v>
      </c>
    </row>
    <row r="7" spans="1:6" x14ac:dyDescent="0.3">
      <c r="A7">
        <f>summary_prod_chl_ow_sst_sectors!A51</f>
        <v>1997</v>
      </c>
      <c r="B7">
        <f>summary_prod_chl_ow_sst_sectors!B51</f>
        <v>13.264724929652747</v>
      </c>
      <c r="C7">
        <f>summary_prod_chl_ow_sst_sectors!D51</f>
        <v>0.56957533069988453</v>
      </c>
      <c r="D7">
        <f>summary_prod_chl_ow_sst_sectors!F51</f>
        <v>1.0233369390544302</v>
      </c>
      <c r="E7">
        <f>summary_prod_chl_ow_sst_sectors!H51</f>
        <v>-1.11972</v>
      </c>
      <c r="F7">
        <f>summary_prod_chl_ow_sst_sectors!I51</f>
        <v>179084</v>
      </c>
    </row>
    <row r="8" spans="1:6" x14ac:dyDescent="0.3">
      <c r="A8">
        <f>summary_prod_chl_ow_sst_sectors!A52</f>
        <v>1998</v>
      </c>
      <c r="B8">
        <f>summary_prod_chl_ow_sst_sectors!B52</f>
        <v>19.909008409211577</v>
      </c>
      <c r="C8">
        <f>summary_prod_chl_ow_sst_sectors!D52</f>
        <v>0.65115964425144301</v>
      </c>
      <c r="D8">
        <f>summary_prod_chl_ow_sst_sectors!F52</f>
        <v>1.161487349301874</v>
      </c>
      <c r="E8">
        <f>summary_prod_chl_ow_sst_sectors!H52</f>
        <v>-0.69039799999999996</v>
      </c>
      <c r="F8">
        <f>summary_prod_chl_ow_sst_sectors!I52</f>
        <v>250157</v>
      </c>
    </row>
    <row r="9" spans="1:6" x14ac:dyDescent="0.3">
      <c r="A9">
        <f>summary_prod_chl_ow_sst_sectors!A53</f>
        <v>1999</v>
      </c>
      <c r="B9">
        <f>summary_prod_chl_ow_sst_sectors!B53</f>
        <v>22.750031286112748</v>
      </c>
      <c r="C9">
        <f>summary_prod_chl_ow_sst_sectors!D53</f>
        <v>0.65569489096571765</v>
      </c>
      <c r="D9">
        <f>summary_prod_chl_ow_sst_sectors!F53</f>
        <v>1.3530597954401613</v>
      </c>
      <c r="E9">
        <f>summary_prod_chl_ow_sst_sectors!H53</f>
        <v>-0.90166599999999997</v>
      </c>
      <c r="F9">
        <f>summary_prod_chl_ow_sst_sectors!I53</f>
        <v>218399</v>
      </c>
    </row>
    <row r="10" spans="1:6" x14ac:dyDescent="0.3">
      <c r="A10">
        <f>summary_prod_chl_ow_sst_sectors!A54</f>
        <v>2000</v>
      </c>
      <c r="B10">
        <f>summary_prod_chl_ow_sst_sectors!B54</f>
        <v>14.541561141763363</v>
      </c>
      <c r="C10">
        <f>summary_prod_chl_ow_sst_sectors!D54</f>
        <v>0.58739346372569323</v>
      </c>
      <c r="D10">
        <f>summary_prod_chl_ow_sst_sectors!F54</f>
        <v>1.0984767428665196</v>
      </c>
      <c r="E10">
        <f>summary_prod_chl_ow_sst_sectors!H54</f>
        <v>-0.92463899999999999</v>
      </c>
      <c r="F10">
        <f>summary_prod_chl_ow_sst_sectors!I54</f>
        <v>200943</v>
      </c>
    </row>
    <row r="11" spans="1:6" x14ac:dyDescent="0.3">
      <c r="A11">
        <f>summary_prod_chl_ow_sst_sectors!A55</f>
        <v>2001</v>
      </c>
      <c r="B11">
        <f>summary_prod_chl_ow_sst_sectors!B55</f>
        <v>23.532083081871324</v>
      </c>
      <c r="C11">
        <f>summary_prod_chl_ow_sst_sectors!D55</f>
        <v>0.7697251649465443</v>
      </c>
      <c r="D11">
        <f>summary_prod_chl_ow_sst_sectors!F55</f>
        <v>1.4602405768020232</v>
      </c>
      <c r="E11">
        <f>summary_prod_chl_ow_sst_sectors!H55</f>
        <v>-0.645706</v>
      </c>
      <c r="F11">
        <f>summary_prod_chl_ow_sst_sectors!I55</f>
        <v>250135</v>
      </c>
    </row>
    <row r="12" spans="1:6" x14ac:dyDescent="0.3">
      <c r="A12">
        <f>summary_prod_chl_ow_sst_sectors!A56</f>
        <v>2002</v>
      </c>
      <c r="B12">
        <f>summary_prod_chl_ow_sst_sectors!B56</f>
        <v>2.4556100000000001</v>
      </c>
      <c r="C12">
        <f>summary_prod_chl_ow_sst_sectors!D56</f>
        <v>0.20797299999999999</v>
      </c>
      <c r="D12">
        <f>summary_prod_chl_ow_sst_sectors!F56</f>
        <v>0.31175999999999998</v>
      </c>
      <c r="E12">
        <f>summary_prod_chl_ow_sst_sectors!H56</f>
        <v>-1.1172299999999999</v>
      </c>
      <c r="F12">
        <f>summary_prod_chl_ow_sst_sectors!I56</f>
        <v>100918</v>
      </c>
    </row>
    <row r="13" spans="1:6" x14ac:dyDescent="0.3">
      <c r="A13">
        <f>summary_prod_chl_ow_sst_sectors!A57</f>
        <v>2003</v>
      </c>
      <c r="B13">
        <f>summary_prod_chl_ow_sst_sectors!B57</f>
        <v>15.7072</v>
      </c>
      <c r="C13">
        <f>summary_prod_chl_ow_sst_sectors!D57</f>
        <v>0.65881000000000001</v>
      </c>
      <c r="D13">
        <f>summary_prod_chl_ow_sst_sectors!F57</f>
        <v>1.27813</v>
      </c>
      <c r="E13">
        <f>summary_prod_chl_ow_sst_sectors!H57</f>
        <v>-1.04701</v>
      </c>
      <c r="F13">
        <f>summary_prod_chl_ow_sst_sectors!I57</f>
        <v>190735</v>
      </c>
    </row>
    <row r="14" spans="1:6" x14ac:dyDescent="0.3">
      <c r="A14">
        <f>summary_prod_chl_ow_sst_sectors!A58</f>
        <v>2004</v>
      </c>
      <c r="B14">
        <f>summary_prod_chl_ow_sst_sectors!B58</f>
        <v>20.914300000000001</v>
      </c>
      <c r="C14">
        <f>summary_prod_chl_ow_sst_sectors!D58</f>
        <v>0.65953700000000004</v>
      </c>
      <c r="D14">
        <f>summary_prod_chl_ow_sst_sectors!F58</f>
        <v>1.2010000000000001</v>
      </c>
      <c r="E14">
        <f>summary_prod_chl_ow_sst_sectors!H58</f>
        <v>-0.54659899999999995</v>
      </c>
      <c r="F14">
        <f>summary_prod_chl_ow_sst_sectors!I58</f>
        <v>268734</v>
      </c>
    </row>
    <row r="15" spans="1:6" x14ac:dyDescent="0.3">
      <c r="A15">
        <f>summary_prod_chl_ow_sst_sectors!A59</f>
        <v>2005</v>
      </c>
      <c r="B15">
        <f>summary_prod_chl_ow_sst_sectors!B59</f>
        <v>21.7318</v>
      </c>
      <c r="C15">
        <f>summary_prod_chl_ow_sst_sectors!D59</f>
        <v>0.61789700000000003</v>
      </c>
      <c r="D15">
        <f>summary_prod_chl_ow_sst_sectors!F59</f>
        <v>1.1167100000000001</v>
      </c>
      <c r="E15">
        <f>summary_prod_chl_ow_sst_sectors!H59</f>
        <v>-0.55181599999999997</v>
      </c>
      <c r="F15">
        <f>summary_prod_chl_ow_sst_sectors!I59</f>
        <v>236044</v>
      </c>
    </row>
    <row r="16" spans="1:6" x14ac:dyDescent="0.3">
      <c r="A16">
        <f>summary_prod_chl_ow_sst_sectors!A60</f>
        <v>2006</v>
      </c>
      <c r="B16">
        <f>summary_prod_chl_ow_sst_sectors!B60</f>
        <v>19.547899999999998</v>
      </c>
      <c r="C16">
        <f>summary_prod_chl_ow_sst_sectors!D60</f>
        <v>0.67359100000000005</v>
      </c>
      <c r="D16">
        <f>summary_prod_chl_ow_sst_sectors!F60</f>
        <v>1.3444199999999999</v>
      </c>
      <c r="E16">
        <f>summary_prod_chl_ow_sst_sectors!H60</f>
        <v>-0.97096199999999999</v>
      </c>
      <c r="F16">
        <f>summary_prod_chl_ow_sst_sectors!I60</f>
        <v>218199</v>
      </c>
    </row>
    <row r="17" spans="1:6" x14ac:dyDescent="0.3">
      <c r="A17">
        <f>summary_prod_chl_ow_sst_sectors!A61</f>
        <v>2007</v>
      </c>
      <c r="B17">
        <f>summary_prod_chl_ow_sst_sectors!B61</f>
        <v>12.774699999999999</v>
      </c>
      <c r="C17">
        <f>summary_prod_chl_ow_sst_sectors!D61</f>
        <v>0.54332499999999995</v>
      </c>
      <c r="D17">
        <f>summary_prod_chl_ow_sst_sectors!F61</f>
        <v>1.1704000000000001</v>
      </c>
      <c r="E17">
        <f>summary_prod_chl_ow_sst_sectors!H61</f>
        <v>-1.0068900000000001</v>
      </c>
      <c r="F17">
        <f>summary_prod_chl_ow_sst_sectors!I61</f>
        <v>188097</v>
      </c>
    </row>
    <row r="18" spans="1:6" x14ac:dyDescent="0.3">
      <c r="A18">
        <f>summary_prod_chl_ow_sst_sectors!A62</f>
        <v>2008</v>
      </c>
      <c r="B18">
        <f>summary_prod_chl_ow_sst_sectors!B62</f>
        <v>14.9863</v>
      </c>
      <c r="C18">
        <f>summary_prod_chl_ow_sst_sectors!D62</f>
        <v>0.52524800000000005</v>
      </c>
      <c r="D18">
        <f>summary_prod_chl_ow_sst_sectors!F62</f>
        <v>0.96222600000000003</v>
      </c>
      <c r="E18">
        <f>summary_prod_chl_ow_sst_sectors!H62</f>
        <v>-0.84604999999999997</v>
      </c>
      <c r="F18">
        <f>summary_prod_chl_ow_sst_sectors!I62</f>
        <v>241795</v>
      </c>
    </row>
    <row r="19" spans="1:6" x14ac:dyDescent="0.3">
      <c r="A19">
        <f>summary_prod_chl_ow_sst_sectors!A63</f>
        <v>2009</v>
      </c>
      <c r="B19">
        <f>summary_prod_chl_ow_sst_sectors!B63</f>
        <v>19.7226</v>
      </c>
      <c r="C19">
        <f>summary_prod_chl_ow_sst_sectors!D63</f>
        <v>0.73971299999999995</v>
      </c>
      <c r="D19">
        <f>summary_prod_chl_ow_sst_sectors!F63</f>
        <v>1.8113699999999999</v>
      </c>
      <c r="E19">
        <f>summary_prod_chl_ow_sst_sectors!H63</f>
        <v>-0.98364700000000005</v>
      </c>
      <c r="F19">
        <f>summary_prod_chl_ow_sst_sectors!I63</f>
        <v>227884</v>
      </c>
    </row>
    <row r="20" spans="1:6" x14ac:dyDescent="0.3">
      <c r="A20">
        <f>summary_prod_chl_ow_sst_sectors!A64</f>
        <v>2010</v>
      </c>
      <c r="B20">
        <f>summary_prod_chl_ow_sst_sectors!B64</f>
        <v>20.9541</v>
      </c>
      <c r="C20">
        <f>summary_prod_chl_ow_sst_sectors!D64</f>
        <v>0.65826300000000004</v>
      </c>
      <c r="D20">
        <f>summary_prod_chl_ow_sst_sectors!F64</f>
        <v>1.36111</v>
      </c>
      <c r="E20">
        <f>summary_prod_chl_ow_sst_sectors!H64</f>
        <v>-0.70285200000000003</v>
      </c>
      <c r="F20">
        <f>summary_prod_chl_ow_sst_sectors!I64</f>
        <v>254659</v>
      </c>
    </row>
    <row r="21" spans="1:6" x14ac:dyDescent="0.3">
      <c r="A21">
        <f>summary_prod_chl_ow_sst_sectors!A65</f>
        <v>2011</v>
      </c>
      <c r="B21">
        <f>summary_prod_chl_ow_sst_sectors!B65</f>
        <v>16.861899999999999</v>
      </c>
      <c r="C21">
        <f>summary_prod_chl_ow_sst_sectors!D65</f>
        <v>0.53062699999999996</v>
      </c>
      <c r="D21">
        <f>summary_prod_chl_ow_sst_sectors!F65</f>
        <v>0.98824000000000001</v>
      </c>
      <c r="E21">
        <f>summary_prod_chl_ow_sst_sectors!H65</f>
        <v>-1.0432600000000001</v>
      </c>
      <c r="F21">
        <f>summary_prod_chl_ow_sst_sectors!I65</f>
        <v>238928</v>
      </c>
    </row>
    <row r="22" spans="1:6" x14ac:dyDescent="0.3">
      <c r="A22">
        <f>summary_prod_chl_ow_sst_sectors!A66</f>
        <v>2012</v>
      </c>
      <c r="B22">
        <f>summary_prod_chl_ow_sst_sectors!B66</f>
        <v>17.4818</v>
      </c>
      <c r="C22">
        <f>summary_prod_chl_ow_sst_sectors!D66</f>
        <v>0.61935600000000002</v>
      </c>
      <c r="D22">
        <f>summary_prod_chl_ow_sst_sectors!F66</f>
        <v>1.16012</v>
      </c>
      <c r="E22">
        <f>summary_prod_chl_ow_sst_sectors!H66</f>
        <v>-0.80641600000000002</v>
      </c>
      <c r="F22">
        <f>summary_prod_chl_ow_sst_sectors!I66</f>
        <v>224013</v>
      </c>
    </row>
    <row r="23" spans="1:6" x14ac:dyDescent="0.3">
      <c r="A23">
        <f>summary_prod_chl_ow_sst_sectors!A67</f>
        <v>2013</v>
      </c>
      <c r="B23">
        <f>summary_prod_chl_ow_sst_sectors!B67</f>
        <v>15.6691</v>
      </c>
      <c r="C23">
        <f>summary_prod_chl_ow_sst_sectors!D67</f>
        <v>0.48073300000000002</v>
      </c>
      <c r="D23">
        <f>summary_prod_chl_ow_sst_sectors!F67</f>
        <v>0.76024499999999995</v>
      </c>
      <c r="E23">
        <f>summary_prod_chl_ow_sst_sectors!H67</f>
        <v>-0.548099</v>
      </c>
      <c r="F23">
        <f>summary_prod_chl_ow_sst_sectors!I67</f>
        <v>260754</v>
      </c>
    </row>
    <row r="24" spans="1:6" x14ac:dyDescent="0.3">
      <c r="A24">
        <f>summary_prod_chl_ow_sst_sectors!A68</f>
        <v>2014</v>
      </c>
      <c r="B24">
        <f>summary_prod_chl_ow_sst_sectors!B68</f>
        <v>12.2498</v>
      </c>
      <c r="C24">
        <f>summary_prod_chl_ow_sst_sectors!D68</f>
        <v>0.46986499999999998</v>
      </c>
      <c r="D24">
        <f>summary_prod_chl_ow_sst_sectors!F68</f>
        <v>1.01051</v>
      </c>
      <c r="E24">
        <f>summary_prod_chl_ow_sst_sectors!H68</f>
        <v>-0.94621100000000002</v>
      </c>
      <c r="F24">
        <f>summary_prod_chl_ow_sst_sectors!I68</f>
        <v>184900</v>
      </c>
    </row>
    <row r="25" spans="1:6" x14ac:dyDescent="0.3">
      <c r="A25">
        <f>summary_prod_chl_ow_sst_sectors!A69</f>
        <v>2015</v>
      </c>
      <c r="B25">
        <f>summary_prod_chl_ow_sst_sectors!B69</f>
        <v>17.4786</v>
      </c>
      <c r="C25">
        <f>summary_prod_chl_ow_sst_sectors!D69</f>
        <v>0.55099900000000002</v>
      </c>
      <c r="D25">
        <f>summary_prod_chl_ow_sst_sectors!F69</f>
        <v>1.06958</v>
      </c>
      <c r="E25">
        <f>summary_prod_chl_ow_sst_sectors!H69</f>
        <v>-0.82865299999999997</v>
      </c>
      <c r="F25">
        <f>summary_prod_chl_ow_sst_sectors!I69</f>
        <v>238508</v>
      </c>
    </row>
    <row r="26" spans="1:6" x14ac:dyDescent="0.3">
      <c r="A26">
        <f>summary_prod_chl_ow_sst_sectors!A70</f>
        <v>2016</v>
      </c>
      <c r="B26">
        <f>summary_prod_chl_ow_sst_sectors!B70</f>
        <v>21.228400000000001</v>
      </c>
      <c r="C26">
        <f>summary_prod_chl_ow_sst_sectors!D70</f>
        <v>0.71543999999999996</v>
      </c>
      <c r="D26">
        <f>summary_prod_chl_ow_sst_sectors!F70</f>
        <v>1.5828500000000001</v>
      </c>
      <c r="E26">
        <f>summary_prod_chl_ow_sst_sectors!H70</f>
        <v>-0.66166999999999998</v>
      </c>
      <c r="F26">
        <f>summary_prod_chl_ow_sst_sectors!I70</f>
        <v>235490</v>
      </c>
    </row>
    <row r="27" spans="1:6" x14ac:dyDescent="0.3">
      <c r="A27">
        <f>summary_prod_chl_ow_sst_sectors!A71</f>
        <v>2017</v>
      </c>
      <c r="B27">
        <f>summary_prod_chl_ow_sst_sectors!B71</f>
        <v>10.6518</v>
      </c>
      <c r="C27">
        <f>summary_prod_chl_ow_sst_sectors!D71</f>
        <v>0.34507500000000002</v>
      </c>
      <c r="D27">
        <f>summary_prod_chl_ow_sst_sectors!F71</f>
        <v>0.60858900000000005</v>
      </c>
      <c r="E27">
        <f>summary_prod_chl_ow_sst_sectors!H71</f>
        <v>-0.72045099999999995</v>
      </c>
      <c r="F27">
        <f>summary_prod_chl_ow_sst_sectors!I71</f>
        <v>263830</v>
      </c>
    </row>
    <row r="28" spans="1:6" x14ac:dyDescent="0.3">
      <c r="A28">
        <f>summary_prod_chl_ow_sst_sectors!A72</f>
        <v>2018</v>
      </c>
      <c r="B28">
        <f>summary_prod_chl_ow_sst_sectors!B72</f>
        <v>14.071300000000001</v>
      </c>
      <c r="C28">
        <f>summary_prod_chl_ow_sst_sectors!D72</f>
        <v>0.43034499999999998</v>
      </c>
      <c r="D28">
        <f>summary_prod_chl_ow_sst_sectors!F72</f>
        <v>0.78773599999999999</v>
      </c>
      <c r="E28">
        <f>summary_prod_chl_ow_sst_sectors!H72</f>
        <v>-0.82026600000000005</v>
      </c>
      <c r="F28">
        <f>summary_prod_chl_ow_sst_sectors!I72</f>
        <v>245847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summary_prod_chl_ow_sst_sectors</vt:lpstr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van Dijken</dc:creator>
  <cp:lastModifiedBy>David Ainley</cp:lastModifiedBy>
  <dcterms:created xsi:type="dcterms:W3CDTF">2020-04-22T19:26:44Z</dcterms:created>
  <dcterms:modified xsi:type="dcterms:W3CDTF">2023-02-06T23:44:48Z</dcterms:modified>
</cp:coreProperties>
</file>