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енда\Desktop\"/>
    </mc:Choice>
  </mc:AlternateContent>
  <bookViews>
    <workbookView xWindow="0" yWindow="0" windowWidth="21600" windowHeight="9735"/>
  </bookViews>
  <sheets>
    <sheet name="МОСКВА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E16" i="1"/>
  <c r="I16" i="1" s="1"/>
  <c r="D16" i="1"/>
  <c r="G16" i="1" s="1"/>
  <c r="I15" i="1"/>
  <c r="H15" i="1"/>
  <c r="G15" i="1"/>
  <c r="F15" i="1"/>
  <c r="I14" i="1"/>
  <c r="H14" i="1"/>
  <c r="G14" i="1"/>
  <c r="F14" i="1"/>
  <c r="E13" i="1"/>
  <c r="I13" i="1" s="1"/>
  <c r="D13" i="1"/>
  <c r="G13" i="1" s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F13" i="1" l="1"/>
  <c r="H13" i="1"/>
  <c r="F16" i="1"/>
  <c r="H16" i="1"/>
</calcChain>
</file>

<file path=xl/sharedStrings.xml><?xml version="1.0" encoding="utf-8"?>
<sst xmlns="http://schemas.openxmlformats.org/spreadsheetml/2006/main" count="59" uniqueCount="35">
  <si>
    <t>Расчет отклонения продукции, которая "вошла на производство" и отгруженной(проданной)  от доведенных плановых значений за 1 квартал 2014 г.</t>
  </si>
  <si>
    <t>1 квартал 2014 москва-1</t>
  </si>
  <si>
    <t>план на 1 квартал 2014</t>
  </si>
  <si>
    <t>"вошло на пр-во"</t>
  </si>
  <si>
    <t>"фактическая отгрузка"</t>
  </si>
  <si>
    <t>отклонение плана от "вошло на пр-во"</t>
  </si>
  <si>
    <t>отклонение плана от "фактическая отгрузка"</t>
  </si>
  <si>
    <t>в натур. выр.</t>
  </si>
  <si>
    <t>темп прироста%</t>
  </si>
  <si>
    <t>ПРОФИЛЬ</t>
  </si>
  <si>
    <t>кол-во</t>
  </si>
  <si>
    <t>Техно</t>
  </si>
  <si>
    <t>м.кв.</t>
  </si>
  <si>
    <t>Марсель</t>
  </si>
  <si>
    <t>Фасады 45°</t>
  </si>
  <si>
    <t>Профиль</t>
  </si>
  <si>
    <t>м.п.</t>
  </si>
  <si>
    <t>П, Б, НД, ПМ, Пл</t>
  </si>
  <si>
    <t>Штапик</t>
  </si>
  <si>
    <t>ТПС</t>
  </si>
  <si>
    <t xml:space="preserve"> Женева </t>
  </si>
  <si>
    <t>Женева-луара</t>
  </si>
  <si>
    <t>Женева слива+орех</t>
  </si>
  <si>
    <t>Турин-1</t>
  </si>
  <si>
    <t>Турин-3 молочн</t>
  </si>
  <si>
    <t>Турин-3 темный</t>
  </si>
  <si>
    <t>София золото</t>
  </si>
  <si>
    <t>София вишня</t>
  </si>
  <si>
    <t>Канзас</t>
  </si>
  <si>
    <t>София светлая</t>
  </si>
  <si>
    <t>Гнутые</t>
  </si>
  <si>
    <t>шт.</t>
  </si>
  <si>
    <t>П, Б, Бл, Пл, Ш</t>
  </si>
  <si>
    <t>Пц(Бц), А, Пл</t>
  </si>
  <si>
    <t>Бг, БлГ, ПМг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</si>
</sst>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Font="1" applyBorder="1"/>
    <xf numFmtId="0" fontId="1" fillId="0" borderId="7" xfId="0" applyFont="1" applyBorder="1"/>
    <xf numFmtId="0" fontId="0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justify" wrapText="1"/>
    </xf>
    <xf numFmtId="0" fontId="0" fillId="0" borderId="9" xfId="0" applyBorder="1" applyAlignment="1">
      <alignment horizontal="center" vertical="justify" wrapText="1"/>
    </xf>
    <xf numFmtId="0" fontId="0" fillId="0" borderId="10" xfId="0" applyBorder="1" applyAlignment="1">
      <alignment horizontal="center" vertical="justify" wrapText="1"/>
    </xf>
    <xf numFmtId="0" fontId="7" fillId="0" borderId="6" xfId="0" applyFont="1" applyBorder="1" applyAlignment="1">
      <alignment horizontal="center"/>
    </xf>
    <xf numFmtId="0" fontId="0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8" fillId="0" borderId="6" xfId="0" applyFont="1" applyBorder="1"/>
    <xf numFmtId="0" fontId="8" fillId="0" borderId="7" xfId="0" applyFont="1" applyBorder="1"/>
    <xf numFmtId="0" fontId="8" fillId="0" borderId="7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1" fontId="8" fillId="0" borderId="6" xfId="0" applyNumberFormat="1" applyFont="1" applyBorder="1" applyAlignment="1">
      <alignment horizontal="center"/>
    </xf>
    <xf numFmtId="9" fontId="2" fillId="0" borderId="9" xfId="1" applyFont="1" applyFill="1" applyBorder="1" applyAlignment="1">
      <alignment horizontal="center"/>
    </xf>
    <xf numFmtId="1" fontId="8" fillId="0" borderId="10" xfId="0" applyNumberFormat="1" applyFont="1" applyBorder="1" applyAlignment="1">
      <alignment horizontal="center"/>
    </xf>
    <xf numFmtId="0" fontId="9" fillId="0" borderId="6" xfId="0" applyFont="1" applyBorder="1"/>
    <xf numFmtId="0" fontId="10" fillId="0" borderId="6" xfId="0" applyFont="1" applyFill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center"/>
    </xf>
    <xf numFmtId="0" fontId="2" fillId="0" borderId="6" xfId="0" applyFont="1" applyBorder="1"/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0" fontId="11" fillId="0" borderId="6" xfId="2" applyFont="1" applyBorder="1"/>
    <xf numFmtId="0" fontId="11" fillId="0" borderId="7" xfId="0" applyFont="1" applyBorder="1"/>
    <xf numFmtId="1" fontId="11" fillId="0" borderId="7" xfId="0" applyNumberFormat="1" applyFont="1" applyBorder="1" applyAlignment="1">
      <alignment horizontal="center"/>
    </xf>
    <xf numFmtId="1" fontId="11" fillId="0" borderId="8" xfId="0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9" fontId="1" fillId="0" borderId="9" xfId="1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0" fillId="0" borderId="6" xfId="0" applyFont="1" applyBorder="1" applyAlignment="1">
      <alignment horizontal="left"/>
    </xf>
    <xf numFmtId="1" fontId="12" fillId="0" borderId="7" xfId="0" applyNumberFormat="1" applyFont="1" applyBorder="1" applyAlignment="1">
      <alignment horizontal="center"/>
    </xf>
    <xf numFmtId="1" fontId="12" fillId="0" borderId="8" xfId="0" applyNumberFormat="1" applyFont="1" applyBorder="1" applyAlignment="1">
      <alignment horizontal="center"/>
    </xf>
    <xf numFmtId="0" fontId="10" fillId="0" borderId="6" xfId="0" applyFont="1" applyBorder="1"/>
    <xf numFmtId="0" fontId="10" fillId="0" borderId="11" xfId="0" applyFont="1" applyBorder="1"/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1" fontId="12" fillId="0" borderId="12" xfId="0" applyNumberFormat="1" applyFont="1" applyBorder="1" applyAlignment="1">
      <alignment horizontal="center"/>
    </xf>
    <xf numFmtId="1" fontId="12" fillId="0" borderId="13" xfId="0" applyNumberFormat="1" applyFont="1" applyBorder="1" applyAlignment="1">
      <alignment horizontal="center"/>
    </xf>
    <xf numFmtId="1" fontId="8" fillId="0" borderId="11" xfId="0" applyNumberFormat="1" applyFont="1" applyBorder="1" applyAlignment="1">
      <alignment horizontal="center"/>
    </xf>
    <xf numFmtId="9" fontId="2" fillId="0" borderId="14" xfId="1" applyFont="1" applyFill="1" applyBorder="1" applyAlignment="1">
      <alignment horizontal="center"/>
    </xf>
    <xf numFmtId="1" fontId="8" fillId="0" borderId="15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topLeftCell="A20" workbookViewId="0">
      <selection activeCell="A31" sqref="A31:XFD40"/>
    </sheetView>
  </sheetViews>
  <sheetFormatPr defaultRowHeight="15" outlineLevelRow="1" x14ac:dyDescent="0.25"/>
  <cols>
    <col min="1" max="1" width="19.42578125" bestFit="1" customWidth="1"/>
    <col min="2" max="2" width="12" bestFit="1" customWidth="1"/>
    <col min="3" max="3" width="12.5703125" style="3" bestFit="1" customWidth="1"/>
    <col min="4" max="4" width="11.7109375" style="3" customWidth="1"/>
    <col min="5" max="5" width="13.140625" style="3" customWidth="1"/>
    <col min="6" max="6" width="8.140625" bestFit="1" customWidth="1"/>
    <col min="7" max="7" width="11" bestFit="1" customWidth="1"/>
    <col min="9" max="9" width="12.140625" customWidth="1"/>
  </cols>
  <sheetData>
    <row r="1" spans="1:9" ht="15.75" x14ac:dyDescent="0.25">
      <c r="A1" s="1" t="s">
        <v>0</v>
      </c>
      <c r="B1" s="2"/>
      <c r="D1" s="4"/>
      <c r="E1" s="4"/>
    </row>
    <row r="2" spans="1:9" ht="16.5" thickBot="1" x14ac:dyDescent="0.3">
      <c r="A2" s="1" t="s">
        <v>0</v>
      </c>
      <c r="B2" s="2"/>
      <c r="D2" s="4"/>
      <c r="E2" s="4"/>
    </row>
    <row r="3" spans="1:9" ht="40.5" customHeight="1" x14ac:dyDescent="0.25">
      <c r="A3" s="60" t="s">
        <v>1</v>
      </c>
      <c r="B3" s="61"/>
      <c r="C3" s="5" t="s">
        <v>2</v>
      </c>
      <c r="D3" s="6" t="s">
        <v>3</v>
      </c>
      <c r="E3" s="7" t="s">
        <v>4</v>
      </c>
      <c r="F3" s="62" t="s">
        <v>5</v>
      </c>
      <c r="G3" s="63"/>
      <c r="H3" s="64" t="s">
        <v>6</v>
      </c>
      <c r="I3" s="63"/>
    </row>
    <row r="4" spans="1:9" ht="30" x14ac:dyDescent="0.25">
      <c r="A4" s="8"/>
      <c r="B4" s="9"/>
      <c r="C4" s="10"/>
      <c r="D4" s="11"/>
      <c r="E4" s="12"/>
      <c r="F4" s="13" t="s">
        <v>7</v>
      </c>
      <c r="G4" s="14" t="s">
        <v>8</v>
      </c>
      <c r="H4" s="15" t="s">
        <v>7</v>
      </c>
      <c r="I4" s="14" t="s">
        <v>8</v>
      </c>
    </row>
    <row r="5" spans="1:9" x14ac:dyDescent="0.25">
      <c r="A5" s="16" t="s">
        <v>9</v>
      </c>
      <c r="B5" s="17"/>
      <c r="C5" s="18" t="s">
        <v>10</v>
      </c>
      <c r="D5" s="18" t="s">
        <v>10</v>
      </c>
      <c r="E5" s="19" t="s">
        <v>10</v>
      </c>
      <c r="F5" s="20"/>
      <c r="G5" s="21"/>
      <c r="H5" s="22"/>
      <c r="I5" s="21"/>
    </row>
    <row r="6" spans="1:9" x14ac:dyDescent="0.25">
      <c r="A6" s="23" t="s">
        <v>11</v>
      </c>
      <c r="B6" s="24" t="s">
        <v>12</v>
      </c>
      <c r="C6" s="25">
        <v>372</v>
      </c>
      <c r="D6" s="26">
        <v>322.10000000000002</v>
      </c>
      <c r="E6" s="27">
        <v>352.61</v>
      </c>
      <c r="F6" s="28">
        <f t="shared" ref="F6:F11" si="0">D6-C6</f>
        <v>-49.899999999999977</v>
      </c>
      <c r="G6" s="29">
        <f t="shared" ref="G6:G11" si="1">D6/C6-1</f>
        <v>-0.13413978494623646</v>
      </c>
      <c r="H6" s="30">
        <f t="shared" ref="H6:H11" si="2">E6-C6</f>
        <v>-19.389999999999986</v>
      </c>
      <c r="I6" s="29">
        <f t="shared" ref="I6:I11" si="3">E6/C6-1</f>
        <v>-5.2123655913978495E-2</v>
      </c>
    </row>
    <row r="7" spans="1:9" x14ac:dyDescent="0.25">
      <c r="A7" s="23" t="s">
        <v>13</v>
      </c>
      <c r="B7" s="24" t="s">
        <v>12</v>
      </c>
      <c r="C7" s="25">
        <v>124</v>
      </c>
      <c r="D7" s="26">
        <v>164.88</v>
      </c>
      <c r="E7" s="27">
        <v>167.56</v>
      </c>
      <c r="F7" s="28">
        <f t="shared" si="0"/>
        <v>40.879999999999995</v>
      </c>
      <c r="G7" s="29">
        <f t="shared" si="1"/>
        <v>0.32967741935483863</v>
      </c>
      <c r="H7" s="30">
        <f t="shared" si="2"/>
        <v>43.56</v>
      </c>
      <c r="I7" s="29">
        <f t="shared" si="3"/>
        <v>0.35129032258064519</v>
      </c>
    </row>
    <row r="8" spans="1:9" x14ac:dyDescent="0.25">
      <c r="A8" s="31" t="s">
        <v>14</v>
      </c>
      <c r="B8" s="24" t="s">
        <v>12</v>
      </c>
      <c r="C8" s="25">
        <v>248</v>
      </c>
      <c r="D8" s="26">
        <v>84.98</v>
      </c>
      <c r="E8" s="27">
        <v>97.65</v>
      </c>
      <c r="F8" s="28">
        <f t="shared" si="0"/>
        <v>-163.01999999999998</v>
      </c>
      <c r="G8" s="29">
        <f t="shared" si="1"/>
        <v>-0.65733870967741936</v>
      </c>
      <c r="H8" s="30">
        <f t="shared" si="2"/>
        <v>-150.35</v>
      </c>
      <c r="I8" s="29">
        <f t="shared" si="3"/>
        <v>-0.60624999999999996</v>
      </c>
    </row>
    <row r="9" spans="1:9" x14ac:dyDescent="0.25">
      <c r="A9" s="23" t="s">
        <v>15</v>
      </c>
      <c r="B9" s="24" t="s">
        <v>16</v>
      </c>
      <c r="C9" s="25">
        <v>124000</v>
      </c>
      <c r="D9" s="26">
        <v>31157.84</v>
      </c>
      <c r="E9" s="27">
        <v>36666</v>
      </c>
      <c r="F9" s="28">
        <f t="shared" si="0"/>
        <v>-92842.16</v>
      </c>
      <c r="G9" s="29">
        <f t="shared" si="1"/>
        <v>-0.74872709677419347</v>
      </c>
      <c r="H9" s="30">
        <f t="shared" si="2"/>
        <v>-87334</v>
      </c>
      <c r="I9" s="29">
        <f t="shared" si="3"/>
        <v>-0.70430645161290317</v>
      </c>
    </row>
    <row r="10" spans="1:9" x14ac:dyDescent="0.25">
      <c r="A10" s="32" t="s">
        <v>17</v>
      </c>
      <c r="B10" s="24" t="s">
        <v>16</v>
      </c>
      <c r="C10" s="25">
        <v>12400</v>
      </c>
      <c r="D10" s="26">
        <v>5232.7</v>
      </c>
      <c r="E10" s="27">
        <v>8228.26</v>
      </c>
      <c r="F10" s="28">
        <f t="shared" si="0"/>
        <v>-7167.3</v>
      </c>
      <c r="G10" s="29">
        <f t="shared" si="1"/>
        <v>-0.57800806451612907</v>
      </c>
      <c r="H10" s="30">
        <f t="shared" si="2"/>
        <v>-4171.74</v>
      </c>
      <c r="I10" s="29">
        <f t="shared" si="3"/>
        <v>-0.33643064516129029</v>
      </c>
    </row>
    <row r="11" spans="1:9" x14ac:dyDescent="0.25">
      <c r="A11" s="23" t="s">
        <v>18</v>
      </c>
      <c r="B11" s="24" t="s">
        <v>16</v>
      </c>
      <c r="C11" s="25">
        <v>4960</v>
      </c>
      <c r="D11" s="26">
        <v>182</v>
      </c>
      <c r="E11" s="27">
        <v>182</v>
      </c>
      <c r="F11" s="28">
        <f t="shared" si="0"/>
        <v>-4778</v>
      </c>
      <c r="G11" s="29">
        <f t="shared" si="1"/>
        <v>-0.96330645161290318</v>
      </c>
      <c r="H11" s="30">
        <f t="shared" si="2"/>
        <v>-4778</v>
      </c>
      <c r="I11" s="29">
        <f t="shared" si="3"/>
        <v>-0.96330645161290318</v>
      </c>
    </row>
    <row r="12" spans="1:9" x14ac:dyDescent="0.25">
      <c r="A12" s="16" t="s">
        <v>19</v>
      </c>
      <c r="B12" s="17"/>
      <c r="C12" s="33"/>
      <c r="D12" s="34"/>
      <c r="E12" s="35"/>
      <c r="F12" s="20"/>
      <c r="G12" s="21"/>
      <c r="H12" s="22"/>
      <c r="I12" s="21"/>
    </row>
    <row r="13" spans="1:9" x14ac:dyDescent="0.25">
      <c r="A13" s="36" t="s">
        <v>20</v>
      </c>
      <c r="B13" s="17" t="s">
        <v>12</v>
      </c>
      <c r="C13" s="18">
        <v>124</v>
      </c>
      <c r="D13" s="37">
        <f t="shared" ref="D13:E13" si="4">SUM(D14:D15)</f>
        <v>101.82</v>
      </c>
      <c r="E13" s="38">
        <f t="shared" si="4"/>
        <v>131.56</v>
      </c>
      <c r="F13" s="39">
        <f t="shared" ref="F13:F27" si="5">D13-C13</f>
        <v>-22.180000000000007</v>
      </c>
      <c r="G13" s="29">
        <f t="shared" ref="G13:G27" si="6">D13/C13-1</f>
        <v>-0.17887096774193556</v>
      </c>
      <c r="H13" s="40">
        <f t="shared" ref="H13:H27" si="7">E13-C13</f>
        <v>7.5600000000000023</v>
      </c>
      <c r="I13" s="29">
        <f t="shared" ref="I13:I27" si="8">E13/C13-1</f>
        <v>6.0967741935483932E-2</v>
      </c>
    </row>
    <row r="14" spans="1:9" outlineLevel="1" x14ac:dyDescent="0.25">
      <c r="A14" s="41" t="s">
        <v>21</v>
      </c>
      <c r="B14" s="42" t="s">
        <v>12</v>
      </c>
      <c r="C14" s="43">
        <v>43.4</v>
      </c>
      <c r="D14" s="43">
        <v>51.83</v>
      </c>
      <c r="E14" s="44">
        <v>54.34</v>
      </c>
      <c r="F14" s="45">
        <f t="shared" si="5"/>
        <v>8.43</v>
      </c>
      <c r="G14" s="46">
        <f t="shared" si="6"/>
        <v>0.19423963133640543</v>
      </c>
      <c r="H14" s="47">
        <f t="shared" si="7"/>
        <v>10.940000000000005</v>
      </c>
      <c r="I14" s="46">
        <f t="shared" si="8"/>
        <v>0.25207373271889422</v>
      </c>
    </row>
    <row r="15" spans="1:9" outlineLevel="1" x14ac:dyDescent="0.25">
      <c r="A15" s="41" t="s">
        <v>22</v>
      </c>
      <c r="B15" s="42" t="s">
        <v>12</v>
      </c>
      <c r="C15" s="43">
        <v>80.599999999999994</v>
      </c>
      <c r="D15" s="43">
        <v>49.99</v>
      </c>
      <c r="E15" s="44">
        <v>77.22</v>
      </c>
      <c r="F15" s="45">
        <f t="shared" si="5"/>
        <v>-30.609999999999992</v>
      </c>
      <c r="G15" s="46">
        <f t="shared" si="6"/>
        <v>-0.37977667493796519</v>
      </c>
      <c r="H15" s="47">
        <f t="shared" si="7"/>
        <v>-3.3799999999999955</v>
      </c>
      <c r="I15" s="46">
        <f t="shared" si="8"/>
        <v>-4.1935483870967682E-2</v>
      </c>
    </row>
    <row r="16" spans="1:9" x14ac:dyDescent="0.25">
      <c r="A16" s="36" t="s">
        <v>14</v>
      </c>
      <c r="B16" s="17" t="s">
        <v>12</v>
      </c>
      <c r="C16" s="37">
        <v>1736</v>
      </c>
      <c r="D16" s="37">
        <f>SUM(D17:D23)</f>
        <v>1145.2</v>
      </c>
      <c r="E16" s="38">
        <f>SUM(E17:E23)</f>
        <v>1352.06</v>
      </c>
      <c r="F16" s="39">
        <f t="shared" si="5"/>
        <v>-590.79999999999995</v>
      </c>
      <c r="G16" s="29">
        <f t="shared" si="6"/>
        <v>-0.3403225806451613</v>
      </c>
      <c r="H16" s="40">
        <f t="shared" si="7"/>
        <v>-383.94000000000005</v>
      </c>
      <c r="I16" s="29">
        <f t="shared" si="8"/>
        <v>-0.22116359447004608</v>
      </c>
    </row>
    <row r="17" spans="1:9" outlineLevel="1" x14ac:dyDescent="0.25">
      <c r="A17" s="41" t="s">
        <v>23</v>
      </c>
      <c r="B17" s="42" t="s">
        <v>12</v>
      </c>
      <c r="C17" s="43">
        <v>190.96</v>
      </c>
      <c r="D17" s="43">
        <v>96.05</v>
      </c>
      <c r="E17" s="44">
        <v>100.54</v>
      </c>
      <c r="F17" s="45">
        <f t="shared" si="5"/>
        <v>-94.910000000000011</v>
      </c>
      <c r="G17" s="46">
        <f t="shared" si="6"/>
        <v>-0.49701508169250108</v>
      </c>
      <c r="H17" s="47">
        <f t="shared" si="7"/>
        <v>-90.42</v>
      </c>
      <c r="I17" s="46">
        <f t="shared" si="8"/>
        <v>-0.47350230414746541</v>
      </c>
    </row>
    <row r="18" spans="1:9" outlineLevel="1" x14ac:dyDescent="0.25">
      <c r="A18" s="41" t="s">
        <v>24</v>
      </c>
      <c r="B18" s="42" t="s">
        <v>12</v>
      </c>
      <c r="C18" s="43">
        <v>348.76240000000001</v>
      </c>
      <c r="D18" s="43">
        <v>258.26</v>
      </c>
      <c r="E18" s="44">
        <v>255.06</v>
      </c>
      <c r="F18" s="45">
        <f t="shared" si="5"/>
        <v>-90.502400000000023</v>
      </c>
      <c r="G18" s="46">
        <f t="shared" si="6"/>
        <v>-0.25949586308615846</v>
      </c>
      <c r="H18" s="47">
        <f t="shared" si="7"/>
        <v>-93.702400000000011</v>
      </c>
      <c r="I18" s="46">
        <f t="shared" si="8"/>
        <v>-0.2686711640933771</v>
      </c>
    </row>
    <row r="19" spans="1:9" outlineLevel="1" x14ac:dyDescent="0.25">
      <c r="A19" s="41" t="s">
        <v>25</v>
      </c>
      <c r="B19" s="42" t="s">
        <v>12</v>
      </c>
      <c r="C19" s="43">
        <v>362.99760000000003</v>
      </c>
      <c r="D19" s="43">
        <v>261.02999999999997</v>
      </c>
      <c r="E19" s="44">
        <v>279.41000000000003</v>
      </c>
      <c r="F19" s="45">
        <f t="shared" si="5"/>
        <v>-101.96760000000006</v>
      </c>
      <c r="G19" s="46">
        <f t="shared" si="6"/>
        <v>-0.28090433655759717</v>
      </c>
      <c r="H19" s="47">
        <f t="shared" si="7"/>
        <v>-83.587600000000009</v>
      </c>
      <c r="I19" s="46">
        <f t="shared" si="8"/>
        <v>-0.23027039297229512</v>
      </c>
    </row>
    <row r="20" spans="1:9" outlineLevel="1" x14ac:dyDescent="0.25">
      <c r="A20" s="41" t="s">
        <v>26</v>
      </c>
      <c r="B20" s="42" t="s">
        <v>12</v>
      </c>
      <c r="C20" s="43">
        <v>176.03039999999999</v>
      </c>
      <c r="D20" s="43">
        <v>169.49</v>
      </c>
      <c r="E20" s="44">
        <v>173.13</v>
      </c>
      <c r="F20" s="45">
        <f t="shared" si="5"/>
        <v>-6.5403999999999769</v>
      </c>
      <c r="G20" s="46">
        <f t="shared" si="6"/>
        <v>-3.7154945963878805E-2</v>
      </c>
      <c r="H20" s="47">
        <f t="shared" si="7"/>
        <v>-2.9003999999999905</v>
      </c>
      <c r="I20" s="46">
        <f t="shared" si="8"/>
        <v>-1.6476699479180845E-2</v>
      </c>
    </row>
    <row r="21" spans="1:9" outlineLevel="1" x14ac:dyDescent="0.25">
      <c r="A21" s="41" t="s">
        <v>27</v>
      </c>
      <c r="B21" s="42" t="s">
        <v>12</v>
      </c>
      <c r="C21" s="43">
        <v>324.97919999999999</v>
      </c>
      <c r="D21" s="43">
        <v>81.25</v>
      </c>
      <c r="E21" s="44">
        <v>238.09</v>
      </c>
      <c r="F21" s="45">
        <f t="shared" si="5"/>
        <v>-243.72919999999999</v>
      </c>
      <c r="G21" s="46">
        <f t="shared" si="6"/>
        <v>-0.74998399897593448</v>
      </c>
      <c r="H21" s="47">
        <f t="shared" si="7"/>
        <v>-86.889199999999988</v>
      </c>
      <c r="I21" s="46">
        <f t="shared" si="8"/>
        <v>-0.26736849619914138</v>
      </c>
    </row>
    <row r="22" spans="1:9" outlineLevel="1" x14ac:dyDescent="0.25">
      <c r="A22" s="41" t="s">
        <v>28</v>
      </c>
      <c r="B22" s="42" t="s">
        <v>12</v>
      </c>
      <c r="C22" s="43">
        <v>156.24</v>
      </c>
      <c r="D22" s="43">
        <v>158.86000000000001</v>
      </c>
      <c r="E22" s="44">
        <v>168.55</v>
      </c>
      <c r="F22" s="45">
        <f t="shared" si="5"/>
        <v>2.6200000000000045</v>
      </c>
      <c r="G22" s="46">
        <f t="shared" si="6"/>
        <v>1.6769073220686215E-2</v>
      </c>
      <c r="H22" s="47">
        <f t="shared" si="7"/>
        <v>12.310000000000002</v>
      </c>
      <c r="I22" s="46">
        <f t="shared" si="8"/>
        <v>7.8789042498719875E-2</v>
      </c>
    </row>
    <row r="23" spans="1:9" outlineLevel="1" x14ac:dyDescent="0.25">
      <c r="A23" s="41" t="s">
        <v>29</v>
      </c>
      <c r="B23" s="42" t="s">
        <v>12</v>
      </c>
      <c r="C23" s="43">
        <v>176.03039999999999</v>
      </c>
      <c r="D23" s="43">
        <v>120.26</v>
      </c>
      <c r="E23" s="44">
        <v>137.28</v>
      </c>
      <c r="F23" s="45">
        <f t="shared" si="5"/>
        <v>-55.770399999999981</v>
      </c>
      <c r="G23" s="46">
        <f t="shared" si="6"/>
        <v>-0.31682254883247429</v>
      </c>
      <c r="H23" s="47">
        <f t="shared" si="7"/>
        <v>-38.750399999999985</v>
      </c>
      <c r="I23" s="46">
        <f t="shared" si="8"/>
        <v>-0.2201347040056717</v>
      </c>
    </row>
    <row r="24" spans="1:9" x14ac:dyDescent="0.25">
      <c r="A24" s="48" t="s">
        <v>30</v>
      </c>
      <c r="B24" s="24" t="s">
        <v>31</v>
      </c>
      <c r="C24" s="25">
        <v>186</v>
      </c>
      <c r="D24" s="49">
        <v>166</v>
      </c>
      <c r="E24" s="50">
        <v>187</v>
      </c>
      <c r="F24" s="28">
        <f t="shared" si="5"/>
        <v>-20</v>
      </c>
      <c r="G24" s="29">
        <f t="shared" si="6"/>
        <v>-0.10752688172043012</v>
      </c>
      <c r="H24" s="30">
        <f t="shared" si="7"/>
        <v>1</v>
      </c>
      <c r="I24" s="29">
        <f t="shared" si="8"/>
        <v>5.3763440860215006E-3</v>
      </c>
    </row>
    <row r="25" spans="1:9" x14ac:dyDescent="0.25">
      <c r="A25" s="32" t="s">
        <v>32</v>
      </c>
      <c r="B25" s="24" t="s">
        <v>16</v>
      </c>
      <c r="C25" s="25">
        <v>3100</v>
      </c>
      <c r="D25" s="49">
        <v>3019.32</v>
      </c>
      <c r="E25" s="50">
        <v>2806.12</v>
      </c>
      <c r="F25" s="28">
        <f t="shared" si="5"/>
        <v>-80.679999999999836</v>
      </c>
      <c r="G25" s="29">
        <f t="shared" si="6"/>
        <v>-2.6025806451612898E-2</v>
      </c>
      <c r="H25" s="30">
        <f t="shared" si="7"/>
        <v>-293.88000000000011</v>
      </c>
      <c r="I25" s="29">
        <f t="shared" si="8"/>
        <v>-9.4799999999999995E-2</v>
      </c>
    </row>
    <row r="26" spans="1:9" x14ac:dyDescent="0.25">
      <c r="A26" s="51" t="s">
        <v>33</v>
      </c>
      <c r="B26" s="24" t="s">
        <v>31</v>
      </c>
      <c r="C26" s="25">
        <v>372</v>
      </c>
      <c r="D26" s="49">
        <v>238</v>
      </c>
      <c r="E26" s="50">
        <v>236</v>
      </c>
      <c r="F26" s="28">
        <f t="shared" si="5"/>
        <v>-134</v>
      </c>
      <c r="G26" s="29">
        <f t="shared" si="6"/>
        <v>-0.36021505376344087</v>
      </c>
      <c r="H26" s="30">
        <f t="shared" si="7"/>
        <v>-136</v>
      </c>
      <c r="I26" s="29">
        <f t="shared" si="8"/>
        <v>-0.36559139784946237</v>
      </c>
    </row>
    <row r="27" spans="1:9" ht="15.75" thickBot="1" x14ac:dyDescent="0.3">
      <c r="A27" s="52" t="s">
        <v>34</v>
      </c>
      <c r="B27" s="53" t="s">
        <v>31</v>
      </c>
      <c r="C27" s="54">
        <v>620</v>
      </c>
      <c r="D27" s="55">
        <v>237</v>
      </c>
      <c r="E27" s="56">
        <v>237</v>
      </c>
      <c r="F27" s="57">
        <f t="shared" si="5"/>
        <v>-383</v>
      </c>
      <c r="G27" s="58">
        <f t="shared" si="6"/>
        <v>-0.61774193548387091</v>
      </c>
      <c r="H27" s="59">
        <f t="shared" si="7"/>
        <v>-383</v>
      </c>
      <c r="I27" s="58">
        <f t="shared" si="8"/>
        <v>-0.61774193548387091</v>
      </c>
    </row>
  </sheetData>
  <mergeCells count="3">
    <mergeCell ref="A3:B3"/>
    <mergeCell ref="F3:G3"/>
    <mergeCell ref="H3:I3"/>
  </mergeCells>
  <pageMargins left="0.16" right="0.16" top="0.68" bottom="0.16" header="0.31496062992125984" footer="0.16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МОСКВА-1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</dc:creator>
  <cp:lastModifiedBy>П</cp:lastModifiedBy>
  <dcterms:created xsi:type="dcterms:W3CDTF">2014-03-31T07:52:34Z</dcterms:created>
  <dcterms:modified xsi:type="dcterms:W3CDTF">2014-03-31T07:59:03Z</dcterms:modified>
</cp:coreProperties>
</file>