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енда\Desktop\"/>
    </mc:Choice>
  </mc:AlternateContent>
  <bookViews>
    <workbookView xWindow="0" yWindow="0" windowWidth="21600" windowHeight="9735"/>
  </bookViews>
  <sheets>
    <sheet name="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24" i="1" l="1"/>
  <c r="AL25" i="1"/>
  <c r="AL26" i="1"/>
  <c r="AL27" i="1"/>
  <c r="AL7" i="1"/>
  <c r="AL8" i="1"/>
  <c r="AL9" i="1"/>
  <c r="AL10" i="1"/>
  <c r="AL11" i="1"/>
  <c r="AL6" i="1"/>
  <c r="AK6" i="1"/>
  <c r="AJ27" i="1"/>
  <c r="AJ26" i="1"/>
  <c r="AJ25" i="1"/>
  <c r="AJ24" i="1"/>
  <c r="AI6" i="1"/>
  <c r="AA6" i="1"/>
  <c r="AB27" i="1"/>
  <c r="AA27" i="1"/>
  <c r="AB26" i="1"/>
  <c r="AA26" i="1"/>
  <c r="AB25" i="1"/>
  <c r="AA25" i="1"/>
  <c r="AB24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1" i="1"/>
  <c r="AA10" i="1"/>
  <c r="AA9" i="1"/>
  <c r="AA8" i="1"/>
  <c r="AA7" i="1"/>
  <c r="AC6" i="1"/>
  <c r="AC7" i="1"/>
  <c r="AC8" i="1"/>
  <c r="AC9" i="1"/>
  <c r="AC10" i="1"/>
  <c r="AC11" i="1"/>
  <c r="AC14" i="1"/>
  <c r="AC13" i="1" s="1"/>
  <c r="AC15" i="1"/>
  <c r="AC17" i="1"/>
  <c r="AC16" i="1" s="1"/>
  <c r="AC18" i="1"/>
  <c r="AC19" i="1"/>
  <c r="AC20" i="1"/>
  <c r="AC21" i="1"/>
  <c r="AC22" i="1"/>
  <c r="AC23" i="1"/>
  <c r="AC24" i="1"/>
  <c r="AC25" i="1"/>
  <c r="AC26" i="1"/>
  <c r="AC27" i="1"/>
  <c r="U13" i="1"/>
  <c r="W13" i="1"/>
  <c r="U16" i="1"/>
  <c r="W16" i="1"/>
  <c r="T27" i="1" l="1"/>
  <c r="S27" i="1"/>
  <c r="T26" i="1"/>
  <c r="S26" i="1"/>
  <c r="T25" i="1"/>
  <c r="S25" i="1"/>
  <c r="T24" i="1"/>
  <c r="S24" i="1"/>
  <c r="S23" i="1"/>
  <c r="S22" i="1"/>
  <c r="S21" i="1"/>
  <c r="S20" i="1"/>
  <c r="S19" i="1"/>
  <c r="S18" i="1"/>
  <c r="S17" i="1"/>
  <c r="S15" i="1"/>
  <c r="S14" i="1"/>
  <c r="S11" i="1"/>
  <c r="S10" i="1"/>
  <c r="S9" i="1"/>
  <c r="S8" i="1"/>
  <c r="S7" i="1"/>
  <c r="S6" i="1"/>
  <c r="Q27" i="1"/>
  <c r="Q26" i="1"/>
  <c r="Q25" i="1"/>
  <c r="Q24" i="1"/>
  <c r="Q23" i="1"/>
  <c r="Q22" i="1"/>
  <c r="Q21" i="1"/>
  <c r="Q20" i="1"/>
  <c r="Q19" i="1"/>
  <c r="Q18" i="1"/>
  <c r="Q17" i="1"/>
  <c r="Q15" i="1"/>
  <c r="Q14" i="1"/>
  <c r="O18" i="1"/>
  <c r="O19" i="1"/>
  <c r="O20" i="1"/>
  <c r="O21" i="1"/>
  <c r="O22" i="1"/>
  <c r="O23" i="1"/>
  <c r="O24" i="1"/>
  <c r="O25" i="1"/>
  <c r="O26" i="1"/>
  <c r="O27" i="1"/>
  <c r="O17" i="1"/>
  <c r="O15" i="1"/>
  <c r="O14" i="1"/>
  <c r="M18" i="1"/>
  <c r="M19" i="1"/>
  <c r="M20" i="1"/>
  <c r="M21" i="1"/>
  <c r="M22" i="1"/>
  <c r="M23" i="1"/>
  <c r="M24" i="1"/>
  <c r="M25" i="1"/>
  <c r="M26" i="1"/>
  <c r="M27" i="1"/>
  <c r="M17" i="1"/>
  <c r="M14" i="1"/>
  <c r="M15" i="1"/>
  <c r="M13" i="1"/>
  <c r="S13" i="1" s="1"/>
  <c r="Q16" i="1"/>
  <c r="O16" i="1"/>
  <c r="M16" i="1"/>
  <c r="S16" i="1" s="1"/>
  <c r="Q13" i="1"/>
  <c r="O13" i="1"/>
  <c r="L24" i="1"/>
  <c r="L25" i="1"/>
  <c r="L26" i="1"/>
  <c r="L27" i="1"/>
  <c r="K13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1" i="1"/>
  <c r="K7" i="1"/>
  <c r="K8" i="1"/>
  <c r="K9" i="1"/>
  <c r="K10" i="1"/>
  <c r="K6" i="1"/>
  <c r="I16" i="1"/>
  <c r="G14" i="1"/>
  <c r="G18" i="1"/>
  <c r="C16" i="1"/>
  <c r="D20" i="1"/>
  <c r="D21" i="1"/>
  <c r="D22" i="1"/>
  <c r="D23" i="1"/>
  <c r="D19" i="1"/>
  <c r="D18" i="1"/>
  <c r="D17" i="1"/>
  <c r="D15" i="1"/>
  <c r="D14" i="1"/>
  <c r="D13" i="1"/>
  <c r="C13" i="1"/>
  <c r="AH14" i="1" l="1"/>
  <c r="AF14" i="1"/>
  <c r="AD14" i="1"/>
  <c r="Z14" i="1"/>
  <c r="X14" i="1"/>
  <c r="V14" i="1"/>
  <c r="AH15" i="1"/>
  <c r="AF15" i="1"/>
  <c r="AD15" i="1"/>
  <c r="AJ15" i="1" s="1"/>
  <c r="Z15" i="1"/>
  <c r="X15" i="1"/>
  <c r="V15" i="1"/>
  <c r="AB15" i="1" s="1"/>
  <c r="AH17" i="1"/>
  <c r="AF17" i="1"/>
  <c r="AD17" i="1"/>
  <c r="Z17" i="1"/>
  <c r="X17" i="1"/>
  <c r="V17" i="1"/>
  <c r="AH18" i="1"/>
  <c r="AF18" i="1"/>
  <c r="AD18" i="1"/>
  <c r="AJ18" i="1" s="1"/>
  <c r="Z18" i="1"/>
  <c r="X18" i="1"/>
  <c r="V18" i="1"/>
  <c r="AB18" i="1" s="1"/>
  <c r="AH19" i="1"/>
  <c r="AF19" i="1"/>
  <c r="AD19" i="1"/>
  <c r="AJ19" i="1" s="1"/>
  <c r="Z19" i="1"/>
  <c r="X19" i="1"/>
  <c r="V19" i="1"/>
  <c r="AB19" i="1" s="1"/>
  <c r="AH23" i="1"/>
  <c r="AF23" i="1"/>
  <c r="AD23" i="1"/>
  <c r="AJ23" i="1" s="1"/>
  <c r="Z23" i="1"/>
  <c r="X23" i="1"/>
  <c r="V23" i="1"/>
  <c r="AB23" i="1" s="1"/>
  <c r="AH22" i="1"/>
  <c r="AF22" i="1"/>
  <c r="AD22" i="1"/>
  <c r="AJ22" i="1" s="1"/>
  <c r="Z22" i="1"/>
  <c r="X22" i="1"/>
  <c r="V22" i="1"/>
  <c r="AB22" i="1" s="1"/>
  <c r="AH21" i="1"/>
  <c r="AF21" i="1"/>
  <c r="AD21" i="1"/>
  <c r="AJ21" i="1" s="1"/>
  <c r="Z21" i="1"/>
  <c r="X21" i="1"/>
  <c r="V21" i="1"/>
  <c r="AB21" i="1" s="1"/>
  <c r="AH20" i="1"/>
  <c r="AF20" i="1"/>
  <c r="AD20" i="1"/>
  <c r="AJ20" i="1" s="1"/>
  <c r="Z20" i="1"/>
  <c r="X20" i="1"/>
  <c r="V20" i="1"/>
  <c r="AB20" i="1" s="1"/>
  <c r="D16" i="1"/>
  <c r="F15" i="1"/>
  <c r="F17" i="1"/>
  <c r="F23" i="1"/>
  <c r="F22" i="1"/>
  <c r="F21" i="1"/>
  <c r="F20" i="1"/>
  <c r="F19" i="1"/>
  <c r="F18" i="1"/>
  <c r="F14" i="1"/>
  <c r="H14" i="1"/>
  <c r="H15" i="1"/>
  <c r="H17" i="1"/>
  <c r="H18" i="1"/>
  <c r="H20" i="1"/>
  <c r="H21" i="1"/>
  <c r="H22" i="1"/>
  <c r="H23" i="1"/>
  <c r="H19" i="1"/>
  <c r="J14" i="1"/>
  <c r="J15" i="1"/>
  <c r="J17" i="1"/>
  <c r="J18" i="1"/>
  <c r="J23" i="1"/>
  <c r="J22" i="1"/>
  <c r="J21" i="1"/>
  <c r="J20" i="1"/>
  <c r="J19" i="1"/>
  <c r="N14" i="1"/>
  <c r="N15" i="1"/>
  <c r="N18" i="1"/>
  <c r="N19" i="1"/>
  <c r="N20" i="1"/>
  <c r="N21" i="1"/>
  <c r="N22" i="1"/>
  <c r="N23" i="1"/>
  <c r="N17" i="1"/>
  <c r="P14" i="1"/>
  <c r="P15" i="1"/>
  <c r="P17" i="1"/>
  <c r="P22" i="1"/>
  <c r="P21" i="1"/>
  <c r="P20" i="1"/>
  <c r="P19" i="1"/>
  <c r="P18" i="1"/>
  <c r="P23" i="1"/>
  <c r="R14" i="1"/>
  <c r="R15" i="1"/>
  <c r="R17" i="1"/>
  <c r="R23" i="1"/>
  <c r="R22" i="1"/>
  <c r="R21" i="1"/>
  <c r="R20" i="1"/>
  <c r="R19" i="1"/>
  <c r="R18" i="1"/>
  <c r="R16" i="1" l="1"/>
  <c r="R13" i="1"/>
  <c r="P16" i="1"/>
  <c r="P13" i="1"/>
  <c r="T17" i="1"/>
  <c r="N16" i="1"/>
  <c r="T16" i="1" s="1"/>
  <c r="T23" i="1"/>
  <c r="T22" i="1"/>
  <c r="T21" i="1"/>
  <c r="T20" i="1"/>
  <c r="T19" i="1"/>
  <c r="T18" i="1"/>
  <c r="T15" i="1"/>
  <c r="T14" i="1"/>
  <c r="N13" i="1"/>
  <c r="T13" i="1" s="1"/>
  <c r="J16" i="1"/>
  <c r="J13" i="1"/>
  <c r="H16" i="1"/>
  <c r="H13" i="1"/>
  <c r="L14" i="1"/>
  <c r="F13" i="1"/>
  <c r="L13" i="1" s="1"/>
  <c r="F16" i="1"/>
  <c r="L16" i="1" s="1"/>
  <c r="L18" i="1"/>
  <c r="AL18" i="1" s="1"/>
  <c r="L19" i="1"/>
  <c r="AL19" i="1" s="1"/>
  <c r="L20" i="1"/>
  <c r="AL20" i="1" s="1"/>
  <c r="L21" i="1"/>
  <c r="AL21" i="1" s="1"/>
  <c r="L22" i="1"/>
  <c r="AL22" i="1" s="1"/>
  <c r="L23" i="1"/>
  <c r="AL23" i="1" s="1"/>
  <c r="L17" i="1"/>
  <c r="L15" i="1"/>
  <c r="AL15" i="1" s="1"/>
  <c r="V16" i="1"/>
  <c r="AB17" i="1"/>
  <c r="X16" i="1"/>
  <c r="Z16" i="1"/>
  <c r="AD16" i="1"/>
  <c r="AJ17" i="1"/>
  <c r="AF16" i="1"/>
  <c r="AH16" i="1"/>
  <c r="AB14" i="1"/>
  <c r="V13" i="1"/>
  <c r="X13" i="1"/>
  <c r="Z13" i="1"/>
  <c r="AJ14" i="1"/>
  <c r="AD13" i="1"/>
  <c r="AF13" i="1"/>
  <c r="AH13" i="1"/>
  <c r="AJ13" i="1" l="1"/>
  <c r="AB13" i="1"/>
  <c r="AJ16" i="1"/>
  <c r="AB16" i="1"/>
  <c r="AL17" i="1"/>
  <c r="AL16" i="1"/>
  <c r="AL13" i="1"/>
  <c r="AL14" i="1"/>
  <c r="AG14" i="1" l="1"/>
  <c r="AG15" i="1"/>
  <c r="AG17" i="1"/>
  <c r="AG18" i="1"/>
  <c r="AG19" i="1"/>
  <c r="AG20" i="1"/>
  <c r="AG21" i="1"/>
  <c r="AG22" i="1"/>
  <c r="AG23" i="1"/>
  <c r="AE14" i="1"/>
  <c r="AI14" i="1" s="1"/>
  <c r="AE15" i="1"/>
  <c r="AI15" i="1" s="1"/>
  <c r="AE17" i="1"/>
  <c r="AI17" i="1" s="1"/>
  <c r="AE18" i="1"/>
  <c r="AI18" i="1" s="1"/>
  <c r="AE19" i="1"/>
  <c r="AI19" i="1" s="1"/>
  <c r="AE20" i="1"/>
  <c r="AI20" i="1" s="1"/>
  <c r="AE21" i="1"/>
  <c r="AI21" i="1" s="1"/>
  <c r="AE22" i="1"/>
  <c r="AI22" i="1" s="1"/>
  <c r="AE23" i="1"/>
  <c r="AI23" i="1" s="1"/>
  <c r="Y14" i="1"/>
  <c r="Y15" i="1"/>
  <c r="Y17" i="1"/>
  <c r="Y18" i="1"/>
  <c r="Y19" i="1"/>
  <c r="Y20" i="1"/>
  <c r="Y21" i="1"/>
  <c r="Y22" i="1"/>
  <c r="Y23" i="1"/>
  <c r="W14" i="1"/>
  <c r="W15" i="1"/>
  <c r="W17" i="1"/>
  <c r="W18" i="1"/>
  <c r="W19" i="1"/>
  <c r="W20" i="1"/>
  <c r="W21" i="1"/>
  <c r="W22" i="1"/>
  <c r="W23" i="1"/>
  <c r="U14" i="1"/>
  <c r="U15" i="1"/>
  <c r="U17" i="1"/>
  <c r="U18" i="1"/>
  <c r="U19" i="1"/>
  <c r="U20" i="1"/>
  <c r="U21" i="1"/>
  <c r="U22" i="1"/>
  <c r="U23" i="1"/>
  <c r="I14" i="1"/>
  <c r="I15" i="1"/>
  <c r="I17" i="1"/>
  <c r="I18" i="1"/>
  <c r="I19" i="1"/>
  <c r="I20" i="1"/>
  <c r="I21" i="1"/>
  <c r="I22" i="1"/>
  <c r="I23" i="1"/>
  <c r="G15" i="1"/>
  <c r="G13" i="1" s="1"/>
  <c r="G17" i="1"/>
  <c r="G19" i="1"/>
  <c r="G20" i="1"/>
  <c r="G21" i="1"/>
  <c r="G22" i="1"/>
  <c r="G23" i="1"/>
  <c r="G24" i="1"/>
  <c r="G25" i="1"/>
  <c r="G26" i="1"/>
  <c r="G27" i="1"/>
  <c r="E23" i="1"/>
  <c r="E22" i="1"/>
  <c r="E21" i="1"/>
  <c r="E20" i="1"/>
  <c r="E19" i="1"/>
  <c r="E18" i="1"/>
  <c r="E17" i="1"/>
  <c r="E16" i="1" s="1"/>
  <c r="E14" i="1"/>
  <c r="E15" i="1"/>
  <c r="E13" i="1" s="1"/>
  <c r="AE16" i="1" l="1"/>
  <c r="AE13" i="1"/>
  <c r="AG16" i="1"/>
  <c r="AG13" i="1"/>
  <c r="AK18" i="1"/>
  <c r="AK19" i="1"/>
  <c r="AK20" i="1"/>
  <c r="AK21" i="1"/>
  <c r="AK22" i="1"/>
  <c r="AK23" i="1"/>
  <c r="Y16" i="1"/>
  <c r="Y13" i="1"/>
  <c r="G16" i="1"/>
  <c r="I13" i="1"/>
  <c r="AK17" i="1"/>
  <c r="AK15" i="1"/>
  <c r="AK14" i="1"/>
  <c r="AI13" i="1" l="1"/>
  <c r="AI16" i="1"/>
  <c r="AG7" i="1" l="1"/>
  <c r="AG8" i="1"/>
  <c r="AG9" i="1"/>
  <c r="AG10" i="1"/>
  <c r="AG11" i="1"/>
  <c r="AG24" i="1"/>
  <c r="AG25" i="1"/>
  <c r="AG26" i="1"/>
  <c r="AG27" i="1"/>
  <c r="AG6" i="1"/>
  <c r="AE7" i="1"/>
  <c r="AI7" i="1" s="1"/>
  <c r="AE8" i="1"/>
  <c r="AI8" i="1" s="1"/>
  <c r="AE9" i="1"/>
  <c r="AI9" i="1" s="1"/>
  <c r="AE10" i="1"/>
  <c r="AI10" i="1" s="1"/>
  <c r="AE11" i="1"/>
  <c r="AI11" i="1" s="1"/>
  <c r="AE24" i="1"/>
  <c r="AI24" i="1" s="1"/>
  <c r="AE25" i="1"/>
  <c r="AI25" i="1" s="1"/>
  <c r="AE26" i="1"/>
  <c r="AI26" i="1" s="1"/>
  <c r="AE27" i="1"/>
  <c r="AI27" i="1" s="1"/>
  <c r="AE6" i="1"/>
  <c r="Y6" i="1"/>
  <c r="Y7" i="1"/>
  <c r="Y8" i="1"/>
  <c r="Y9" i="1"/>
  <c r="Y10" i="1"/>
  <c r="Y11" i="1"/>
  <c r="Y24" i="1"/>
  <c r="Y25" i="1"/>
  <c r="Y26" i="1"/>
  <c r="Y27" i="1"/>
  <c r="W24" i="1"/>
  <c r="W25" i="1"/>
  <c r="W26" i="1"/>
  <c r="W27" i="1"/>
  <c r="W7" i="1"/>
  <c r="W8" i="1"/>
  <c r="W9" i="1"/>
  <c r="W10" i="1"/>
  <c r="W11" i="1"/>
  <c r="W6" i="1"/>
  <c r="U7" i="1"/>
  <c r="U8" i="1"/>
  <c r="U9" i="1"/>
  <c r="U10" i="1"/>
  <c r="U11" i="1"/>
  <c r="U24" i="1"/>
  <c r="U25" i="1"/>
  <c r="U26" i="1"/>
  <c r="U27" i="1"/>
  <c r="U6" i="1"/>
  <c r="Q7" i="1"/>
  <c r="Q8" i="1"/>
  <c r="Q9" i="1"/>
  <c r="Q10" i="1"/>
  <c r="Q11" i="1"/>
  <c r="Q6" i="1"/>
  <c r="O7" i="1"/>
  <c r="O8" i="1"/>
  <c r="O9" i="1"/>
  <c r="O10" i="1"/>
  <c r="O11" i="1"/>
  <c r="O6" i="1"/>
  <c r="M7" i="1"/>
  <c r="M8" i="1"/>
  <c r="M9" i="1"/>
  <c r="M10" i="1"/>
  <c r="M11" i="1"/>
  <c r="M6" i="1"/>
  <c r="I27" i="1"/>
  <c r="I26" i="1"/>
  <c r="I25" i="1"/>
  <c r="I24" i="1"/>
  <c r="I7" i="1"/>
  <c r="I8" i="1"/>
  <c r="I9" i="1"/>
  <c r="I10" i="1"/>
  <c r="I11" i="1"/>
  <c r="I6" i="1"/>
  <c r="G7" i="1"/>
  <c r="G8" i="1"/>
  <c r="G9" i="1"/>
  <c r="G10" i="1"/>
  <c r="G11" i="1"/>
  <c r="G6" i="1"/>
  <c r="AK16" i="1"/>
  <c r="E24" i="1"/>
  <c r="E25" i="1"/>
  <c r="E26" i="1"/>
  <c r="E27" i="1"/>
  <c r="E6" i="1"/>
  <c r="E7" i="1"/>
  <c r="E8" i="1"/>
  <c r="E9" i="1"/>
  <c r="E10" i="1"/>
  <c r="E11" i="1"/>
  <c r="AK27" i="1" l="1"/>
  <c r="AK26" i="1"/>
  <c r="AK25" i="1"/>
  <c r="AK24" i="1"/>
  <c r="AK13" i="1"/>
  <c r="AK11" i="1"/>
  <c r="AK10" i="1"/>
  <c r="AK9" i="1"/>
  <c r="AK8" i="1"/>
  <c r="AK7" i="1"/>
</calcChain>
</file>

<file path=xl/sharedStrings.xml><?xml version="1.0" encoding="utf-8"?>
<sst xmlns="http://schemas.openxmlformats.org/spreadsheetml/2006/main" count="111" uniqueCount="49">
  <si>
    <t>январь</t>
  </si>
  <si>
    <t>февраль</t>
  </si>
  <si>
    <t>март</t>
  </si>
  <si>
    <t>Итого 1 кв. 2014</t>
  </si>
  <si>
    <t>апрель</t>
  </si>
  <si>
    <t>май</t>
  </si>
  <si>
    <t>июнь</t>
  </si>
  <si>
    <t>Итого 2 кв. 2014</t>
  </si>
  <si>
    <t>июль</t>
  </si>
  <si>
    <t>август</t>
  </si>
  <si>
    <t>сентябрь</t>
  </si>
  <si>
    <t>Итого 3 кв. 2014</t>
  </si>
  <si>
    <t>октябрь</t>
  </si>
  <si>
    <t>ноябрь</t>
  </si>
  <si>
    <t>декабрь</t>
  </si>
  <si>
    <t>Итого 4 кв. 2014</t>
  </si>
  <si>
    <t>ИТОГО 2014</t>
  </si>
  <si>
    <t>ПРОФИЛЬ</t>
  </si>
  <si>
    <t>ед.изм.</t>
  </si>
  <si>
    <t>Техно</t>
  </si>
  <si>
    <t>м.кв.</t>
  </si>
  <si>
    <t>Марсель</t>
  </si>
  <si>
    <t>Фасады 45°</t>
  </si>
  <si>
    <t>Профиль</t>
  </si>
  <si>
    <t>м.п.</t>
  </si>
  <si>
    <t>П, Б, НД, ПМ, Пл</t>
  </si>
  <si>
    <t>Штапик</t>
  </si>
  <si>
    <t>ТПС</t>
  </si>
  <si>
    <t xml:space="preserve"> Женева </t>
  </si>
  <si>
    <t>Гнутые</t>
  </si>
  <si>
    <t>шт.</t>
  </si>
  <si>
    <t>П, Б, Бл, Пл, Ш</t>
  </si>
  <si>
    <t>Пц(Бц), А, Пл</t>
  </si>
  <si>
    <t>Бг, БлГ, ПМг</t>
  </si>
  <si>
    <t>рабочие дни</t>
  </si>
  <si>
    <t>Женева-луара</t>
  </si>
  <si>
    <t>Женева слива+орех</t>
  </si>
  <si>
    <t>Турин-1</t>
  </si>
  <si>
    <t>Турин-3 молочн</t>
  </si>
  <si>
    <t>Турин-3 темный</t>
  </si>
  <si>
    <t>София золото</t>
  </si>
  <si>
    <t>София вишня</t>
  </si>
  <si>
    <t>Канзас</t>
  </si>
  <si>
    <t>София светлая</t>
  </si>
  <si>
    <t>Условный фасад</t>
  </si>
  <si>
    <t>Недельная норма</t>
  </si>
  <si>
    <t>н. ед.</t>
  </si>
  <si>
    <t>усл. ед.</t>
  </si>
  <si>
    <t>ПЛАН продаж для СЛУЖБЫ МАРКЕТИНГА на 2014г.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</si>
</sst>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mmmm\ yyyy;@"/>
    <numFmt numFmtId="170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0" fillId="0" borderId="15" xfId="0" applyBorder="1"/>
    <xf numFmtId="0" fontId="3" fillId="0" borderId="14" xfId="0" applyFont="1" applyBorder="1"/>
    <xf numFmtId="0" fontId="2" fillId="0" borderId="1" xfId="0" applyFont="1" applyBorder="1"/>
    <xf numFmtId="0" fontId="1" fillId="0" borderId="6" xfId="0" applyFont="1" applyBorder="1"/>
    <xf numFmtId="0" fontId="2" fillId="0" borderId="23" xfId="0" applyFont="1" applyBorder="1"/>
    <xf numFmtId="0" fontId="4" fillId="0" borderId="14" xfId="1" applyFont="1" applyBorder="1"/>
    <xf numFmtId="2" fontId="0" fillId="0" borderId="0" xfId="0" applyNumberFormat="1"/>
    <xf numFmtId="170" fontId="0" fillId="0" borderId="0" xfId="0" applyNumberFormat="1"/>
    <xf numFmtId="0" fontId="4" fillId="0" borderId="28" xfId="0" applyFont="1" applyBorder="1"/>
    <xf numFmtId="0" fontId="4" fillId="0" borderId="15" xfId="0" applyFont="1" applyBorder="1"/>
    <xf numFmtId="1" fontId="4" fillId="0" borderId="15" xfId="0" applyNumberFormat="1" applyFont="1" applyBorder="1"/>
    <xf numFmtId="1" fontId="4" fillId="0" borderId="27" xfId="0" applyNumberFormat="1" applyFont="1" applyBorder="1"/>
    <xf numFmtId="1" fontId="4" fillId="0" borderId="28" xfId="0" applyNumberFormat="1" applyFont="1" applyBorder="1"/>
    <xf numFmtId="0" fontId="2" fillId="0" borderId="14" xfId="0" applyFont="1" applyBorder="1"/>
    <xf numFmtId="0" fontId="2" fillId="0" borderId="10" xfId="0" applyFont="1" applyBorder="1"/>
    <xf numFmtId="1" fontId="4" fillId="0" borderId="32" xfId="0" applyNumberFormat="1" applyFont="1" applyBorder="1"/>
    <xf numFmtId="0" fontId="1" fillId="0" borderId="2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22" xfId="0" applyFont="1" applyBorder="1"/>
    <xf numFmtId="170" fontId="4" fillId="0" borderId="35" xfId="0" applyNumberFormat="1" applyFont="1" applyBorder="1"/>
    <xf numFmtId="1" fontId="4" fillId="0" borderId="35" xfId="0" applyNumberFormat="1" applyFont="1" applyBorder="1"/>
    <xf numFmtId="170" fontId="4" fillId="0" borderId="28" xfId="0" applyNumberFormat="1" applyFont="1" applyBorder="1"/>
    <xf numFmtId="170" fontId="4" fillId="0" borderId="15" xfId="0" applyNumberFormat="1" applyFont="1" applyBorder="1"/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1" fontId="4" fillId="0" borderId="14" xfId="0" applyNumberFormat="1" applyFont="1" applyBorder="1"/>
    <xf numFmtId="1" fontId="4" fillId="0" borderId="16" xfId="0" applyNumberFormat="1" applyFont="1" applyBorder="1"/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1" fontId="4" fillId="0" borderId="17" xfId="0" applyNumberFormat="1" applyFont="1" applyBorder="1"/>
    <xf numFmtId="3" fontId="2" fillId="0" borderId="10" xfId="0" applyNumberFormat="1" applyFont="1" applyBorder="1" applyAlignment="1">
      <alignment horizontal="center"/>
    </xf>
    <xf numFmtId="3" fontId="2" fillId="0" borderId="24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2" fillId="0" borderId="18" xfId="0" applyNumberFormat="1" applyFont="1" applyBorder="1" applyAlignment="1">
      <alignment horizontal="center"/>
    </xf>
    <xf numFmtId="3" fontId="2" fillId="0" borderId="26" xfId="0" applyNumberFormat="1" applyFont="1" applyBorder="1" applyAlignment="1">
      <alignment horizontal="center"/>
    </xf>
    <xf numFmtId="3" fontId="2" fillId="0" borderId="27" xfId="0" applyNumberFormat="1" applyFont="1" applyBorder="1" applyAlignment="1">
      <alignment horizontal="center"/>
    </xf>
    <xf numFmtId="3" fontId="2" fillId="0" borderId="31" xfId="0" applyNumberFormat="1" applyFont="1" applyBorder="1" applyAlignment="1">
      <alignment horizontal="center"/>
    </xf>
    <xf numFmtId="0" fontId="1" fillId="0" borderId="38" xfId="0" applyFont="1" applyBorder="1"/>
    <xf numFmtId="0" fontId="1" fillId="0" borderId="40" xfId="0" applyFont="1" applyBorder="1"/>
    <xf numFmtId="0" fontId="1" fillId="0" borderId="39" xfId="0" applyFont="1" applyBorder="1"/>
    <xf numFmtId="3" fontId="2" fillId="0" borderId="12" xfId="0" applyNumberFormat="1" applyFont="1" applyBorder="1" applyAlignment="1">
      <alignment horizontal="center"/>
    </xf>
    <xf numFmtId="3" fontId="2" fillId="0" borderId="16" xfId="0" applyNumberFormat="1" applyFont="1" applyBorder="1" applyAlignment="1">
      <alignment horizontal="center"/>
    </xf>
    <xf numFmtId="3" fontId="2" fillId="0" borderId="20" xfId="0" applyNumberFormat="1" applyFont="1" applyBorder="1" applyAlignment="1">
      <alignment horizontal="center"/>
    </xf>
    <xf numFmtId="3" fontId="2" fillId="0" borderId="29" xfId="0" applyNumberFormat="1" applyFont="1" applyBorder="1" applyAlignment="1">
      <alignment horizontal="center"/>
    </xf>
    <xf numFmtId="0" fontId="2" fillId="0" borderId="38" xfId="0" applyNumberFormat="1" applyFont="1" applyBorder="1" applyAlignment="1">
      <alignment horizontal="center" vertical="center" wrapText="1"/>
    </xf>
    <xf numFmtId="0" fontId="2" fillId="0" borderId="40" xfId="0" applyNumberFormat="1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7" xfId="0" applyFont="1" applyBorder="1"/>
    <xf numFmtId="3" fontId="5" fillId="0" borderId="14" xfId="0" applyNumberFormat="1" applyFont="1" applyBorder="1" applyAlignment="1">
      <alignment horizontal="center"/>
    </xf>
    <xf numFmtId="3" fontId="5" fillId="0" borderId="25" xfId="0" applyNumberFormat="1" applyFont="1" applyBorder="1" applyAlignment="1">
      <alignment horizontal="center"/>
    </xf>
    <xf numFmtId="0" fontId="2" fillId="0" borderId="11" xfId="0" applyFont="1" applyBorder="1"/>
    <xf numFmtId="1" fontId="2" fillId="0" borderId="30" xfId="0" applyNumberFormat="1" applyFont="1" applyBorder="1"/>
    <xf numFmtId="1" fontId="2" fillId="0" borderId="11" xfId="0" applyNumberFormat="1" applyFont="1" applyBorder="1"/>
    <xf numFmtId="1" fontId="2" fillId="0" borderId="12" xfId="0" applyNumberFormat="1" applyFont="1" applyBorder="1"/>
    <xf numFmtId="0" fontId="2" fillId="0" borderId="13" xfId="0" applyFont="1" applyBorder="1"/>
    <xf numFmtId="1" fontId="2" fillId="0" borderId="13" xfId="0" applyNumberFormat="1" applyFont="1" applyBorder="1"/>
    <xf numFmtId="1" fontId="2" fillId="0" borderId="15" xfId="0" applyNumberFormat="1" applyFont="1" applyBorder="1"/>
    <xf numFmtId="1" fontId="2" fillId="0" borderId="33" xfId="0" applyNumberFormat="1" applyFont="1" applyBorder="1"/>
    <xf numFmtId="1" fontId="2" fillId="0" borderId="14" xfId="0" applyNumberFormat="1" applyFont="1" applyBorder="1"/>
    <xf numFmtId="1" fontId="2" fillId="0" borderId="16" xfId="0" applyNumberFormat="1" applyFont="1" applyBorder="1"/>
    <xf numFmtId="1" fontId="2" fillId="0" borderId="17" xfId="0" applyNumberFormat="1" applyFont="1" applyBorder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0" fillId="0" borderId="1" xfId="0" applyFont="1" applyBorder="1"/>
    <xf numFmtId="0" fontId="1" fillId="0" borderId="4" xfId="0" applyFont="1" applyBorder="1"/>
    <xf numFmtId="164" fontId="0" fillId="0" borderId="1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22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22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30" xfId="0" applyFont="1" applyBorder="1"/>
    <xf numFmtId="0" fontId="0" fillId="0" borderId="10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0" borderId="13" xfId="0" applyFont="1" applyBorder="1"/>
    <xf numFmtId="0" fontId="0" fillId="0" borderId="35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33" xfId="0" applyFont="1" applyBorder="1"/>
    <xf numFmtId="0" fontId="0" fillId="0" borderId="14" xfId="0" applyFont="1" applyBorder="1" applyAlignment="1">
      <alignment horizontal="right"/>
    </xf>
    <xf numFmtId="0" fontId="0" fillId="0" borderId="17" xfId="0" applyFont="1" applyBorder="1" applyAlignment="1">
      <alignment horizontal="right"/>
    </xf>
    <xf numFmtId="0" fontId="0" fillId="0" borderId="17" xfId="0" applyFont="1" applyBorder="1"/>
    <xf numFmtId="0" fontId="9" fillId="0" borderId="14" xfId="0" applyFont="1" applyFill="1" applyBorder="1" applyAlignment="1">
      <alignment vertical="center"/>
    </xf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34" xfId="0" applyFont="1" applyBorder="1"/>
    <xf numFmtId="0" fontId="0" fillId="0" borderId="18" xfId="0" applyFont="1" applyBorder="1" applyAlignment="1">
      <alignment horizontal="right"/>
    </xf>
    <xf numFmtId="0" fontId="0" fillId="0" borderId="21" xfId="0" applyFont="1" applyBorder="1" applyAlignment="1">
      <alignment horizontal="right"/>
    </xf>
    <xf numFmtId="0" fontId="0" fillId="0" borderId="22" xfId="0" applyFont="1" applyBorder="1"/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0" fillId="0" borderId="23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right" vertical="center"/>
    </xf>
    <xf numFmtId="0" fontId="0" fillId="0" borderId="22" xfId="0" applyFont="1" applyBorder="1" applyAlignment="1">
      <alignment horizontal="right"/>
    </xf>
    <xf numFmtId="0" fontId="0" fillId="0" borderId="38" xfId="0" applyFont="1" applyBorder="1" applyAlignment="1">
      <alignment horizontal="right" vertical="center"/>
    </xf>
    <xf numFmtId="0" fontId="0" fillId="0" borderId="39" xfId="0" applyFont="1" applyBorder="1" applyAlignment="1">
      <alignment horizontal="right" vertical="center"/>
    </xf>
    <xf numFmtId="0" fontId="0" fillId="0" borderId="39" xfId="0" applyFont="1" applyBorder="1" applyAlignment="1">
      <alignment horizontal="right"/>
    </xf>
    <xf numFmtId="0" fontId="0" fillId="0" borderId="8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9" fillId="0" borderId="14" xfId="0" applyFont="1" applyBorder="1" applyAlignment="1">
      <alignment horizontal="left"/>
    </xf>
    <xf numFmtId="0" fontId="0" fillId="0" borderId="36" xfId="0" applyFont="1" applyBorder="1"/>
    <xf numFmtId="1" fontId="0" fillId="0" borderId="15" xfId="0" applyNumberFormat="1" applyFont="1" applyBorder="1"/>
    <xf numFmtId="1" fontId="0" fillId="0" borderId="33" xfId="0" applyNumberFormat="1" applyFont="1" applyBorder="1"/>
    <xf numFmtId="1" fontId="0" fillId="0" borderId="36" xfId="0" applyNumberFormat="1" applyFont="1" applyBorder="1"/>
    <xf numFmtId="0" fontId="9" fillId="0" borderId="14" xfId="0" applyFont="1" applyBorder="1"/>
    <xf numFmtId="0" fontId="9" fillId="0" borderId="18" xfId="0" applyFont="1" applyBorder="1"/>
    <xf numFmtId="1" fontId="0" fillId="0" borderId="19" xfId="0" applyNumberFormat="1" applyFont="1" applyBorder="1"/>
    <xf numFmtId="1" fontId="0" fillId="0" borderId="34" xfId="0" applyNumberFormat="1" applyFont="1" applyBorder="1"/>
    <xf numFmtId="1" fontId="0" fillId="0" borderId="37" xfId="0" applyNumberFormat="1" applyFont="1" applyBorder="1"/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7"/>
  <sheetViews>
    <sheetView tabSelected="1" workbookViewId="0">
      <selection activeCell="A3" sqref="A3:AL27"/>
    </sheetView>
  </sheetViews>
  <sheetFormatPr defaultRowHeight="15" outlineLevelRow="1" x14ac:dyDescent="0.25"/>
  <cols>
    <col min="1" max="1" width="19.42578125" bestFit="1" customWidth="1"/>
    <col min="2" max="2" width="7.85546875" customWidth="1"/>
    <col min="3" max="3" width="6.7109375" customWidth="1"/>
    <col min="4" max="4" width="7.85546875" customWidth="1"/>
    <col min="5" max="5" width="7.28515625" style="1" customWidth="1"/>
    <col min="6" max="6" width="8" style="1" bestFit="1" customWidth="1"/>
    <col min="7" max="8" width="8" customWidth="1"/>
    <col min="9" max="9" width="7.5703125" customWidth="1"/>
    <col min="10" max="10" width="8" bestFit="1" customWidth="1"/>
    <col min="11" max="11" width="8.42578125" bestFit="1" customWidth="1"/>
    <col min="12" max="12" width="8" bestFit="1" customWidth="1"/>
    <col min="13" max="13" width="7.7109375" bestFit="1" customWidth="1"/>
    <col min="14" max="14" width="7.5703125" customWidth="1"/>
    <col min="15" max="15" width="6.7109375" bestFit="1" customWidth="1"/>
    <col min="16" max="16" width="8" bestFit="1" customWidth="1"/>
    <col min="17" max="17" width="6.7109375" bestFit="1" customWidth="1"/>
    <col min="18" max="18" width="8" bestFit="1" customWidth="1"/>
    <col min="19" max="19" width="8.42578125" bestFit="1" customWidth="1"/>
    <col min="20" max="20" width="8" bestFit="1" customWidth="1"/>
    <col min="21" max="21" width="6.7109375" bestFit="1" customWidth="1"/>
    <col min="22" max="22" width="8" bestFit="1" customWidth="1"/>
    <col min="23" max="23" width="6.7109375" bestFit="1" customWidth="1"/>
    <col min="24" max="24" width="8" bestFit="1" customWidth="1"/>
    <col min="25" max="25" width="6.7109375" bestFit="1" customWidth="1"/>
    <col min="26" max="26" width="8" bestFit="1" customWidth="1"/>
    <col min="27" max="27" width="8.42578125" bestFit="1" customWidth="1"/>
    <col min="28" max="28" width="8" bestFit="1" customWidth="1"/>
    <col min="29" max="29" width="8.42578125" bestFit="1" customWidth="1"/>
    <col min="30" max="30" width="8" bestFit="1" customWidth="1"/>
    <col min="31" max="31" width="6.7109375" bestFit="1" customWidth="1"/>
    <col min="32" max="32" width="7.5703125" customWidth="1"/>
    <col min="33" max="33" width="6.7109375" bestFit="1" customWidth="1"/>
    <col min="34" max="34" width="8.5703125" customWidth="1"/>
    <col min="35" max="35" width="8.42578125" bestFit="1" customWidth="1"/>
    <col min="36" max="36" width="8" bestFit="1" customWidth="1"/>
    <col min="37" max="37" width="8.42578125" bestFit="1" customWidth="1"/>
    <col min="38" max="38" width="8" bestFit="1" customWidth="1"/>
  </cols>
  <sheetData>
    <row r="1" spans="1:38" ht="26.25" x14ac:dyDescent="0.4">
      <c r="A1" s="66"/>
      <c r="B1" s="66"/>
      <c r="C1" s="66"/>
      <c r="D1" s="66"/>
      <c r="E1" s="69" t="s">
        <v>48</v>
      </c>
      <c r="F1" s="67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</row>
    <row r="2" spans="1:38" ht="16.5" thickBot="1" x14ac:dyDescent="0.3">
      <c r="A2" s="66"/>
      <c r="B2" s="66"/>
      <c r="C2" s="66"/>
      <c r="D2" s="66"/>
      <c r="E2" s="68"/>
      <c r="F2" s="68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</row>
    <row r="3" spans="1:38" ht="45.75" customHeight="1" thickBot="1" x14ac:dyDescent="0.3">
      <c r="A3" s="70"/>
      <c r="B3" s="71" t="s">
        <v>18</v>
      </c>
      <c r="C3" s="19" t="s">
        <v>45</v>
      </c>
      <c r="D3" s="18"/>
      <c r="E3" s="72" t="s">
        <v>0</v>
      </c>
      <c r="F3" s="73"/>
      <c r="G3" s="74" t="s">
        <v>1</v>
      </c>
      <c r="H3" s="73"/>
      <c r="I3" s="74" t="s">
        <v>2</v>
      </c>
      <c r="J3" s="75"/>
      <c r="K3" s="25" t="s">
        <v>3</v>
      </c>
      <c r="L3" s="29"/>
      <c r="M3" s="72" t="s">
        <v>4</v>
      </c>
      <c r="N3" s="73"/>
      <c r="O3" s="76" t="s">
        <v>5</v>
      </c>
      <c r="P3" s="73"/>
      <c r="Q3" s="76" t="s">
        <v>6</v>
      </c>
      <c r="R3" s="75"/>
      <c r="S3" s="25" t="s">
        <v>7</v>
      </c>
      <c r="T3" s="29"/>
      <c r="U3" s="72" t="s">
        <v>8</v>
      </c>
      <c r="V3" s="73"/>
      <c r="W3" s="76" t="s">
        <v>9</v>
      </c>
      <c r="X3" s="73"/>
      <c r="Y3" s="76" t="s">
        <v>10</v>
      </c>
      <c r="Z3" s="75"/>
      <c r="AA3" s="25" t="s">
        <v>11</v>
      </c>
      <c r="AB3" s="29"/>
      <c r="AC3" s="72" t="s">
        <v>12</v>
      </c>
      <c r="AD3" s="73"/>
      <c r="AE3" s="76" t="s">
        <v>13</v>
      </c>
      <c r="AF3" s="73"/>
      <c r="AG3" s="76" t="s">
        <v>14</v>
      </c>
      <c r="AH3" s="75"/>
      <c r="AI3" s="25" t="s">
        <v>15</v>
      </c>
      <c r="AJ3" s="29"/>
      <c r="AK3" s="25" t="s">
        <v>16</v>
      </c>
      <c r="AL3" s="29"/>
    </row>
    <row r="4" spans="1:38" ht="15.75" thickBot="1" x14ac:dyDescent="0.3">
      <c r="A4" s="70" t="s">
        <v>34</v>
      </c>
      <c r="B4" s="20"/>
      <c r="C4" s="20"/>
      <c r="D4" s="20"/>
      <c r="E4" s="77">
        <v>21</v>
      </c>
      <c r="F4" s="78"/>
      <c r="G4" s="79">
        <v>20</v>
      </c>
      <c r="H4" s="78"/>
      <c r="I4" s="79">
        <v>21</v>
      </c>
      <c r="J4" s="80"/>
      <c r="K4" s="26"/>
      <c r="L4" s="30"/>
      <c r="M4" s="77">
        <v>20</v>
      </c>
      <c r="N4" s="78"/>
      <c r="O4" s="81">
        <v>21</v>
      </c>
      <c r="P4" s="78"/>
      <c r="Q4" s="81">
        <v>21</v>
      </c>
      <c r="R4" s="80"/>
      <c r="S4" s="26"/>
      <c r="T4" s="30"/>
      <c r="U4" s="77">
        <v>22</v>
      </c>
      <c r="V4" s="78"/>
      <c r="W4" s="81">
        <v>21</v>
      </c>
      <c r="X4" s="78"/>
      <c r="Y4" s="81">
        <v>22</v>
      </c>
      <c r="Z4" s="80"/>
      <c r="AA4" s="26"/>
      <c r="AB4" s="30"/>
      <c r="AC4" s="77">
        <v>23</v>
      </c>
      <c r="AD4" s="78"/>
      <c r="AE4" s="81">
        <v>19</v>
      </c>
      <c r="AF4" s="78"/>
      <c r="AG4" s="81">
        <v>22</v>
      </c>
      <c r="AH4" s="80"/>
      <c r="AI4" s="26"/>
      <c r="AJ4" s="30"/>
      <c r="AK4" s="49"/>
      <c r="AL4" s="50"/>
    </row>
    <row r="5" spans="1:38" ht="15.75" thickBot="1" x14ac:dyDescent="0.3">
      <c r="A5" s="6" t="s">
        <v>17</v>
      </c>
      <c r="B5" s="82"/>
      <c r="C5" s="20" t="s">
        <v>46</v>
      </c>
      <c r="D5" s="20" t="s">
        <v>47</v>
      </c>
      <c r="E5" s="31" t="s">
        <v>46</v>
      </c>
      <c r="F5" s="5" t="s">
        <v>47</v>
      </c>
      <c r="G5" s="20" t="s">
        <v>46</v>
      </c>
      <c r="H5" s="5" t="s">
        <v>47</v>
      </c>
      <c r="I5" s="20" t="s">
        <v>46</v>
      </c>
      <c r="J5" s="32" t="s">
        <v>47</v>
      </c>
      <c r="K5" s="42" t="s">
        <v>46</v>
      </c>
      <c r="L5" s="43" t="s">
        <v>47</v>
      </c>
      <c r="M5" s="31" t="s">
        <v>46</v>
      </c>
      <c r="N5" s="5" t="s">
        <v>47</v>
      </c>
      <c r="O5" s="20" t="s">
        <v>46</v>
      </c>
      <c r="P5" s="5" t="s">
        <v>47</v>
      </c>
      <c r="Q5" s="20" t="s">
        <v>46</v>
      </c>
      <c r="R5" s="32" t="s">
        <v>47</v>
      </c>
      <c r="S5" s="42" t="s">
        <v>46</v>
      </c>
      <c r="T5" s="43" t="s">
        <v>47</v>
      </c>
      <c r="U5" s="31" t="s">
        <v>46</v>
      </c>
      <c r="V5" s="5" t="s">
        <v>47</v>
      </c>
      <c r="W5" s="20" t="s">
        <v>46</v>
      </c>
      <c r="X5" s="5" t="s">
        <v>47</v>
      </c>
      <c r="Y5" s="20" t="s">
        <v>46</v>
      </c>
      <c r="Z5" s="32" t="s">
        <v>47</v>
      </c>
      <c r="AA5" s="42" t="s">
        <v>46</v>
      </c>
      <c r="AB5" s="43" t="s">
        <v>47</v>
      </c>
      <c r="AC5" s="31" t="s">
        <v>46</v>
      </c>
      <c r="AD5" s="5" t="s">
        <v>47</v>
      </c>
      <c r="AE5" s="20" t="s">
        <v>46</v>
      </c>
      <c r="AF5" s="5" t="s">
        <v>47</v>
      </c>
      <c r="AG5" s="20" t="s">
        <v>46</v>
      </c>
      <c r="AH5" s="32" t="s">
        <v>47</v>
      </c>
      <c r="AI5" s="42" t="s">
        <v>46</v>
      </c>
      <c r="AJ5" s="44" t="s">
        <v>47</v>
      </c>
      <c r="AK5" s="51" t="s">
        <v>46</v>
      </c>
      <c r="AL5" s="52" t="s">
        <v>47</v>
      </c>
    </row>
    <row r="6" spans="1:38" x14ac:dyDescent="0.25">
      <c r="A6" s="83" t="s">
        <v>19</v>
      </c>
      <c r="B6" s="84" t="s">
        <v>20</v>
      </c>
      <c r="C6" s="85">
        <v>160</v>
      </c>
      <c r="D6" s="86"/>
      <c r="E6" s="87">
        <f>C6/5*$E$4</f>
        <v>672</v>
      </c>
      <c r="F6" s="88"/>
      <c r="G6" s="89">
        <f>C6/5*$G$4</f>
        <v>640</v>
      </c>
      <c r="H6" s="84"/>
      <c r="I6" s="89">
        <f>C6/5*$I$4</f>
        <v>672</v>
      </c>
      <c r="J6" s="86"/>
      <c r="K6" s="34">
        <f>SUM(E6,G6,I6)</f>
        <v>1984</v>
      </c>
      <c r="L6" s="35"/>
      <c r="M6" s="88">
        <f>C6/5*$M$4</f>
        <v>640</v>
      </c>
      <c r="N6" s="88"/>
      <c r="O6" s="84">
        <f>C6/5*$O$4</f>
        <v>672</v>
      </c>
      <c r="P6" s="84"/>
      <c r="Q6" s="84">
        <f>C6/5*$Q$4</f>
        <v>672</v>
      </c>
      <c r="R6" s="90"/>
      <c r="S6" s="34">
        <f>SUM(M6,O6,Q6)</f>
        <v>1984</v>
      </c>
      <c r="T6" s="35"/>
      <c r="U6" s="88">
        <f>C6/5*$U$4</f>
        <v>704</v>
      </c>
      <c r="V6" s="88"/>
      <c r="W6" s="84">
        <f>C6/5*$W$4</f>
        <v>672</v>
      </c>
      <c r="X6" s="84"/>
      <c r="Y6" s="84">
        <f>C6/5*$Y$4</f>
        <v>704</v>
      </c>
      <c r="Z6" s="90"/>
      <c r="AA6" s="34">
        <f>SUM(U6,W6,Y6)</f>
        <v>2080</v>
      </c>
      <c r="AB6" s="35"/>
      <c r="AC6" s="87">
        <f>C6/5*$AC$4</f>
        <v>736</v>
      </c>
      <c r="AD6" s="88"/>
      <c r="AE6" s="84">
        <f>C6/5*$AE$4</f>
        <v>608</v>
      </c>
      <c r="AF6" s="84"/>
      <c r="AG6" s="84">
        <f>C6/5*$AG$4</f>
        <v>704</v>
      </c>
      <c r="AH6" s="90"/>
      <c r="AI6" s="34">
        <f>SUM(AC6,AE6,AG6)</f>
        <v>2048</v>
      </c>
      <c r="AJ6" s="45"/>
      <c r="AK6" s="34">
        <f>SUM(K6,S6,AA6,AI6)</f>
        <v>8096</v>
      </c>
      <c r="AL6" s="35">
        <f>SUM(L6,T6,AB6,AJ6)</f>
        <v>0</v>
      </c>
    </row>
    <row r="7" spans="1:38" x14ac:dyDescent="0.25">
      <c r="A7" s="91" t="s">
        <v>21</v>
      </c>
      <c r="B7" s="92" t="s">
        <v>20</v>
      </c>
      <c r="C7" s="93">
        <v>60</v>
      </c>
      <c r="D7" s="94"/>
      <c r="E7" s="95">
        <f t="shared" ref="E7:E11" si="0">C7/5*$E$4</f>
        <v>252</v>
      </c>
      <c r="F7" s="96"/>
      <c r="G7" s="97">
        <f t="shared" ref="G7:G27" si="1">C7/5*$G$4</f>
        <v>240</v>
      </c>
      <c r="H7" s="92"/>
      <c r="I7" s="97">
        <f>C7/5*$I$4</f>
        <v>252</v>
      </c>
      <c r="J7" s="94"/>
      <c r="K7" s="36">
        <f t="shared" ref="K7:K27" si="2">SUM(E7,G7,I7)</f>
        <v>744</v>
      </c>
      <c r="L7" s="37"/>
      <c r="M7" s="96">
        <f t="shared" ref="M7:M27" si="3">C7/5*$M$4</f>
        <v>240</v>
      </c>
      <c r="N7" s="96"/>
      <c r="O7" s="92">
        <f t="shared" ref="O7:O27" si="4">C7/5*$O$4</f>
        <v>252</v>
      </c>
      <c r="P7" s="92"/>
      <c r="Q7" s="92">
        <f t="shared" ref="Q7:Q11" si="5">C7/5*$Q$4</f>
        <v>252</v>
      </c>
      <c r="R7" s="94"/>
      <c r="S7" s="36">
        <f t="shared" ref="S7:S27" si="6">SUM(M7,O7,Q7)</f>
        <v>744</v>
      </c>
      <c r="T7" s="37"/>
      <c r="U7" s="96">
        <f t="shared" ref="U7:U27" si="7">C7/5*$U$4</f>
        <v>264</v>
      </c>
      <c r="V7" s="96"/>
      <c r="W7" s="92">
        <f t="shared" ref="W7:W27" si="8">C7/5*$W$4</f>
        <v>252</v>
      </c>
      <c r="X7" s="92"/>
      <c r="Y7" s="92">
        <f t="shared" ref="Y7:Y27" si="9">C7/5*$Y$4</f>
        <v>264</v>
      </c>
      <c r="Z7" s="94"/>
      <c r="AA7" s="36">
        <f t="shared" ref="AA7:AA27" si="10">SUM(U7,W7,Y7)</f>
        <v>780</v>
      </c>
      <c r="AB7" s="37"/>
      <c r="AC7" s="95">
        <f t="shared" ref="AC7:AC27" si="11">C7/5*$AC$4</f>
        <v>276</v>
      </c>
      <c r="AD7" s="96"/>
      <c r="AE7" s="92">
        <f t="shared" ref="AE7:AE27" si="12">C7/5*$AE$4</f>
        <v>228</v>
      </c>
      <c r="AF7" s="92"/>
      <c r="AG7" s="92">
        <f t="shared" ref="AG7:AG27" si="13">C7/5*$AG$4</f>
        <v>264</v>
      </c>
      <c r="AH7" s="94"/>
      <c r="AI7" s="36">
        <f t="shared" ref="AI7:AI10" si="14">SUM(AC7,AE7,AG7)</f>
        <v>768</v>
      </c>
      <c r="AJ7" s="46"/>
      <c r="AK7" s="36">
        <f t="shared" ref="AK7:AL11" si="15">SUM(K7,S7,AA7,AI7)</f>
        <v>3036</v>
      </c>
      <c r="AL7" s="37">
        <f t="shared" si="15"/>
        <v>0</v>
      </c>
    </row>
    <row r="8" spans="1:38" x14ac:dyDescent="0.25">
      <c r="A8" s="3" t="s">
        <v>22</v>
      </c>
      <c r="B8" s="92" t="s">
        <v>20</v>
      </c>
      <c r="C8" s="93">
        <v>60</v>
      </c>
      <c r="D8" s="94"/>
      <c r="E8" s="95">
        <f t="shared" si="0"/>
        <v>252</v>
      </c>
      <c r="F8" s="96"/>
      <c r="G8" s="97">
        <f t="shared" si="1"/>
        <v>240</v>
      </c>
      <c r="H8" s="92"/>
      <c r="I8" s="97">
        <f>C8/5*$I$4</f>
        <v>252</v>
      </c>
      <c r="J8" s="94"/>
      <c r="K8" s="36">
        <f t="shared" si="2"/>
        <v>744</v>
      </c>
      <c r="L8" s="37"/>
      <c r="M8" s="96">
        <f t="shared" si="3"/>
        <v>240</v>
      </c>
      <c r="N8" s="96"/>
      <c r="O8" s="92">
        <f t="shared" si="4"/>
        <v>252</v>
      </c>
      <c r="P8" s="92"/>
      <c r="Q8" s="92">
        <f t="shared" si="5"/>
        <v>252</v>
      </c>
      <c r="R8" s="94"/>
      <c r="S8" s="36">
        <f t="shared" si="6"/>
        <v>744</v>
      </c>
      <c r="T8" s="37"/>
      <c r="U8" s="96">
        <f t="shared" si="7"/>
        <v>264</v>
      </c>
      <c r="V8" s="96"/>
      <c r="W8" s="92">
        <f t="shared" si="8"/>
        <v>252</v>
      </c>
      <c r="X8" s="92"/>
      <c r="Y8" s="92">
        <f t="shared" si="9"/>
        <v>264</v>
      </c>
      <c r="Z8" s="94"/>
      <c r="AA8" s="36">
        <f t="shared" si="10"/>
        <v>780</v>
      </c>
      <c r="AB8" s="37"/>
      <c r="AC8" s="95">
        <f t="shared" si="11"/>
        <v>276</v>
      </c>
      <c r="AD8" s="96"/>
      <c r="AE8" s="92">
        <f t="shared" si="12"/>
        <v>228</v>
      </c>
      <c r="AF8" s="92"/>
      <c r="AG8" s="92">
        <f t="shared" si="13"/>
        <v>264</v>
      </c>
      <c r="AH8" s="94"/>
      <c r="AI8" s="36">
        <f t="shared" si="14"/>
        <v>768</v>
      </c>
      <c r="AJ8" s="46"/>
      <c r="AK8" s="36">
        <f t="shared" si="15"/>
        <v>3036</v>
      </c>
      <c r="AL8" s="37">
        <f t="shared" si="15"/>
        <v>0</v>
      </c>
    </row>
    <row r="9" spans="1:38" x14ac:dyDescent="0.25">
      <c r="A9" s="91" t="s">
        <v>23</v>
      </c>
      <c r="B9" s="92" t="s">
        <v>24</v>
      </c>
      <c r="C9" s="93">
        <v>9000</v>
      </c>
      <c r="D9" s="94"/>
      <c r="E9" s="95">
        <f t="shared" si="0"/>
        <v>37800</v>
      </c>
      <c r="F9" s="96"/>
      <c r="G9" s="92">
        <f t="shared" si="1"/>
        <v>36000</v>
      </c>
      <c r="H9" s="92"/>
      <c r="I9" s="97">
        <f>C9/5*$I$4</f>
        <v>37800</v>
      </c>
      <c r="J9" s="94"/>
      <c r="K9" s="36">
        <f t="shared" si="2"/>
        <v>111600</v>
      </c>
      <c r="L9" s="37"/>
      <c r="M9" s="96">
        <f t="shared" si="3"/>
        <v>36000</v>
      </c>
      <c r="N9" s="96"/>
      <c r="O9" s="92">
        <f t="shared" si="4"/>
        <v>37800</v>
      </c>
      <c r="P9" s="92"/>
      <c r="Q9" s="92">
        <f t="shared" si="5"/>
        <v>37800</v>
      </c>
      <c r="R9" s="94"/>
      <c r="S9" s="36">
        <f t="shared" si="6"/>
        <v>111600</v>
      </c>
      <c r="T9" s="37"/>
      <c r="U9" s="96">
        <f t="shared" si="7"/>
        <v>39600</v>
      </c>
      <c r="V9" s="96"/>
      <c r="W9" s="92">
        <f t="shared" si="8"/>
        <v>37800</v>
      </c>
      <c r="X9" s="92"/>
      <c r="Y9" s="92">
        <f t="shared" si="9"/>
        <v>39600</v>
      </c>
      <c r="Z9" s="94"/>
      <c r="AA9" s="36">
        <f t="shared" si="10"/>
        <v>117000</v>
      </c>
      <c r="AB9" s="37"/>
      <c r="AC9" s="95">
        <f t="shared" si="11"/>
        <v>41400</v>
      </c>
      <c r="AD9" s="96"/>
      <c r="AE9" s="92">
        <f t="shared" si="12"/>
        <v>34200</v>
      </c>
      <c r="AF9" s="92"/>
      <c r="AG9" s="92">
        <f t="shared" si="13"/>
        <v>39600</v>
      </c>
      <c r="AH9" s="94"/>
      <c r="AI9" s="36">
        <f>SUM(AC9,AE9,AG9)</f>
        <v>115200</v>
      </c>
      <c r="AJ9" s="46"/>
      <c r="AK9" s="36">
        <f>SUM(K9,S9,AA9,AI9)</f>
        <v>455400</v>
      </c>
      <c r="AL9" s="37">
        <f>SUM(L9,T9,AB9,AJ9)</f>
        <v>0</v>
      </c>
    </row>
    <row r="10" spans="1:38" x14ac:dyDescent="0.25">
      <c r="A10" s="98" t="s">
        <v>25</v>
      </c>
      <c r="B10" s="92" t="s">
        <v>24</v>
      </c>
      <c r="C10" s="93">
        <v>12000</v>
      </c>
      <c r="D10" s="94"/>
      <c r="E10" s="95">
        <f t="shared" si="0"/>
        <v>50400</v>
      </c>
      <c r="F10" s="96"/>
      <c r="G10" s="92">
        <f t="shared" si="1"/>
        <v>48000</v>
      </c>
      <c r="H10" s="92"/>
      <c r="I10" s="92">
        <f>C10/5*$I$4</f>
        <v>50400</v>
      </c>
      <c r="J10" s="94"/>
      <c r="K10" s="36">
        <f t="shared" si="2"/>
        <v>148800</v>
      </c>
      <c r="L10" s="37"/>
      <c r="M10" s="96">
        <f t="shared" si="3"/>
        <v>48000</v>
      </c>
      <c r="N10" s="96"/>
      <c r="O10" s="92">
        <f t="shared" si="4"/>
        <v>50400</v>
      </c>
      <c r="P10" s="92"/>
      <c r="Q10" s="92">
        <f t="shared" si="5"/>
        <v>50400</v>
      </c>
      <c r="R10" s="94"/>
      <c r="S10" s="36">
        <f t="shared" si="6"/>
        <v>148800</v>
      </c>
      <c r="T10" s="37"/>
      <c r="U10" s="96">
        <f t="shared" si="7"/>
        <v>52800</v>
      </c>
      <c r="V10" s="96"/>
      <c r="W10" s="92">
        <f t="shared" si="8"/>
        <v>50400</v>
      </c>
      <c r="X10" s="92"/>
      <c r="Y10" s="92">
        <f t="shared" si="9"/>
        <v>52800</v>
      </c>
      <c r="Z10" s="94"/>
      <c r="AA10" s="36">
        <f t="shared" si="10"/>
        <v>156000</v>
      </c>
      <c r="AB10" s="37"/>
      <c r="AC10" s="95">
        <f t="shared" si="11"/>
        <v>55200</v>
      </c>
      <c r="AD10" s="96"/>
      <c r="AE10" s="92">
        <f t="shared" si="12"/>
        <v>45600</v>
      </c>
      <c r="AF10" s="92"/>
      <c r="AG10" s="92">
        <f t="shared" si="13"/>
        <v>52800</v>
      </c>
      <c r="AH10" s="94"/>
      <c r="AI10" s="36">
        <f t="shared" si="14"/>
        <v>153600</v>
      </c>
      <c r="AJ10" s="46"/>
      <c r="AK10" s="36">
        <f t="shared" si="15"/>
        <v>607200</v>
      </c>
      <c r="AL10" s="37">
        <f t="shared" si="15"/>
        <v>0</v>
      </c>
    </row>
    <row r="11" spans="1:38" ht="15.75" thickBot="1" x14ac:dyDescent="0.3">
      <c r="A11" s="99" t="s">
        <v>26</v>
      </c>
      <c r="B11" s="100" t="s">
        <v>24</v>
      </c>
      <c r="C11" s="101">
        <v>4000</v>
      </c>
      <c r="D11" s="102"/>
      <c r="E11" s="103">
        <f t="shared" si="0"/>
        <v>16800</v>
      </c>
      <c r="F11" s="104"/>
      <c r="G11" s="100">
        <f t="shared" si="1"/>
        <v>16000</v>
      </c>
      <c r="H11" s="100"/>
      <c r="I11" s="100">
        <f>C11/5*$I$4</f>
        <v>16800</v>
      </c>
      <c r="J11" s="102"/>
      <c r="K11" s="38">
        <f>SUM(E11,G11,I11)</f>
        <v>49600</v>
      </c>
      <c r="L11" s="39"/>
      <c r="M11" s="104">
        <f t="shared" si="3"/>
        <v>16000</v>
      </c>
      <c r="N11" s="104"/>
      <c r="O11" s="100">
        <f t="shared" si="4"/>
        <v>16800</v>
      </c>
      <c r="P11" s="100"/>
      <c r="Q11" s="100">
        <f t="shared" si="5"/>
        <v>16800</v>
      </c>
      <c r="R11" s="102"/>
      <c r="S11" s="38">
        <f>SUM(M11,O11,Q11)</f>
        <v>49600</v>
      </c>
      <c r="T11" s="39"/>
      <c r="U11" s="104">
        <f t="shared" si="7"/>
        <v>17600</v>
      </c>
      <c r="V11" s="104"/>
      <c r="W11" s="100">
        <f t="shared" si="8"/>
        <v>16800</v>
      </c>
      <c r="X11" s="100"/>
      <c r="Y11" s="100">
        <f t="shared" si="9"/>
        <v>17600</v>
      </c>
      <c r="Z11" s="102"/>
      <c r="AA11" s="38">
        <f>SUM(U11,W11,Y11)</f>
        <v>52000</v>
      </c>
      <c r="AB11" s="39"/>
      <c r="AC11" s="103">
        <f t="shared" si="11"/>
        <v>18400</v>
      </c>
      <c r="AD11" s="104"/>
      <c r="AE11" s="100">
        <f t="shared" si="12"/>
        <v>15200</v>
      </c>
      <c r="AF11" s="100"/>
      <c r="AG11" s="100">
        <f t="shared" si="13"/>
        <v>17600</v>
      </c>
      <c r="AH11" s="102"/>
      <c r="AI11" s="38">
        <f>SUM(AC11,AE11,AG11)</f>
        <v>51200</v>
      </c>
      <c r="AJ11" s="47"/>
      <c r="AK11" s="38">
        <f t="shared" si="15"/>
        <v>202400</v>
      </c>
      <c r="AL11" s="39">
        <f t="shared" si="15"/>
        <v>0</v>
      </c>
    </row>
    <row r="12" spans="1:38" ht="15.75" thickBot="1" x14ac:dyDescent="0.3">
      <c r="A12" s="4" t="s">
        <v>27</v>
      </c>
      <c r="B12" s="105"/>
      <c r="C12" s="105"/>
      <c r="D12" s="105"/>
      <c r="E12" s="106"/>
      <c r="F12" s="106"/>
      <c r="G12" s="107"/>
      <c r="H12" s="107"/>
      <c r="I12" s="107"/>
      <c r="J12" s="107"/>
      <c r="K12" s="108"/>
      <c r="L12" s="109"/>
      <c r="M12" s="106"/>
      <c r="N12" s="106"/>
      <c r="O12" s="107"/>
      <c r="P12" s="107"/>
      <c r="Q12" s="107"/>
      <c r="R12" s="107"/>
      <c r="S12" s="108"/>
      <c r="T12" s="109"/>
      <c r="U12" s="110"/>
      <c r="V12" s="110"/>
      <c r="W12" s="111"/>
      <c r="X12" s="111"/>
      <c r="Y12" s="107"/>
      <c r="Z12" s="107"/>
      <c r="AA12" s="108"/>
      <c r="AB12" s="109"/>
      <c r="AC12" s="112"/>
      <c r="AD12" s="113"/>
      <c r="AE12" s="114"/>
      <c r="AF12" s="114"/>
      <c r="AG12" s="107"/>
      <c r="AH12" s="107"/>
      <c r="AI12" s="108"/>
      <c r="AJ12" s="115"/>
      <c r="AK12" s="116"/>
      <c r="AL12" s="117"/>
    </row>
    <row r="13" spans="1:38" x14ac:dyDescent="0.25">
      <c r="A13" s="16" t="s">
        <v>28</v>
      </c>
      <c r="B13" s="84" t="s">
        <v>20</v>
      </c>
      <c r="C13" s="55">
        <f>SUM(C14:C15)</f>
        <v>80</v>
      </c>
      <c r="D13" s="56">
        <f>SUM(D14:D15)</f>
        <v>88.517665249323528</v>
      </c>
      <c r="E13" s="16">
        <f>SUM(E14:E15)</f>
        <v>336</v>
      </c>
      <c r="F13" s="57">
        <f t="shared" ref="F13:I13" si="16">SUM(F14:F15)</f>
        <v>371.7741940471588</v>
      </c>
      <c r="G13" s="57">
        <f>SUM(G14:G15)</f>
        <v>320</v>
      </c>
      <c r="H13" s="57">
        <f>SUM(H14:H15)</f>
        <v>354.07066099729411</v>
      </c>
      <c r="I13" s="55">
        <f t="shared" si="16"/>
        <v>336</v>
      </c>
      <c r="J13" s="58">
        <f>SUM(J14:J15)</f>
        <v>371.7741940471588</v>
      </c>
      <c r="K13" s="40">
        <f>SUM(E13,G13,I13)</f>
        <v>992</v>
      </c>
      <c r="L13" s="41">
        <f>SUM(F13,H13,J13)</f>
        <v>1097.6190490916117</v>
      </c>
      <c r="M13" s="59">
        <f>SUM(M14:M15)</f>
        <v>320</v>
      </c>
      <c r="N13" s="57">
        <f t="shared" ref="N13" si="17">SUM(N14:N15)</f>
        <v>354.07066099729411</v>
      </c>
      <c r="O13" s="57">
        <f>SUM(O14:O15)</f>
        <v>336</v>
      </c>
      <c r="P13" s="57">
        <f>SUM(P14:P15)</f>
        <v>371.7741940471588</v>
      </c>
      <c r="Q13" s="55">
        <f t="shared" ref="Q13" si="18">SUM(Q14:Q15)</f>
        <v>336</v>
      </c>
      <c r="R13" s="58">
        <f>SUM(R14:R15)</f>
        <v>371.7741940471588</v>
      </c>
      <c r="S13" s="40">
        <f>SUM(M13,O13,Q13)</f>
        <v>992</v>
      </c>
      <c r="T13" s="41">
        <f>SUM(N13,P13,R13)</f>
        <v>1097.6190490916117</v>
      </c>
      <c r="U13" s="60">
        <f>SUM(U14:U15)</f>
        <v>352</v>
      </c>
      <c r="V13" s="57">
        <f t="shared" ref="V13:X13" si="19">SUM(V14:V15)</f>
        <v>389.47772709702355</v>
      </c>
      <c r="W13" s="57">
        <f>SUM(W14:W15)</f>
        <v>336</v>
      </c>
      <c r="X13" s="57">
        <f t="shared" si="19"/>
        <v>371.7741940471588</v>
      </c>
      <c r="Y13" s="55">
        <f t="shared" ref="Y13" si="20">SUM(Y14:Y15)</f>
        <v>352</v>
      </c>
      <c r="Z13" s="58">
        <f>SUM(Z14:Z15)</f>
        <v>389.47772709702355</v>
      </c>
      <c r="AA13" s="40">
        <f>SUM(U13,W13,Y13)</f>
        <v>1040</v>
      </c>
      <c r="AB13" s="41">
        <f>SUM(V13,X13,Z13)</f>
        <v>1150.729648241206</v>
      </c>
      <c r="AC13" s="57">
        <f>SUM(AC14:AC15)</f>
        <v>368</v>
      </c>
      <c r="AD13" s="57">
        <f>SUM(AD14:AD15)</f>
        <v>407.18126014688823</v>
      </c>
      <c r="AE13" s="57">
        <f t="shared" ref="AE13:AH13" si="21">SUM(AE14:AE15)</f>
        <v>304</v>
      </c>
      <c r="AF13" s="57">
        <f t="shared" si="21"/>
        <v>336.36712794742942</v>
      </c>
      <c r="AG13" s="57">
        <f t="shared" si="21"/>
        <v>352</v>
      </c>
      <c r="AH13" s="57">
        <f t="shared" si="21"/>
        <v>389.47772709702355</v>
      </c>
      <c r="AI13" s="40">
        <f>SUM(AC13,AE13,AG13)</f>
        <v>1024</v>
      </c>
      <c r="AJ13" s="48">
        <f>SUM(AD13,AF13,AH13)</f>
        <v>1133.0261151913412</v>
      </c>
      <c r="AK13" s="34">
        <f>SUM(K13,S13,AA13,AI13)</f>
        <v>4048</v>
      </c>
      <c r="AL13" s="35">
        <f>SUM(L13,T13,AB13,AJ13)</f>
        <v>4478.9938616157706</v>
      </c>
    </row>
    <row r="14" spans="1:38" outlineLevel="1" x14ac:dyDescent="0.25">
      <c r="A14" s="7" t="s">
        <v>35</v>
      </c>
      <c r="B14" s="10" t="s">
        <v>20</v>
      </c>
      <c r="C14" s="23">
        <v>25.6</v>
      </c>
      <c r="D14" s="21">
        <f>C14*B31</f>
        <v>28.019482025512175</v>
      </c>
      <c r="E14" s="27">
        <f>C14/5*$E$4</f>
        <v>107.52</v>
      </c>
      <c r="F14" s="12">
        <f>D14/5*$E$4</f>
        <v>117.68182450715113</v>
      </c>
      <c r="G14" s="12">
        <f>C14/5*$G$4</f>
        <v>102.4</v>
      </c>
      <c r="H14" s="12">
        <f>D14/5*$G$4</f>
        <v>112.0779281020487</v>
      </c>
      <c r="I14" s="12">
        <f>C14/5*$I$4</f>
        <v>107.52</v>
      </c>
      <c r="J14" s="28">
        <f>D14/5*$I$4</f>
        <v>117.68182450715113</v>
      </c>
      <c r="K14" s="36">
        <f t="shared" si="2"/>
        <v>317.44</v>
      </c>
      <c r="L14" s="37">
        <f t="shared" ref="L14:L27" si="22">SUM(F14,H14,J14)</f>
        <v>347.44157711635097</v>
      </c>
      <c r="M14" s="33">
        <f>C14/5*$M$4</f>
        <v>102.4</v>
      </c>
      <c r="N14" s="12">
        <f>D14/5*$M$4</f>
        <v>112.0779281020487</v>
      </c>
      <c r="O14" s="12">
        <f>C14/5*$O$4</f>
        <v>107.52</v>
      </c>
      <c r="P14" s="12">
        <f>D14/5*$O$4</f>
        <v>117.68182450715113</v>
      </c>
      <c r="Q14" s="12">
        <f>C14/5*$Q$4</f>
        <v>107.52</v>
      </c>
      <c r="R14" s="28">
        <f>D14/5*$Q$4</f>
        <v>117.68182450715113</v>
      </c>
      <c r="S14" s="36">
        <f t="shared" ref="S14:S27" si="23">SUM(M14,O14,Q14)</f>
        <v>317.44</v>
      </c>
      <c r="T14" s="37">
        <f t="shared" ref="T14:T27" si="24">SUM(N14,P14,R14)</f>
        <v>347.44157711635097</v>
      </c>
      <c r="U14" s="17">
        <f t="shared" si="7"/>
        <v>112.64</v>
      </c>
      <c r="V14" s="12">
        <f>D14/5*$U$4</f>
        <v>123.28572091225357</v>
      </c>
      <c r="W14" s="14">
        <f t="shared" si="8"/>
        <v>107.52</v>
      </c>
      <c r="X14" s="12">
        <f>D14/5*$W$4</f>
        <v>117.68182450715113</v>
      </c>
      <c r="Y14" s="14">
        <f t="shared" si="9"/>
        <v>112.64</v>
      </c>
      <c r="Z14" s="14">
        <f>D14/5*$Y$4</f>
        <v>123.28572091225357</v>
      </c>
      <c r="AA14" s="36">
        <f t="shared" ref="AA14:AA27" si="25">SUM(U14,W14,Y14)</f>
        <v>332.8</v>
      </c>
      <c r="AB14" s="37">
        <f t="shared" ref="AB14:AB27" si="26">SUM(V14,X14,Z14)</f>
        <v>364.25326633165827</v>
      </c>
      <c r="AC14" s="13">
        <f t="shared" si="11"/>
        <v>117.76</v>
      </c>
      <c r="AD14" s="12">
        <f>D14/5*$AC$4</f>
        <v>128.889617317356</v>
      </c>
      <c r="AE14" s="14">
        <f t="shared" si="12"/>
        <v>97.28</v>
      </c>
      <c r="AF14" s="12">
        <f>D14/5*$AE$4</f>
        <v>106.47403169694627</v>
      </c>
      <c r="AG14" s="14">
        <f t="shared" si="13"/>
        <v>112.64</v>
      </c>
      <c r="AH14" s="12">
        <f>D14/5*$AG$4</f>
        <v>123.28572091225357</v>
      </c>
      <c r="AI14" s="36">
        <f t="shared" ref="AI14:AI27" si="27">SUM(AC14,AE14,AG14)</f>
        <v>327.68</v>
      </c>
      <c r="AJ14" s="46">
        <f t="shared" ref="AJ14:AJ27" si="28">SUM(AD14,AF14,AH14)</f>
        <v>358.64936992655583</v>
      </c>
      <c r="AK14" s="53">
        <f t="shared" ref="AK14:AL23" si="29">SUM(K14,S14,AA14,AI14)</f>
        <v>1295.3600000000001</v>
      </c>
      <c r="AL14" s="54">
        <f t="shared" si="29"/>
        <v>1417.785790490916</v>
      </c>
    </row>
    <row r="15" spans="1:38" outlineLevel="1" x14ac:dyDescent="0.25">
      <c r="A15" s="7" t="s">
        <v>36</v>
      </c>
      <c r="B15" s="10" t="s">
        <v>20</v>
      </c>
      <c r="C15" s="23">
        <v>54.4</v>
      </c>
      <c r="D15" s="21">
        <f>C15*B32</f>
        <v>60.498183223811353</v>
      </c>
      <c r="E15" s="27">
        <f t="shared" ref="E15:F23" si="30">C15/5*$E$4</f>
        <v>228.48</v>
      </c>
      <c r="F15" s="12">
        <f>D15/5*$E$4</f>
        <v>254.09236954000767</v>
      </c>
      <c r="G15" s="12">
        <f t="shared" si="1"/>
        <v>217.59999999999997</v>
      </c>
      <c r="H15" s="12">
        <f>D15/5*$G$4</f>
        <v>241.99273289524541</v>
      </c>
      <c r="I15" s="12">
        <f>C15/5*$I$4</f>
        <v>228.48</v>
      </c>
      <c r="J15" s="28">
        <f>D15/5*$I$4</f>
        <v>254.09236954000767</v>
      </c>
      <c r="K15" s="36">
        <f t="shared" si="2"/>
        <v>674.56</v>
      </c>
      <c r="L15" s="37">
        <f t="shared" si="22"/>
        <v>750.17747197526069</v>
      </c>
      <c r="M15" s="33">
        <f>C15/5*$M$4</f>
        <v>217.59999999999997</v>
      </c>
      <c r="N15" s="12">
        <f>D15/5*$M$4</f>
        <v>241.99273289524541</v>
      </c>
      <c r="O15" s="12">
        <f>C15/5*$O$4</f>
        <v>228.48</v>
      </c>
      <c r="P15" s="12">
        <f>D15/5*$O$4</f>
        <v>254.09236954000767</v>
      </c>
      <c r="Q15" s="12">
        <f>C15/5*$Q$4</f>
        <v>228.48</v>
      </c>
      <c r="R15" s="28">
        <f>D15/5*$Q$4</f>
        <v>254.09236954000767</v>
      </c>
      <c r="S15" s="36">
        <f t="shared" si="23"/>
        <v>674.56</v>
      </c>
      <c r="T15" s="37">
        <f t="shared" si="24"/>
        <v>750.17747197526069</v>
      </c>
      <c r="U15" s="17">
        <f t="shared" si="7"/>
        <v>239.35999999999999</v>
      </c>
      <c r="V15" s="12">
        <f>D15/5*$U$4</f>
        <v>266.19200618476998</v>
      </c>
      <c r="W15" s="14">
        <f t="shared" si="8"/>
        <v>228.48</v>
      </c>
      <c r="X15" s="12">
        <f>D15/5*$W$4</f>
        <v>254.09236954000767</v>
      </c>
      <c r="Y15" s="14">
        <f t="shared" si="9"/>
        <v>239.35999999999999</v>
      </c>
      <c r="Z15" s="14">
        <f>D15/5*$Y$4</f>
        <v>266.19200618476998</v>
      </c>
      <c r="AA15" s="36">
        <f t="shared" si="25"/>
        <v>707.19999999999993</v>
      </c>
      <c r="AB15" s="37">
        <f t="shared" si="26"/>
        <v>786.47638190954763</v>
      </c>
      <c r="AC15" s="13">
        <f t="shared" si="11"/>
        <v>250.23999999999998</v>
      </c>
      <c r="AD15" s="12">
        <f>D15/5*$AC$4</f>
        <v>278.29164282953224</v>
      </c>
      <c r="AE15" s="14">
        <f t="shared" si="12"/>
        <v>206.71999999999997</v>
      </c>
      <c r="AF15" s="12">
        <f>D15/5*$AE$4</f>
        <v>229.89309625048315</v>
      </c>
      <c r="AG15" s="14">
        <f t="shared" si="13"/>
        <v>239.35999999999999</v>
      </c>
      <c r="AH15" s="12">
        <f>D15/5*$AG$4</f>
        <v>266.19200618476998</v>
      </c>
      <c r="AI15" s="36">
        <f t="shared" si="27"/>
        <v>696.31999999999994</v>
      </c>
      <c r="AJ15" s="46">
        <f t="shared" si="28"/>
        <v>774.37674526478531</v>
      </c>
      <c r="AK15" s="53">
        <f t="shared" si="29"/>
        <v>2752.6399999999994</v>
      </c>
      <c r="AL15" s="54">
        <f t="shared" si="29"/>
        <v>3061.2080711248545</v>
      </c>
    </row>
    <row r="16" spans="1:38" x14ac:dyDescent="0.25">
      <c r="A16" s="15" t="s">
        <v>22</v>
      </c>
      <c r="B16" s="92" t="s">
        <v>20</v>
      </c>
      <c r="C16" s="61">
        <f>SUM(C17:C23)</f>
        <v>480</v>
      </c>
      <c r="D16" s="62">
        <f>SUM(D17:D23)</f>
        <v>717.678391959799</v>
      </c>
      <c r="E16" s="63">
        <f>SUM(E17:E23)</f>
        <v>2016</v>
      </c>
      <c r="F16" s="61">
        <f>SUM(F17:F23)</f>
        <v>3014.2492462311557</v>
      </c>
      <c r="G16" s="61">
        <f t="shared" ref="G16:I16" si="31">SUM(G17:G23)</f>
        <v>1920</v>
      </c>
      <c r="H16" s="61">
        <f>SUM(H17:H23)</f>
        <v>2870.7135678391955</v>
      </c>
      <c r="I16" s="61">
        <f t="shared" ref="I16" si="32">SUM(I17:I23)</f>
        <v>2016</v>
      </c>
      <c r="J16" s="64">
        <f t="shared" ref="J16" si="33">SUM(J17:J23)</f>
        <v>3014.2492462311557</v>
      </c>
      <c r="K16" s="36">
        <f t="shared" si="2"/>
        <v>5952</v>
      </c>
      <c r="L16" s="37">
        <f t="shared" si="22"/>
        <v>8899.2120603015064</v>
      </c>
      <c r="M16" s="65">
        <f>SUM(M17:M23)</f>
        <v>1920</v>
      </c>
      <c r="N16" s="61">
        <f>SUM(N17:N23)</f>
        <v>2870.7135678391955</v>
      </c>
      <c r="O16" s="61">
        <f t="shared" ref="O16" si="34">SUM(O17:O23)</f>
        <v>2016</v>
      </c>
      <c r="P16" s="61">
        <f>SUM(P17:P23)</f>
        <v>3014.2492462311557</v>
      </c>
      <c r="Q16" s="61">
        <f t="shared" ref="Q16" si="35">SUM(Q17:Q23)</f>
        <v>2016</v>
      </c>
      <c r="R16" s="64">
        <f t="shared" ref="R16" si="36">SUM(R17:R23)</f>
        <v>3014.2492462311557</v>
      </c>
      <c r="S16" s="36">
        <f t="shared" si="23"/>
        <v>5952</v>
      </c>
      <c r="T16" s="37">
        <f t="shared" si="24"/>
        <v>8899.2120603015064</v>
      </c>
      <c r="U16" s="65">
        <f>SUM(U17:U23)</f>
        <v>2112</v>
      </c>
      <c r="V16" s="61">
        <f>SUM(V17:V23)</f>
        <v>3157.7849246231158</v>
      </c>
      <c r="W16" s="61">
        <f t="shared" ref="W16" si="37">SUM(W17:W23)</f>
        <v>2016</v>
      </c>
      <c r="X16" s="61">
        <f>SUM(X17:X23)</f>
        <v>3014.2492462311557</v>
      </c>
      <c r="Y16" s="61">
        <f t="shared" ref="Y16" si="38">SUM(Y17:Y23)</f>
        <v>2112</v>
      </c>
      <c r="Z16" s="64">
        <f t="shared" ref="Z16" si="39">SUM(Z17:Z23)</f>
        <v>3157.7849246231158</v>
      </c>
      <c r="AA16" s="36">
        <f t="shared" si="25"/>
        <v>6240</v>
      </c>
      <c r="AB16" s="37">
        <f t="shared" si="26"/>
        <v>9329.8190954773872</v>
      </c>
      <c r="AC16" s="61">
        <f t="shared" ref="AC16" si="40">SUM(AC17:AC23)</f>
        <v>2208</v>
      </c>
      <c r="AD16" s="61">
        <f t="shared" ref="AD16" si="41">SUM(AD17:AD23)</f>
        <v>3301.3206030150754</v>
      </c>
      <c r="AE16" s="61">
        <f t="shared" ref="AE16" si="42">SUM(AE17:AE23)</f>
        <v>1824</v>
      </c>
      <c r="AF16" s="61">
        <f>SUM(AF17:AF23)</f>
        <v>2727.1778894472363</v>
      </c>
      <c r="AG16" s="61">
        <f t="shared" ref="AG16" si="43">SUM(AG17:AG23)</f>
        <v>2112</v>
      </c>
      <c r="AH16" s="61">
        <f t="shared" ref="AH16" si="44">SUM(AH17:AH23)</f>
        <v>3157.7849246231158</v>
      </c>
      <c r="AI16" s="36">
        <f t="shared" si="27"/>
        <v>6144</v>
      </c>
      <c r="AJ16" s="46">
        <f t="shared" si="28"/>
        <v>9186.2834170854276</v>
      </c>
      <c r="AK16" s="36">
        <f t="shared" si="29"/>
        <v>24288</v>
      </c>
      <c r="AL16" s="37">
        <f>SUM(L16,T16,AB16,AJ16)</f>
        <v>36314.526633165828</v>
      </c>
    </row>
    <row r="17" spans="1:38" outlineLevel="1" x14ac:dyDescent="0.25">
      <c r="A17" s="7" t="s">
        <v>37</v>
      </c>
      <c r="B17" s="10" t="s">
        <v>20</v>
      </c>
      <c r="C17" s="11">
        <v>87</v>
      </c>
      <c r="D17" s="22">
        <f>C17*B33</f>
        <v>119.64321608040203</v>
      </c>
      <c r="E17" s="27">
        <f t="shared" si="30"/>
        <v>365.4</v>
      </c>
      <c r="F17" s="12">
        <f>D17/5*$E$4</f>
        <v>502.50150753768855</v>
      </c>
      <c r="G17" s="12">
        <f t="shared" si="1"/>
        <v>348</v>
      </c>
      <c r="H17" s="12">
        <f t="shared" ref="H17:H23" si="45">D17/5*$G$4</f>
        <v>478.57286432160811</v>
      </c>
      <c r="I17" s="12">
        <f>C17/5*$I$4</f>
        <v>365.4</v>
      </c>
      <c r="J17" s="28">
        <f>D17/5*$I$4</f>
        <v>502.50150753768855</v>
      </c>
      <c r="K17" s="36">
        <f t="shared" si="2"/>
        <v>1078.8</v>
      </c>
      <c r="L17" s="37">
        <f t="shared" si="22"/>
        <v>1483.5758793969853</v>
      </c>
      <c r="M17" s="33">
        <f>C17/5*$M$4</f>
        <v>348</v>
      </c>
      <c r="N17" s="12">
        <f>D17/5*$M$4</f>
        <v>478.57286432160811</v>
      </c>
      <c r="O17" s="12">
        <f>C17/5*$O$4</f>
        <v>365.4</v>
      </c>
      <c r="P17" s="12">
        <f>D17/5*$O$4</f>
        <v>502.50150753768855</v>
      </c>
      <c r="Q17" s="12">
        <f t="shared" ref="Q17:Q27" si="46">C17/5*$Q$4</f>
        <v>365.4</v>
      </c>
      <c r="R17" s="28">
        <f>D17/5*$Q$4</f>
        <v>502.50150753768855</v>
      </c>
      <c r="S17" s="36">
        <f t="shared" si="23"/>
        <v>1078.8</v>
      </c>
      <c r="T17" s="37">
        <f t="shared" si="24"/>
        <v>1483.5758793969853</v>
      </c>
      <c r="U17" s="17">
        <f t="shared" si="7"/>
        <v>382.79999999999995</v>
      </c>
      <c r="V17" s="12">
        <f t="shared" ref="V17:V23" si="47">D17/5*$U$4</f>
        <v>526.43015075376888</v>
      </c>
      <c r="W17" s="12">
        <f t="shared" si="8"/>
        <v>365.4</v>
      </c>
      <c r="X17" s="12">
        <f t="shared" ref="X17:X23" si="48">D17/5*$W$4</f>
        <v>502.50150753768855</v>
      </c>
      <c r="Y17" s="12">
        <f t="shared" si="9"/>
        <v>382.79999999999995</v>
      </c>
      <c r="Z17" s="14">
        <f t="shared" ref="Z17:Z23" si="49">D17/5*$Y$4</f>
        <v>526.43015075376888</v>
      </c>
      <c r="AA17" s="36">
        <f t="shared" si="25"/>
        <v>1131</v>
      </c>
      <c r="AB17" s="37">
        <f t="shared" si="26"/>
        <v>1555.3618090452264</v>
      </c>
      <c r="AC17" s="13">
        <f t="shared" si="11"/>
        <v>400.2</v>
      </c>
      <c r="AD17" s="12">
        <f t="shared" ref="AD17:AD23" si="50">D17/5*$AC$4</f>
        <v>550.35879396984933</v>
      </c>
      <c r="AE17" s="12">
        <f t="shared" si="12"/>
        <v>330.59999999999997</v>
      </c>
      <c r="AF17" s="12">
        <f t="shared" ref="AF17:AF23" si="51">D17/5*$AE$4</f>
        <v>454.64422110552772</v>
      </c>
      <c r="AG17" s="12">
        <f t="shared" si="13"/>
        <v>382.79999999999995</v>
      </c>
      <c r="AH17" s="12">
        <f t="shared" ref="AH17:AH23" si="52">D17/5*$AG$4</f>
        <v>526.43015075376888</v>
      </c>
      <c r="AI17" s="36">
        <f t="shared" si="27"/>
        <v>1113.5999999999999</v>
      </c>
      <c r="AJ17" s="46">
        <f t="shared" si="28"/>
        <v>1531.433165829146</v>
      </c>
      <c r="AK17" s="53">
        <f t="shared" si="29"/>
        <v>4402.2</v>
      </c>
      <c r="AL17" s="54">
        <f t="shared" si="29"/>
        <v>6053.9467336683429</v>
      </c>
    </row>
    <row r="18" spans="1:38" outlineLevel="1" x14ac:dyDescent="0.25">
      <c r="A18" s="7" t="s">
        <v>38</v>
      </c>
      <c r="B18" s="10" t="s">
        <v>20</v>
      </c>
      <c r="C18" s="24">
        <v>48.5</v>
      </c>
      <c r="D18" s="22">
        <f t="shared" ref="D18:D19" si="53">C18*B34</f>
        <v>57.030150753768844</v>
      </c>
      <c r="E18" s="27">
        <f t="shared" si="30"/>
        <v>203.7</v>
      </c>
      <c r="F18" s="12">
        <f t="shared" si="30"/>
        <v>239.52663316582914</v>
      </c>
      <c r="G18" s="12">
        <f>C18/5*$G$4</f>
        <v>194</v>
      </c>
      <c r="H18" s="12">
        <f t="shared" si="45"/>
        <v>228.12060301507535</v>
      </c>
      <c r="I18" s="12">
        <f>C18/5*$I$4</f>
        <v>203.7</v>
      </c>
      <c r="J18" s="28">
        <f>D18/5*$I$4</f>
        <v>239.52663316582914</v>
      </c>
      <c r="K18" s="36">
        <f t="shared" si="2"/>
        <v>601.4</v>
      </c>
      <c r="L18" s="37">
        <f t="shared" si="22"/>
        <v>707.17386934673368</v>
      </c>
      <c r="M18" s="33">
        <f t="shared" ref="M18:M27" si="54">C18/5*$M$4</f>
        <v>194</v>
      </c>
      <c r="N18" s="12">
        <f t="shared" ref="N17:N23" si="55">D18/5*$M$4</f>
        <v>228.12060301507535</v>
      </c>
      <c r="O18" s="12">
        <f t="shared" ref="O18:O27" si="56">C18/5*$O$4</f>
        <v>203.7</v>
      </c>
      <c r="P18" s="12">
        <f t="shared" ref="P18:P22" si="57">D18/5*$O$4</f>
        <v>239.52663316582914</v>
      </c>
      <c r="Q18" s="12">
        <f t="shared" si="46"/>
        <v>203.7</v>
      </c>
      <c r="R18" s="28">
        <f t="shared" ref="R18:R23" si="58">D18/5*$Q$4</f>
        <v>239.52663316582914</v>
      </c>
      <c r="S18" s="36">
        <f t="shared" si="23"/>
        <v>601.4</v>
      </c>
      <c r="T18" s="37">
        <f t="shared" si="24"/>
        <v>707.17386934673368</v>
      </c>
      <c r="U18" s="17">
        <f t="shared" si="7"/>
        <v>213.39999999999998</v>
      </c>
      <c r="V18" s="12">
        <f t="shared" si="47"/>
        <v>250.9326633165829</v>
      </c>
      <c r="W18" s="12">
        <f t="shared" si="8"/>
        <v>203.7</v>
      </c>
      <c r="X18" s="12">
        <f t="shared" si="48"/>
        <v>239.52663316582914</v>
      </c>
      <c r="Y18" s="12">
        <f t="shared" si="9"/>
        <v>213.39999999999998</v>
      </c>
      <c r="Z18" s="14">
        <f t="shared" si="49"/>
        <v>250.9326633165829</v>
      </c>
      <c r="AA18" s="36">
        <f t="shared" si="25"/>
        <v>630.5</v>
      </c>
      <c r="AB18" s="37">
        <f t="shared" si="26"/>
        <v>741.39195979899489</v>
      </c>
      <c r="AC18" s="13">
        <f t="shared" si="11"/>
        <v>223.1</v>
      </c>
      <c r="AD18" s="12">
        <f t="shared" si="50"/>
        <v>262.33869346733667</v>
      </c>
      <c r="AE18" s="12">
        <f t="shared" si="12"/>
        <v>184.29999999999998</v>
      </c>
      <c r="AF18" s="12">
        <f t="shared" si="51"/>
        <v>216.71457286432158</v>
      </c>
      <c r="AG18" s="12">
        <f t="shared" si="13"/>
        <v>213.39999999999998</v>
      </c>
      <c r="AH18" s="12">
        <f t="shared" si="52"/>
        <v>250.9326633165829</v>
      </c>
      <c r="AI18" s="36">
        <f t="shared" si="27"/>
        <v>620.79999999999995</v>
      </c>
      <c r="AJ18" s="46">
        <f t="shared" si="28"/>
        <v>729.98592964824115</v>
      </c>
      <c r="AK18" s="53">
        <f t="shared" si="29"/>
        <v>2454.1</v>
      </c>
      <c r="AL18" s="54">
        <f t="shared" si="29"/>
        <v>2885.7256281407035</v>
      </c>
    </row>
    <row r="19" spans="1:38" outlineLevel="1" x14ac:dyDescent="0.25">
      <c r="A19" s="7" t="s">
        <v>39</v>
      </c>
      <c r="B19" s="10" t="s">
        <v>20</v>
      </c>
      <c r="C19" s="24">
        <v>124.5</v>
      </c>
      <c r="D19" s="21">
        <f>C19*B35</f>
        <v>124.5</v>
      </c>
      <c r="E19" s="27">
        <f t="shared" si="30"/>
        <v>522.9</v>
      </c>
      <c r="F19" s="12">
        <f t="shared" si="30"/>
        <v>522.9</v>
      </c>
      <c r="G19" s="12">
        <f t="shared" si="1"/>
        <v>498</v>
      </c>
      <c r="H19" s="12">
        <f>D19/5*$G$4</f>
        <v>498</v>
      </c>
      <c r="I19" s="12">
        <f>C19/5*$I$4</f>
        <v>522.9</v>
      </c>
      <c r="J19" s="28">
        <f t="shared" ref="J19:J23" si="59">D19/5*$I$4</f>
        <v>522.9</v>
      </c>
      <c r="K19" s="36">
        <f t="shared" si="2"/>
        <v>1543.8</v>
      </c>
      <c r="L19" s="37">
        <f t="shared" si="22"/>
        <v>1543.8</v>
      </c>
      <c r="M19" s="33">
        <f t="shared" si="54"/>
        <v>498</v>
      </c>
      <c r="N19" s="12">
        <f t="shared" si="55"/>
        <v>498</v>
      </c>
      <c r="O19" s="12">
        <f t="shared" si="56"/>
        <v>522.9</v>
      </c>
      <c r="P19" s="12">
        <f t="shared" si="57"/>
        <v>522.9</v>
      </c>
      <c r="Q19" s="12">
        <f t="shared" si="46"/>
        <v>522.9</v>
      </c>
      <c r="R19" s="28">
        <f t="shared" si="58"/>
        <v>522.9</v>
      </c>
      <c r="S19" s="36">
        <f t="shared" si="23"/>
        <v>1543.8</v>
      </c>
      <c r="T19" s="37">
        <f t="shared" si="24"/>
        <v>1543.8</v>
      </c>
      <c r="U19" s="17">
        <f t="shared" si="7"/>
        <v>547.79999999999995</v>
      </c>
      <c r="V19" s="12">
        <f t="shared" si="47"/>
        <v>547.79999999999995</v>
      </c>
      <c r="W19" s="12">
        <f t="shared" si="8"/>
        <v>522.9</v>
      </c>
      <c r="X19" s="12">
        <f t="shared" si="48"/>
        <v>522.9</v>
      </c>
      <c r="Y19" s="12">
        <f t="shared" si="9"/>
        <v>547.79999999999995</v>
      </c>
      <c r="Z19" s="14">
        <f t="shared" si="49"/>
        <v>547.79999999999995</v>
      </c>
      <c r="AA19" s="36">
        <f t="shared" si="25"/>
        <v>1618.4999999999998</v>
      </c>
      <c r="AB19" s="37">
        <f t="shared" si="26"/>
        <v>1618.4999999999998</v>
      </c>
      <c r="AC19" s="13">
        <f t="shared" si="11"/>
        <v>572.69999999999993</v>
      </c>
      <c r="AD19" s="12">
        <f t="shared" si="50"/>
        <v>572.69999999999993</v>
      </c>
      <c r="AE19" s="12">
        <f t="shared" si="12"/>
        <v>473.09999999999997</v>
      </c>
      <c r="AF19" s="12">
        <f t="shared" si="51"/>
        <v>473.09999999999997</v>
      </c>
      <c r="AG19" s="12">
        <f t="shared" si="13"/>
        <v>547.79999999999995</v>
      </c>
      <c r="AH19" s="12">
        <f t="shared" si="52"/>
        <v>547.79999999999995</v>
      </c>
      <c r="AI19" s="36">
        <f t="shared" si="27"/>
        <v>1593.6</v>
      </c>
      <c r="AJ19" s="46">
        <f t="shared" si="28"/>
        <v>1593.6</v>
      </c>
      <c r="AK19" s="53">
        <f t="shared" si="29"/>
        <v>6299.6999999999989</v>
      </c>
      <c r="AL19" s="54">
        <f t="shared" si="29"/>
        <v>6299.6999999999989</v>
      </c>
    </row>
    <row r="20" spans="1:38" outlineLevel="1" x14ac:dyDescent="0.25">
      <c r="A20" s="7" t="s">
        <v>40</v>
      </c>
      <c r="B20" s="10" t="s">
        <v>20</v>
      </c>
      <c r="C20" s="11">
        <v>111</v>
      </c>
      <c r="D20" s="22">
        <f t="shared" ref="D20:D23" si="60">C20*B36</f>
        <v>181.28140703517587</v>
      </c>
      <c r="E20" s="27">
        <f t="shared" si="30"/>
        <v>466.2</v>
      </c>
      <c r="F20" s="12">
        <f t="shared" si="30"/>
        <v>761.3819095477387</v>
      </c>
      <c r="G20" s="12">
        <f t="shared" si="1"/>
        <v>444</v>
      </c>
      <c r="H20" s="12">
        <f t="shared" si="45"/>
        <v>725.1256281407035</v>
      </c>
      <c r="I20" s="12">
        <f>C20/5*$I$4</f>
        <v>466.2</v>
      </c>
      <c r="J20" s="28">
        <f t="shared" si="59"/>
        <v>761.3819095477387</v>
      </c>
      <c r="K20" s="36">
        <f t="shared" si="2"/>
        <v>1376.4</v>
      </c>
      <c r="L20" s="37">
        <f t="shared" si="22"/>
        <v>2247.8894472361808</v>
      </c>
      <c r="M20" s="33">
        <f t="shared" si="54"/>
        <v>444</v>
      </c>
      <c r="N20" s="12">
        <f t="shared" si="55"/>
        <v>725.1256281407035</v>
      </c>
      <c r="O20" s="12">
        <f t="shared" si="56"/>
        <v>466.2</v>
      </c>
      <c r="P20" s="12">
        <f t="shared" si="57"/>
        <v>761.3819095477387</v>
      </c>
      <c r="Q20" s="12">
        <f t="shared" si="46"/>
        <v>466.2</v>
      </c>
      <c r="R20" s="28">
        <f t="shared" si="58"/>
        <v>761.3819095477387</v>
      </c>
      <c r="S20" s="36">
        <f t="shared" si="23"/>
        <v>1376.4</v>
      </c>
      <c r="T20" s="37">
        <f t="shared" si="24"/>
        <v>2247.8894472361808</v>
      </c>
      <c r="U20" s="17">
        <f t="shared" si="7"/>
        <v>488.4</v>
      </c>
      <c r="V20" s="12">
        <f t="shared" si="47"/>
        <v>797.63819095477379</v>
      </c>
      <c r="W20" s="12">
        <f t="shared" si="8"/>
        <v>466.2</v>
      </c>
      <c r="X20" s="12">
        <f t="shared" si="48"/>
        <v>761.3819095477387</v>
      </c>
      <c r="Y20" s="12">
        <f t="shared" si="9"/>
        <v>488.4</v>
      </c>
      <c r="Z20" s="14">
        <f t="shared" si="49"/>
        <v>797.63819095477379</v>
      </c>
      <c r="AA20" s="36">
        <f t="shared" si="25"/>
        <v>1443</v>
      </c>
      <c r="AB20" s="37">
        <f t="shared" si="26"/>
        <v>2356.6582914572864</v>
      </c>
      <c r="AC20" s="13">
        <f t="shared" si="11"/>
        <v>510.59999999999997</v>
      </c>
      <c r="AD20" s="12">
        <f t="shared" si="50"/>
        <v>833.89447236180899</v>
      </c>
      <c r="AE20" s="12">
        <f t="shared" si="12"/>
        <v>421.8</v>
      </c>
      <c r="AF20" s="12">
        <f t="shared" si="51"/>
        <v>688.86934673366829</v>
      </c>
      <c r="AG20" s="12">
        <f t="shared" si="13"/>
        <v>488.4</v>
      </c>
      <c r="AH20" s="12">
        <f t="shared" si="52"/>
        <v>797.63819095477379</v>
      </c>
      <c r="AI20" s="36">
        <f t="shared" si="27"/>
        <v>1420.8</v>
      </c>
      <c r="AJ20" s="46">
        <f t="shared" si="28"/>
        <v>2320.4020100502512</v>
      </c>
      <c r="AK20" s="53">
        <f t="shared" si="29"/>
        <v>5616.6</v>
      </c>
      <c r="AL20" s="54">
        <f t="shared" si="29"/>
        <v>9172.8391959798992</v>
      </c>
    </row>
    <row r="21" spans="1:38" outlineLevel="1" x14ac:dyDescent="0.25">
      <c r="A21" s="7" t="s">
        <v>41</v>
      </c>
      <c r="B21" s="10" t="s">
        <v>20</v>
      </c>
      <c r="C21" s="11">
        <v>25</v>
      </c>
      <c r="D21" s="22">
        <f t="shared" si="60"/>
        <v>33.793969849246231</v>
      </c>
      <c r="E21" s="27">
        <f t="shared" si="30"/>
        <v>105</v>
      </c>
      <c r="F21" s="12">
        <f t="shared" si="30"/>
        <v>141.93467336683418</v>
      </c>
      <c r="G21" s="12">
        <f t="shared" si="1"/>
        <v>100</v>
      </c>
      <c r="H21" s="12">
        <f t="shared" si="45"/>
        <v>135.17587939698493</v>
      </c>
      <c r="I21" s="12">
        <f>C21/5*$I$4</f>
        <v>105</v>
      </c>
      <c r="J21" s="28">
        <f t="shared" si="59"/>
        <v>141.93467336683418</v>
      </c>
      <c r="K21" s="36">
        <f t="shared" si="2"/>
        <v>310</v>
      </c>
      <c r="L21" s="37">
        <f t="shared" si="22"/>
        <v>419.0452261306533</v>
      </c>
      <c r="M21" s="33">
        <f t="shared" si="54"/>
        <v>100</v>
      </c>
      <c r="N21" s="12">
        <f t="shared" si="55"/>
        <v>135.17587939698493</v>
      </c>
      <c r="O21" s="12">
        <f t="shared" si="56"/>
        <v>105</v>
      </c>
      <c r="P21" s="12">
        <f t="shared" si="57"/>
        <v>141.93467336683418</v>
      </c>
      <c r="Q21" s="12">
        <f t="shared" si="46"/>
        <v>105</v>
      </c>
      <c r="R21" s="28">
        <f t="shared" si="58"/>
        <v>141.93467336683418</v>
      </c>
      <c r="S21" s="36">
        <f t="shared" si="23"/>
        <v>310</v>
      </c>
      <c r="T21" s="37">
        <f t="shared" si="24"/>
        <v>419.0452261306533</v>
      </c>
      <c r="U21" s="17">
        <f t="shared" si="7"/>
        <v>110</v>
      </c>
      <c r="V21" s="12">
        <f t="shared" si="47"/>
        <v>148.69346733668343</v>
      </c>
      <c r="W21" s="12">
        <f t="shared" si="8"/>
        <v>105</v>
      </c>
      <c r="X21" s="12">
        <f t="shared" si="48"/>
        <v>141.93467336683418</v>
      </c>
      <c r="Y21" s="12">
        <f t="shared" si="9"/>
        <v>110</v>
      </c>
      <c r="Z21" s="14">
        <f t="shared" si="49"/>
        <v>148.69346733668343</v>
      </c>
      <c r="AA21" s="36">
        <f t="shared" si="25"/>
        <v>325</v>
      </c>
      <c r="AB21" s="37">
        <f t="shared" si="26"/>
        <v>439.321608040201</v>
      </c>
      <c r="AC21" s="13">
        <f t="shared" si="11"/>
        <v>115</v>
      </c>
      <c r="AD21" s="12">
        <f t="shared" si="50"/>
        <v>155.45226130653265</v>
      </c>
      <c r="AE21" s="12">
        <f t="shared" si="12"/>
        <v>95</v>
      </c>
      <c r="AF21" s="12">
        <f t="shared" si="51"/>
        <v>128.41708542713567</v>
      </c>
      <c r="AG21" s="12">
        <f t="shared" si="13"/>
        <v>110</v>
      </c>
      <c r="AH21" s="12">
        <f t="shared" si="52"/>
        <v>148.69346733668343</v>
      </c>
      <c r="AI21" s="36">
        <f t="shared" si="27"/>
        <v>320</v>
      </c>
      <c r="AJ21" s="46">
        <f t="shared" si="28"/>
        <v>432.56281407035169</v>
      </c>
      <c r="AK21" s="53">
        <f t="shared" si="29"/>
        <v>1265</v>
      </c>
      <c r="AL21" s="54">
        <f t="shared" si="29"/>
        <v>1709.9748743718592</v>
      </c>
    </row>
    <row r="22" spans="1:38" outlineLevel="1" x14ac:dyDescent="0.25">
      <c r="A22" s="7" t="s">
        <v>42</v>
      </c>
      <c r="B22" s="10" t="s">
        <v>20</v>
      </c>
      <c r="C22" s="11">
        <v>65</v>
      </c>
      <c r="D22" s="22">
        <f t="shared" si="60"/>
        <v>155.3140703517588</v>
      </c>
      <c r="E22" s="27">
        <f t="shared" si="30"/>
        <v>273</v>
      </c>
      <c r="F22" s="12">
        <f t="shared" si="30"/>
        <v>652.3190954773869</v>
      </c>
      <c r="G22" s="12">
        <f t="shared" si="1"/>
        <v>260</v>
      </c>
      <c r="H22" s="12">
        <f t="shared" si="45"/>
        <v>621.2562814070352</v>
      </c>
      <c r="I22" s="12">
        <f>C22/5*$I$4</f>
        <v>273</v>
      </c>
      <c r="J22" s="28">
        <f t="shared" si="59"/>
        <v>652.3190954773869</v>
      </c>
      <c r="K22" s="36">
        <f t="shared" si="2"/>
        <v>806</v>
      </c>
      <c r="L22" s="37">
        <f t="shared" si="22"/>
        <v>1925.8944723618088</v>
      </c>
      <c r="M22" s="33">
        <f t="shared" si="54"/>
        <v>260</v>
      </c>
      <c r="N22" s="12">
        <f t="shared" si="55"/>
        <v>621.2562814070352</v>
      </c>
      <c r="O22" s="12">
        <f t="shared" si="56"/>
        <v>273</v>
      </c>
      <c r="P22" s="12">
        <f t="shared" si="57"/>
        <v>652.3190954773869</v>
      </c>
      <c r="Q22" s="12">
        <f t="shared" si="46"/>
        <v>273</v>
      </c>
      <c r="R22" s="28">
        <f t="shared" si="58"/>
        <v>652.3190954773869</v>
      </c>
      <c r="S22" s="36">
        <f t="shared" si="23"/>
        <v>806</v>
      </c>
      <c r="T22" s="37">
        <f t="shared" si="24"/>
        <v>1925.8944723618088</v>
      </c>
      <c r="U22" s="17">
        <f t="shared" si="7"/>
        <v>286</v>
      </c>
      <c r="V22" s="12">
        <f t="shared" si="47"/>
        <v>683.3819095477387</v>
      </c>
      <c r="W22" s="12">
        <f t="shared" si="8"/>
        <v>273</v>
      </c>
      <c r="X22" s="12">
        <f t="shared" si="48"/>
        <v>652.3190954773869</v>
      </c>
      <c r="Y22" s="12">
        <f t="shared" si="9"/>
        <v>286</v>
      </c>
      <c r="Z22" s="14">
        <f t="shared" si="49"/>
        <v>683.3819095477387</v>
      </c>
      <c r="AA22" s="36">
        <f t="shared" si="25"/>
        <v>845</v>
      </c>
      <c r="AB22" s="37">
        <f t="shared" si="26"/>
        <v>2019.0829145728644</v>
      </c>
      <c r="AC22" s="13">
        <f t="shared" si="11"/>
        <v>299</v>
      </c>
      <c r="AD22" s="12">
        <f t="shared" si="50"/>
        <v>714.44472361809051</v>
      </c>
      <c r="AE22" s="12">
        <f t="shared" si="12"/>
        <v>247</v>
      </c>
      <c r="AF22" s="12">
        <f t="shared" si="51"/>
        <v>590.1934673366834</v>
      </c>
      <c r="AG22" s="12">
        <f t="shared" si="13"/>
        <v>286</v>
      </c>
      <c r="AH22" s="12">
        <f t="shared" si="52"/>
        <v>683.3819095477387</v>
      </c>
      <c r="AI22" s="36">
        <f t="shared" si="27"/>
        <v>832</v>
      </c>
      <c r="AJ22" s="46">
        <f t="shared" si="28"/>
        <v>1988.0201005025128</v>
      </c>
      <c r="AK22" s="53">
        <f t="shared" si="29"/>
        <v>3289</v>
      </c>
      <c r="AL22" s="54">
        <f t="shared" si="29"/>
        <v>7858.8919597989943</v>
      </c>
    </row>
    <row r="23" spans="1:38" outlineLevel="1" x14ac:dyDescent="0.25">
      <c r="A23" s="7" t="s">
        <v>43</v>
      </c>
      <c r="B23" s="10" t="s">
        <v>20</v>
      </c>
      <c r="C23" s="11">
        <v>19</v>
      </c>
      <c r="D23" s="22">
        <f t="shared" si="60"/>
        <v>46.115577889447238</v>
      </c>
      <c r="E23" s="27">
        <f t="shared" si="30"/>
        <v>79.8</v>
      </c>
      <c r="F23" s="12">
        <f t="shared" si="30"/>
        <v>193.68542713567842</v>
      </c>
      <c r="G23" s="12">
        <f t="shared" si="1"/>
        <v>76</v>
      </c>
      <c r="H23" s="12">
        <f t="shared" si="45"/>
        <v>184.46231155778895</v>
      </c>
      <c r="I23" s="12">
        <f>C23/5*$I$4</f>
        <v>79.8</v>
      </c>
      <c r="J23" s="28">
        <f t="shared" si="59"/>
        <v>193.68542713567842</v>
      </c>
      <c r="K23" s="36">
        <f t="shared" si="2"/>
        <v>235.60000000000002</v>
      </c>
      <c r="L23" s="37">
        <f t="shared" si="22"/>
        <v>571.83316582914586</v>
      </c>
      <c r="M23" s="33">
        <f t="shared" si="54"/>
        <v>76</v>
      </c>
      <c r="N23" s="12">
        <f t="shared" si="55"/>
        <v>184.46231155778895</v>
      </c>
      <c r="O23" s="12">
        <f t="shared" si="56"/>
        <v>79.8</v>
      </c>
      <c r="P23" s="12">
        <f>D23/5*$O$4</f>
        <v>193.68542713567842</v>
      </c>
      <c r="Q23" s="12">
        <f t="shared" si="46"/>
        <v>79.8</v>
      </c>
      <c r="R23" s="28">
        <f t="shared" si="58"/>
        <v>193.68542713567842</v>
      </c>
      <c r="S23" s="36">
        <f t="shared" si="23"/>
        <v>235.60000000000002</v>
      </c>
      <c r="T23" s="37">
        <f t="shared" si="24"/>
        <v>571.83316582914586</v>
      </c>
      <c r="U23" s="17">
        <f t="shared" si="7"/>
        <v>83.6</v>
      </c>
      <c r="V23" s="12">
        <f t="shared" si="47"/>
        <v>202.90854271356787</v>
      </c>
      <c r="W23" s="12">
        <f t="shared" si="8"/>
        <v>79.8</v>
      </c>
      <c r="X23" s="12">
        <f t="shared" si="48"/>
        <v>193.68542713567842</v>
      </c>
      <c r="Y23" s="12">
        <f t="shared" si="9"/>
        <v>83.6</v>
      </c>
      <c r="Z23" s="14">
        <f t="shared" si="49"/>
        <v>202.90854271356787</v>
      </c>
      <c r="AA23" s="36">
        <f t="shared" si="25"/>
        <v>246.99999999999997</v>
      </c>
      <c r="AB23" s="37">
        <f t="shared" si="26"/>
        <v>599.5025125628141</v>
      </c>
      <c r="AC23" s="13">
        <f t="shared" si="11"/>
        <v>87.399999999999991</v>
      </c>
      <c r="AD23" s="12">
        <f t="shared" si="50"/>
        <v>212.13165829145731</v>
      </c>
      <c r="AE23" s="12">
        <f t="shared" si="12"/>
        <v>72.2</v>
      </c>
      <c r="AF23" s="12">
        <f t="shared" si="51"/>
        <v>175.23919597989951</v>
      </c>
      <c r="AG23" s="12">
        <f t="shared" si="13"/>
        <v>83.6</v>
      </c>
      <c r="AH23" s="12">
        <f t="shared" si="52"/>
        <v>202.90854271356787</v>
      </c>
      <c r="AI23" s="36">
        <f t="shared" si="27"/>
        <v>243.2</v>
      </c>
      <c r="AJ23" s="46">
        <f t="shared" si="28"/>
        <v>590.27939698492469</v>
      </c>
      <c r="AK23" s="53">
        <f t="shared" si="29"/>
        <v>961.40000000000009</v>
      </c>
      <c r="AL23" s="54">
        <f t="shared" si="29"/>
        <v>2333.4482412060306</v>
      </c>
    </row>
    <row r="24" spans="1:38" x14ac:dyDescent="0.25">
      <c r="A24" s="118" t="s">
        <v>29</v>
      </c>
      <c r="B24" s="92" t="s">
        <v>30</v>
      </c>
      <c r="C24" s="92">
        <v>50</v>
      </c>
      <c r="D24" s="94"/>
      <c r="E24" s="95">
        <f t="shared" ref="E16:E27" si="61">C24/5*$E$4</f>
        <v>210</v>
      </c>
      <c r="F24" s="92"/>
      <c r="G24" s="92">
        <f t="shared" si="1"/>
        <v>200</v>
      </c>
      <c r="H24" s="92"/>
      <c r="I24" s="92">
        <f>C24/5*$I$4</f>
        <v>210</v>
      </c>
      <c r="J24" s="94"/>
      <c r="K24" s="36">
        <f t="shared" si="2"/>
        <v>620</v>
      </c>
      <c r="L24" s="37">
        <f t="shared" si="22"/>
        <v>0</v>
      </c>
      <c r="M24" s="96">
        <f t="shared" si="54"/>
        <v>200</v>
      </c>
      <c r="N24" s="92"/>
      <c r="O24" s="92">
        <f t="shared" si="56"/>
        <v>210</v>
      </c>
      <c r="P24" s="92"/>
      <c r="Q24" s="92">
        <f t="shared" si="46"/>
        <v>210</v>
      </c>
      <c r="R24" s="94"/>
      <c r="S24" s="36">
        <f t="shared" si="23"/>
        <v>620</v>
      </c>
      <c r="T24" s="37">
        <f t="shared" si="24"/>
        <v>0</v>
      </c>
      <c r="U24" s="96">
        <f t="shared" si="7"/>
        <v>220</v>
      </c>
      <c r="V24" s="92"/>
      <c r="W24" s="92">
        <f t="shared" si="8"/>
        <v>210</v>
      </c>
      <c r="X24" s="92"/>
      <c r="Y24" s="92">
        <f t="shared" si="9"/>
        <v>220</v>
      </c>
      <c r="Z24" s="94"/>
      <c r="AA24" s="36">
        <f t="shared" si="25"/>
        <v>650</v>
      </c>
      <c r="AB24" s="37">
        <f t="shared" si="26"/>
        <v>0</v>
      </c>
      <c r="AC24" s="95">
        <f t="shared" si="11"/>
        <v>230</v>
      </c>
      <c r="AD24" s="96"/>
      <c r="AE24" s="92">
        <f t="shared" si="12"/>
        <v>190</v>
      </c>
      <c r="AF24" s="92"/>
      <c r="AG24" s="92">
        <f t="shared" si="13"/>
        <v>220</v>
      </c>
      <c r="AH24" s="119"/>
      <c r="AI24" s="36">
        <f t="shared" si="27"/>
        <v>640</v>
      </c>
      <c r="AJ24" s="46">
        <f t="shared" si="28"/>
        <v>0</v>
      </c>
      <c r="AK24" s="36">
        <f t="shared" ref="AK24:AL27" si="62">SUM(K24,S24,AA24,AI24)</f>
        <v>2530</v>
      </c>
      <c r="AL24" s="37">
        <f t="shared" si="62"/>
        <v>0</v>
      </c>
    </row>
    <row r="25" spans="1:38" x14ac:dyDescent="0.25">
      <c r="A25" s="98" t="s">
        <v>31</v>
      </c>
      <c r="B25" s="92" t="s">
        <v>24</v>
      </c>
      <c r="C25" s="92">
        <v>500</v>
      </c>
      <c r="D25" s="94"/>
      <c r="E25" s="95">
        <f t="shared" si="61"/>
        <v>2100</v>
      </c>
      <c r="F25" s="92"/>
      <c r="G25" s="92">
        <f t="shared" si="1"/>
        <v>2000</v>
      </c>
      <c r="H25" s="92"/>
      <c r="I25" s="120">
        <f>C25/5*$I$4</f>
        <v>2100</v>
      </c>
      <c r="J25" s="121"/>
      <c r="K25" s="36">
        <f t="shared" si="2"/>
        <v>6200</v>
      </c>
      <c r="L25" s="37">
        <f t="shared" si="22"/>
        <v>0</v>
      </c>
      <c r="M25" s="96">
        <f t="shared" si="54"/>
        <v>2000</v>
      </c>
      <c r="N25" s="92"/>
      <c r="O25" s="92">
        <f t="shared" si="56"/>
        <v>2100</v>
      </c>
      <c r="P25" s="92"/>
      <c r="Q25" s="120">
        <f t="shared" si="46"/>
        <v>2100</v>
      </c>
      <c r="R25" s="121"/>
      <c r="S25" s="36">
        <f t="shared" si="23"/>
        <v>6200</v>
      </c>
      <c r="T25" s="37">
        <f t="shared" si="24"/>
        <v>0</v>
      </c>
      <c r="U25" s="96">
        <f t="shared" si="7"/>
        <v>2200</v>
      </c>
      <c r="V25" s="92"/>
      <c r="W25" s="92">
        <f t="shared" si="8"/>
        <v>2100</v>
      </c>
      <c r="X25" s="92"/>
      <c r="Y25" s="120">
        <f t="shared" si="9"/>
        <v>2200</v>
      </c>
      <c r="Z25" s="121"/>
      <c r="AA25" s="36">
        <f t="shared" si="25"/>
        <v>6500</v>
      </c>
      <c r="AB25" s="37">
        <f t="shared" si="26"/>
        <v>0</v>
      </c>
      <c r="AC25" s="95">
        <f t="shared" si="11"/>
        <v>2300</v>
      </c>
      <c r="AD25" s="96"/>
      <c r="AE25" s="92">
        <f t="shared" si="12"/>
        <v>1900</v>
      </c>
      <c r="AF25" s="92"/>
      <c r="AG25" s="120">
        <f t="shared" si="13"/>
        <v>2200</v>
      </c>
      <c r="AH25" s="122"/>
      <c r="AI25" s="36">
        <f t="shared" si="27"/>
        <v>6400</v>
      </c>
      <c r="AJ25" s="46">
        <f t="shared" si="28"/>
        <v>0</v>
      </c>
      <c r="AK25" s="36">
        <f t="shared" si="62"/>
        <v>25300</v>
      </c>
      <c r="AL25" s="37">
        <f t="shared" si="62"/>
        <v>0</v>
      </c>
    </row>
    <row r="26" spans="1:38" x14ac:dyDescent="0.25">
      <c r="A26" s="123" t="s">
        <v>32</v>
      </c>
      <c r="B26" s="92" t="s">
        <v>30</v>
      </c>
      <c r="C26" s="92">
        <v>50</v>
      </c>
      <c r="D26" s="94"/>
      <c r="E26" s="95">
        <f t="shared" si="61"/>
        <v>210</v>
      </c>
      <c r="F26" s="92"/>
      <c r="G26" s="92">
        <f t="shared" si="1"/>
        <v>200</v>
      </c>
      <c r="H26" s="92"/>
      <c r="I26" s="120">
        <f>C26/5*$I$4</f>
        <v>210</v>
      </c>
      <c r="J26" s="121"/>
      <c r="K26" s="36">
        <f t="shared" si="2"/>
        <v>620</v>
      </c>
      <c r="L26" s="37">
        <f t="shared" si="22"/>
        <v>0</v>
      </c>
      <c r="M26" s="96">
        <f t="shared" si="54"/>
        <v>200</v>
      </c>
      <c r="N26" s="92"/>
      <c r="O26" s="92">
        <f t="shared" si="56"/>
        <v>210</v>
      </c>
      <c r="P26" s="92"/>
      <c r="Q26" s="120">
        <f t="shared" si="46"/>
        <v>210</v>
      </c>
      <c r="R26" s="121"/>
      <c r="S26" s="36">
        <f t="shared" si="23"/>
        <v>620</v>
      </c>
      <c r="T26" s="37">
        <f t="shared" si="24"/>
        <v>0</v>
      </c>
      <c r="U26" s="96">
        <f t="shared" si="7"/>
        <v>220</v>
      </c>
      <c r="V26" s="92"/>
      <c r="W26" s="92">
        <f t="shared" si="8"/>
        <v>210</v>
      </c>
      <c r="X26" s="92"/>
      <c r="Y26" s="120">
        <f t="shared" si="9"/>
        <v>220</v>
      </c>
      <c r="Z26" s="121"/>
      <c r="AA26" s="36">
        <f t="shared" si="25"/>
        <v>650</v>
      </c>
      <c r="AB26" s="37">
        <f t="shared" si="26"/>
        <v>0</v>
      </c>
      <c r="AC26" s="95">
        <f t="shared" si="11"/>
        <v>230</v>
      </c>
      <c r="AD26" s="96"/>
      <c r="AE26" s="92">
        <f t="shared" si="12"/>
        <v>190</v>
      </c>
      <c r="AF26" s="92"/>
      <c r="AG26" s="120">
        <f t="shared" si="13"/>
        <v>220</v>
      </c>
      <c r="AH26" s="122"/>
      <c r="AI26" s="36">
        <f t="shared" si="27"/>
        <v>640</v>
      </c>
      <c r="AJ26" s="46">
        <f t="shared" si="28"/>
        <v>0</v>
      </c>
      <c r="AK26" s="36">
        <f t="shared" si="62"/>
        <v>2530</v>
      </c>
      <c r="AL26" s="37">
        <f t="shared" si="62"/>
        <v>0</v>
      </c>
    </row>
    <row r="27" spans="1:38" ht="15.75" thickBot="1" x14ac:dyDescent="0.3">
      <c r="A27" s="124" t="s">
        <v>33</v>
      </c>
      <c r="B27" s="100" t="s">
        <v>30</v>
      </c>
      <c r="C27" s="100">
        <v>100</v>
      </c>
      <c r="D27" s="102"/>
      <c r="E27" s="103">
        <f t="shared" si="61"/>
        <v>420</v>
      </c>
      <c r="F27" s="100"/>
      <c r="G27" s="100">
        <f t="shared" si="1"/>
        <v>400</v>
      </c>
      <c r="H27" s="100"/>
      <c r="I27" s="125">
        <f>C27/5*$I$4</f>
        <v>420</v>
      </c>
      <c r="J27" s="126"/>
      <c r="K27" s="38">
        <f t="shared" si="2"/>
        <v>1240</v>
      </c>
      <c r="L27" s="39">
        <f t="shared" si="22"/>
        <v>0</v>
      </c>
      <c r="M27" s="104">
        <f t="shared" si="54"/>
        <v>400</v>
      </c>
      <c r="N27" s="100"/>
      <c r="O27" s="100">
        <f t="shared" si="56"/>
        <v>420</v>
      </c>
      <c r="P27" s="100"/>
      <c r="Q27" s="125">
        <f t="shared" si="46"/>
        <v>420</v>
      </c>
      <c r="R27" s="126"/>
      <c r="S27" s="38">
        <f t="shared" si="23"/>
        <v>1240</v>
      </c>
      <c r="T27" s="39">
        <f t="shared" si="24"/>
        <v>0</v>
      </c>
      <c r="U27" s="104">
        <f t="shared" si="7"/>
        <v>440</v>
      </c>
      <c r="V27" s="100"/>
      <c r="W27" s="100">
        <f t="shared" si="8"/>
        <v>420</v>
      </c>
      <c r="X27" s="100"/>
      <c r="Y27" s="125">
        <f t="shared" si="9"/>
        <v>440</v>
      </c>
      <c r="Z27" s="126"/>
      <c r="AA27" s="38">
        <f t="shared" si="25"/>
        <v>1300</v>
      </c>
      <c r="AB27" s="39">
        <f t="shared" si="26"/>
        <v>0</v>
      </c>
      <c r="AC27" s="103">
        <f t="shared" si="11"/>
        <v>460</v>
      </c>
      <c r="AD27" s="104"/>
      <c r="AE27" s="100">
        <f t="shared" si="12"/>
        <v>380</v>
      </c>
      <c r="AF27" s="100"/>
      <c r="AG27" s="125">
        <f t="shared" si="13"/>
        <v>440</v>
      </c>
      <c r="AH27" s="127"/>
      <c r="AI27" s="38">
        <f t="shared" si="27"/>
        <v>1280</v>
      </c>
      <c r="AJ27" s="47">
        <f t="shared" si="28"/>
        <v>0</v>
      </c>
      <c r="AK27" s="38">
        <f t="shared" si="62"/>
        <v>5060</v>
      </c>
      <c r="AL27" s="39">
        <f t="shared" si="62"/>
        <v>0</v>
      </c>
    </row>
    <row r="31" spans="1:38" hidden="1" x14ac:dyDescent="0.25">
      <c r="A31" s="2" t="s">
        <v>35</v>
      </c>
      <c r="B31">
        <v>1.0945110166215692</v>
      </c>
      <c r="C31" s="9"/>
      <c r="D31" s="9"/>
      <c r="K31" s="9"/>
      <c r="L31" s="9"/>
      <c r="M31" s="1"/>
      <c r="N31" s="1"/>
    </row>
    <row r="32" spans="1:38" hidden="1" x14ac:dyDescent="0.25">
      <c r="A32" s="2" t="s">
        <v>36</v>
      </c>
      <c r="B32">
        <v>1.1120989563200616</v>
      </c>
      <c r="M32" s="1"/>
      <c r="N32" s="1"/>
    </row>
    <row r="33" spans="1:22" hidden="1" x14ac:dyDescent="0.25">
      <c r="A33" s="2" t="s">
        <v>37</v>
      </c>
      <c r="B33">
        <v>1.375209380234506</v>
      </c>
    </row>
    <row r="34" spans="1:22" hidden="1" x14ac:dyDescent="0.25">
      <c r="A34" s="2" t="s">
        <v>38</v>
      </c>
      <c r="B34">
        <v>1.1758793969849246</v>
      </c>
    </row>
    <row r="35" spans="1:22" hidden="1" x14ac:dyDescent="0.25">
      <c r="A35" s="2" t="s">
        <v>39</v>
      </c>
      <c r="B35">
        <v>1</v>
      </c>
      <c r="C35" t="s">
        <v>44</v>
      </c>
    </row>
    <row r="36" spans="1:22" hidden="1" x14ac:dyDescent="0.25">
      <c r="A36" s="2" t="s">
        <v>40</v>
      </c>
      <c r="B36">
        <v>1.6331658291457285</v>
      </c>
    </row>
    <row r="37" spans="1:22" hidden="1" x14ac:dyDescent="0.25">
      <c r="A37" s="2" t="s">
        <v>41</v>
      </c>
      <c r="B37">
        <v>1.3517587939698492</v>
      </c>
      <c r="M37" s="1"/>
      <c r="N37" s="1"/>
      <c r="U37" s="1"/>
      <c r="V37" s="1"/>
    </row>
    <row r="38" spans="1:22" hidden="1" x14ac:dyDescent="0.25">
      <c r="A38" s="2" t="s">
        <v>42</v>
      </c>
      <c r="B38">
        <v>2.3894472361809047</v>
      </c>
      <c r="M38" s="1"/>
      <c r="N38" s="1"/>
      <c r="U38" s="1"/>
      <c r="V38" s="1"/>
    </row>
    <row r="39" spans="1:22" hidden="1" x14ac:dyDescent="0.25">
      <c r="A39" s="2" t="s">
        <v>43</v>
      </c>
      <c r="B39">
        <v>2.4271356783919598</v>
      </c>
      <c r="C39" s="8"/>
      <c r="D39" s="8"/>
    </row>
    <row r="46" spans="1:22" x14ac:dyDescent="0.25">
      <c r="M46" s="1"/>
      <c r="N46" s="1"/>
    </row>
    <row r="47" spans="1:22" x14ac:dyDescent="0.25">
      <c r="M47" s="1"/>
      <c r="N47" s="1"/>
    </row>
  </sheetData>
  <mergeCells count="35">
    <mergeCell ref="AI3:AJ3"/>
    <mergeCell ref="AI4:AJ4"/>
    <mergeCell ref="AK3:AL3"/>
    <mergeCell ref="AK4:AL4"/>
    <mergeCell ref="AA3:AB3"/>
    <mergeCell ref="AA4:AB4"/>
    <mergeCell ref="AC3:AD3"/>
    <mergeCell ref="AE3:AF3"/>
    <mergeCell ref="AG3:AH3"/>
    <mergeCell ref="AC4:AD4"/>
    <mergeCell ref="AE4:AF4"/>
    <mergeCell ref="AG4:AH4"/>
    <mergeCell ref="S3:T3"/>
    <mergeCell ref="S4:T4"/>
    <mergeCell ref="U3:V3"/>
    <mergeCell ref="W3:X3"/>
    <mergeCell ref="Y3:Z3"/>
    <mergeCell ref="U4:V4"/>
    <mergeCell ref="W4:X4"/>
    <mergeCell ref="Y4:Z4"/>
    <mergeCell ref="K3:L3"/>
    <mergeCell ref="K4:L4"/>
    <mergeCell ref="M3:N3"/>
    <mergeCell ref="O3:P3"/>
    <mergeCell ref="Q3:R3"/>
    <mergeCell ref="M4:N4"/>
    <mergeCell ref="O4:P4"/>
    <mergeCell ref="Q4:R4"/>
    <mergeCell ref="C3:D3"/>
    <mergeCell ref="E3:F3"/>
    <mergeCell ref="E4:F4"/>
    <mergeCell ref="G3:H3"/>
    <mergeCell ref="G4:H4"/>
    <mergeCell ref="I3:J3"/>
    <mergeCell ref="I4:J4"/>
  </mergeCells>
  <pageMargins left="0.16" right="0.16" top="0.68" bottom="0.16" header="0.31496062992125984" footer="0.16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</dc:creator>
  <cp:lastModifiedBy>П</cp:lastModifiedBy>
  <cp:lastPrinted>2013-12-16T07:31:08Z</cp:lastPrinted>
  <dcterms:created xsi:type="dcterms:W3CDTF">2013-11-29T07:31:10Z</dcterms:created>
  <dcterms:modified xsi:type="dcterms:W3CDTF">2013-12-16T07:32:37Z</dcterms:modified>
</cp:coreProperties>
</file>