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395" windowHeight="7485"/>
  </bookViews>
  <sheets>
    <sheet name="Погонажный участок" sheetId="5" r:id="rId1"/>
  </sheets>
  <definedNames>
    <definedName name="_xlnm._FilterDatabase" localSheetId="0" hidden="1">'Погонажный участок'!$A$2:$B$140</definedName>
  </definedNames>
  <calcPr calcId="144525"/>
</workbook>
</file>

<file path=xl/calcChain.xml><?xml version="1.0" encoding="utf-8"?>
<calcChain xmlns="http://schemas.openxmlformats.org/spreadsheetml/2006/main">
  <c r="B53" i="5" l="1"/>
  <c r="B71" i="5" l="1"/>
  <c r="B65" i="5" l="1"/>
  <c r="B41" i="5" l="1"/>
  <c r="F4" i="5" s="1"/>
  <c r="B3" i="5"/>
  <c r="F29" i="5" l="1"/>
  <c r="F10" i="5" s="1"/>
  <c r="F25" i="5"/>
  <c r="F9" i="5" s="1"/>
  <c r="F21" i="5"/>
  <c r="F8" i="5" s="1"/>
  <c r="F5" i="5"/>
  <c r="F3" i="5"/>
  <c r="F7" i="5"/>
  <c r="F37" i="5"/>
  <c r="F11" i="5" s="1"/>
  <c r="F6" i="5"/>
  <c r="F12" i="5" l="1"/>
  <c r="G11" i="5" s="1"/>
  <c r="F55" i="5"/>
  <c r="G10" i="5" l="1"/>
  <c r="G6" i="5"/>
  <c r="G5" i="5"/>
  <c r="G4" i="5"/>
  <c r="G7" i="5"/>
  <c r="G3" i="5"/>
  <c r="G8" i="5"/>
  <c r="G9" i="5"/>
  <c r="G12" i="5" l="1"/>
</calcChain>
</file>

<file path=xl/sharedStrings.xml><?xml version="1.0" encoding="utf-8"?>
<sst xmlns="http://schemas.openxmlformats.org/spreadsheetml/2006/main" count="113" uniqueCount="105">
  <si>
    <t>Основные</t>
  </si>
  <si>
    <t>Уборка цеха, участка</t>
  </si>
  <si>
    <t>Нарезание гофрокартона для упаковки</t>
  </si>
  <si>
    <t>Вспомогательные</t>
  </si>
  <si>
    <t>Беседа с дирекцией</t>
  </si>
  <si>
    <t>Изготовление вееров пленок</t>
  </si>
  <si>
    <t>Выполнение случайной работы</t>
  </si>
  <si>
    <t>Настройка оборудования на соответствующий режим работы</t>
  </si>
  <si>
    <t>Ввод  карты раскроя</t>
  </si>
  <si>
    <t>Резка в размер</t>
  </si>
  <si>
    <t>Загрузка оборудования сырьем или полуфабрикатами</t>
  </si>
  <si>
    <t>Ежемесячный пересчет материалов</t>
  </si>
  <si>
    <t>Оборудование рабочих мест</t>
  </si>
  <si>
    <t>Отработка технологии</t>
  </si>
  <si>
    <t>Подготовка производства</t>
  </si>
  <si>
    <t>Уборка прилегающей территории</t>
  </si>
  <si>
    <t>Уборка рабочих мест в конце смены</t>
  </si>
  <si>
    <t>Замена и очистка режущего инструмента</t>
  </si>
  <si>
    <t>Получение производственного задания и ознакомление с ним</t>
  </si>
  <si>
    <t>Изготовление поддонов</t>
  </si>
  <si>
    <t>Стяжка и стрейчевание поддонов</t>
  </si>
  <si>
    <t>Формирование рабочей зоны</t>
  </si>
  <si>
    <t>Оперативная организация труда</t>
  </si>
  <si>
    <t>Ведение документации</t>
  </si>
  <si>
    <t>Систематизация продукции</t>
  </si>
  <si>
    <t>Тип операции</t>
  </si>
  <si>
    <t>Затраченное время</t>
  </si>
  <si>
    <t>Тип затрат времени</t>
  </si>
  <si>
    <t>Затраченное время, часы.</t>
  </si>
  <si>
    <t>%</t>
  </si>
  <si>
    <t>Основное</t>
  </si>
  <si>
    <t>Подготовительно-заключительное</t>
  </si>
  <si>
    <t>Вспомогательное</t>
  </si>
  <si>
    <t>Время технического обслуживания</t>
  </si>
  <si>
    <t>Время организационного обслуживания</t>
  </si>
  <si>
    <t>Время работы с технологическим отделом</t>
  </si>
  <si>
    <t xml:space="preserve">Выполнение непроизводительной работы </t>
  </si>
  <si>
    <t>Время на организацию производственного процесса</t>
  </si>
  <si>
    <t>Итого:</t>
  </si>
  <si>
    <t>Резка рулона</t>
  </si>
  <si>
    <t>Подготовительно-заключительные</t>
  </si>
  <si>
    <t>Комплектовка погонажных изделий на заявку</t>
  </si>
  <si>
    <t>Получение технической или технологической документации</t>
  </si>
  <si>
    <t>Пробная обработка детали на станке</t>
  </si>
  <si>
    <t>Нарезка пенки-порилекса</t>
  </si>
  <si>
    <t>Ремонт, настройка и регулировка оборудования</t>
  </si>
  <si>
    <t>Организационное обслуживание</t>
  </si>
  <si>
    <t>Техническое обслуживание станка</t>
  </si>
  <si>
    <t>Разработка и производство новых видов продукции</t>
  </si>
  <si>
    <t>Заполнение сменного рапорта</t>
  </si>
  <si>
    <t>Подтверждение рабочего времени</t>
  </si>
  <si>
    <t>Производственное совещание</t>
  </si>
  <si>
    <t>Систематизация документации</t>
  </si>
  <si>
    <t>Учет выработки по работникам</t>
  </si>
  <si>
    <t>Итого по участку:</t>
  </si>
  <si>
    <t>Контроль качества продукции</t>
  </si>
  <si>
    <t>Разъяснительная работа</t>
  </si>
  <si>
    <t>Экзамен по ТБ</t>
  </si>
  <si>
    <t>Систематизация материалов</t>
  </si>
  <si>
    <t>Обслуживание оборудования в течении смены</t>
  </si>
  <si>
    <t>Хоз. Работы</t>
  </si>
  <si>
    <t>Обслуживание участка Barberan</t>
  </si>
  <si>
    <t>Обслуживание участка фрезеров</t>
  </si>
  <si>
    <t>Переставление паллет</t>
  </si>
  <si>
    <t>Собрание и планерки</t>
  </si>
  <si>
    <t>Изготовление стендов с образцами</t>
  </si>
  <si>
    <t>Наладка тестовых профилей PUR-33-L</t>
  </si>
  <si>
    <t>Наладка тестовых профилей RP-30</t>
  </si>
  <si>
    <t>Настройка-наладка RP-30</t>
  </si>
  <si>
    <t>Настройка-наладка PUR-33-L</t>
  </si>
  <si>
    <t>Облицовывание профиля  PUR-33-L</t>
  </si>
  <si>
    <t>Облицовывание профиля RP-30</t>
  </si>
  <si>
    <t>Облицовывание тестовых профилей RP-30</t>
  </si>
  <si>
    <t>Облицовывание тестовых профилей PUR-33-L</t>
  </si>
  <si>
    <t>Облицовывание штапика PUR-33-L</t>
  </si>
  <si>
    <t>Облицовывание штапика RP-30</t>
  </si>
  <si>
    <t>Подача SCM Superset XL</t>
  </si>
  <si>
    <t>Подача профиля PUR-33-L</t>
  </si>
  <si>
    <t>Подача штапика PUR-33-L</t>
  </si>
  <si>
    <t>Приемка профиля PUR-33-L</t>
  </si>
  <si>
    <t>Приемка штапика PUR-33-L</t>
  </si>
  <si>
    <t>Подача профиля RP-30</t>
  </si>
  <si>
    <t>Подача штапика RP-30</t>
  </si>
  <si>
    <t>Приемка профиля RP-30</t>
  </si>
  <si>
    <t>Приемка штапика RP-30</t>
  </si>
  <si>
    <t>Подача Helmut FRIKWX-1000</t>
  </si>
  <si>
    <t>Приемка Helmut FRIKWX-1000</t>
  </si>
  <si>
    <t>Регламентированый перерыв</t>
  </si>
  <si>
    <t>Приемка SCM Superset XL</t>
  </si>
  <si>
    <t>Подача Weining Povermat 1200</t>
  </si>
  <si>
    <t>Приемка Weining Povermat 1200</t>
  </si>
  <si>
    <t>Облицовывание пласти Helmut FRIZKWX-1000</t>
  </si>
  <si>
    <t>Настройка-наладка Helmut FRIZKWX-1000</t>
  </si>
  <si>
    <t>Регулировка и подналадка в процессе работы</t>
  </si>
  <si>
    <t>Устранение дефектов/доработка изделия</t>
  </si>
  <si>
    <t>Упаковка погонажа</t>
  </si>
  <si>
    <t>получение инструктажа</t>
  </si>
  <si>
    <t>Пиление МДФ на полосы</t>
  </si>
  <si>
    <t>Работа в техкаталоге Infinium</t>
  </si>
  <si>
    <t>Склейка под багет 003</t>
  </si>
  <si>
    <t>Приемка Helmut FRIZKWX-1000</t>
  </si>
  <si>
    <t>Продача Helmut FRIZKWX-1000</t>
  </si>
  <si>
    <t>Внедрение нового продукта</t>
  </si>
  <si>
    <t>Сортировка заготовок</t>
  </si>
  <si>
    <t>Структура ФРВ Март 12-18.2018. Уч. Облицовывания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</si>
</sst>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1"/>
  <sheetViews>
    <sheetView tabSelected="1" zoomScaleNormal="100" workbookViewId="0"/>
  </sheetViews>
  <sheetFormatPr defaultRowHeight="15" x14ac:dyDescent="0.25"/>
  <cols>
    <col min="1" max="1" width="62.42578125" style="40" customWidth="1"/>
    <col min="2" max="2" width="25.7109375" customWidth="1"/>
    <col min="5" max="5" width="52.42578125" bestFit="1" customWidth="1"/>
    <col min="6" max="6" width="31.85546875" customWidth="1"/>
    <col min="7" max="7" width="25.85546875" customWidth="1"/>
  </cols>
  <sheetData>
    <row r="1" spans="1:7" ht="15.75" thickBot="1" x14ac:dyDescent="0.3">
      <c r="A1" s="32" t="s">
        <v>104</v>
      </c>
    </row>
    <row r="2" spans="1:7" ht="15.75" thickBot="1" x14ac:dyDescent="0.3">
      <c r="A2" s="33" t="s">
        <v>25</v>
      </c>
      <c r="B2" s="1" t="s">
        <v>26</v>
      </c>
      <c r="E2" s="2" t="s">
        <v>27</v>
      </c>
      <c r="F2" s="3" t="s">
        <v>28</v>
      </c>
      <c r="G2" s="4" t="s">
        <v>29</v>
      </c>
    </row>
    <row r="3" spans="1:7" x14ac:dyDescent="0.25">
      <c r="A3" s="5" t="s">
        <v>0</v>
      </c>
      <c r="B3" s="6">
        <f>+SUM(B4:B37)</f>
        <v>233.14999999999998</v>
      </c>
      <c r="E3" s="7" t="s">
        <v>30</v>
      </c>
      <c r="F3" s="8">
        <f>+B3</f>
        <v>233.14999999999998</v>
      </c>
      <c r="G3" s="9">
        <f>+F3/$F$12*100</f>
        <v>73.662759470474853</v>
      </c>
    </row>
    <row r="4" spans="1:7" x14ac:dyDescent="0.25">
      <c r="A4" s="35" t="s">
        <v>66</v>
      </c>
      <c r="B4" s="11"/>
      <c r="E4" s="12" t="s">
        <v>31</v>
      </c>
      <c r="F4" s="13">
        <f>+B41</f>
        <v>30.759999999999998</v>
      </c>
      <c r="G4" s="14">
        <f t="shared" ref="G4:G11" si="0">+F4/$F$12*100</f>
        <v>9.718492306720167</v>
      </c>
    </row>
    <row r="5" spans="1:7" x14ac:dyDescent="0.25">
      <c r="A5" s="35" t="s">
        <v>67</v>
      </c>
      <c r="B5" s="11"/>
      <c r="E5" s="12" t="s">
        <v>32</v>
      </c>
      <c r="F5" s="13">
        <f>+B53</f>
        <v>14.66</v>
      </c>
      <c r="G5" s="14">
        <f t="shared" si="0"/>
        <v>4.6317651890935512</v>
      </c>
    </row>
    <row r="6" spans="1:7" x14ac:dyDescent="0.25">
      <c r="A6" s="35" t="s">
        <v>69</v>
      </c>
      <c r="B6" s="15">
        <v>16.170000000000002</v>
      </c>
      <c r="E6" s="12" t="s">
        <v>33</v>
      </c>
      <c r="F6" s="13">
        <f>+B65</f>
        <v>18.5</v>
      </c>
      <c r="G6" s="14">
        <f t="shared" si="0"/>
        <v>5.8449969985150547</v>
      </c>
    </row>
    <row r="7" spans="1:7" x14ac:dyDescent="0.25">
      <c r="A7" s="35" t="s">
        <v>68</v>
      </c>
      <c r="B7" s="22">
        <v>14.84</v>
      </c>
      <c r="E7" s="12" t="s">
        <v>34</v>
      </c>
      <c r="F7" s="13">
        <f>+B71</f>
        <v>0</v>
      </c>
      <c r="G7" s="14">
        <f t="shared" si="0"/>
        <v>0</v>
      </c>
    </row>
    <row r="8" spans="1:7" x14ac:dyDescent="0.25">
      <c r="A8" s="35" t="s">
        <v>85</v>
      </c>
      <c r="B8" s="15"/>
      <c r="E8" s="12" t="s">
        <v>35</v>
      </c>
      <c r="F8" s="13">
        <f>+F21</f>
        <v>0</v>
      </c>
      <c r="G8" s="14">
        <f t="shared" si="0"/>
        <v>0</v>
      </c>
    </row>
    <row r="9" spans="1:7" x14ac:dyDescent="0.25">
      <c r="A9" s="35" t="s">
        <v>86</v>
      </c>
      <c r="B9" s="15"/>
      <c r="E9" s="12" t="s">
        <v>6</v>
      </c>
      <c r="F9" s="13">
        <f>+F25</f>
        <v>3</v>
      </c>
      <c r="G9" s="14">
        <f t="shared" si="0"/>
        <v>0.94783735111054945</v>
      </c>
    </row>
    <row r="10" spans="1:7" x14ac:dyDescent="0.25">
      <c r="A10" s="35" t="s">
        <v>92</v>
      </c>
      <c r="B10" s="15">
        <v>0.5</v>
      </c>
      <c r="E10" s="12" t="s">
        <v>36</v>
      </c>
      <c r="F10" s="13">
        <f>+F29</f>
        <v>13.02</v>
      </c>
      <c r="G10" s="14">
        <f t="shared" si="0"/>
        <v>4.113614103819784</v>
      </c>
    </row>
    <row r="11" spans="1:7" ht="15.75" thickBot="1" x14ac:dyDescent="0.3">
      <c r="A11" s="35" t="s">
        <v>91</v>
      </c>
      <c r="B11" s="15">
        <v>4</v>
      </c>
      <c r="E11" s="16" t="s">
        <v>37</v>
      </c>
      <c r="F11" s="17">
        <f>+F37</f>
        <v>3.42</v>
      </c>
      <c r="G11" s="18">
        <f t="shared" si="0"/>
        <v>1.0805345802660264</v>
      </c>
    </row>
    <row r="12" spans="1:7" ht="15.75" thickBot="1" x14ac:dyDescent="0.3">
      <c r="A12" s="35" t="s">
        <v>70</v>
      </c>
      <c r="B12" s="15">
        <v>40.659999999999997</v>
      </c>
      <c r="E12" s="19" t="s">
        <v>38</v>
      </c>
      <c r="F12" s="3">
        <f>+SUM(F3:F11)</f>
        <v>316.51</v>
      </c>
      <c r="G12" s="20">
        <f>+SUM(G3:G11)</f>
        <v>100</v>
      </c>
    </row>
    <row r="13" spans="1:7" x14ac:dyDescent="0.25">
      <c r="A13" s="35" t="s">
        <v>71</v>
      </c>
      <c r="B13" s="15">
        <v>3.5</v>
      </c>
    </row>
    <row r="14" spans="1:7" x14ac:dyDescent="0.25">
      <c r="A14" s="35" t="s">
        <v>73</v>
      </c>
      <c r="B14" s="15"/>
      <c r="E14" s="41"/>
      <c r="F14" s="29"/>
    </row>
    <row r="15" spans="1:7" x14ac:dyDescent="0.25">
      <c r="A15" s="35" t="s">
        <v>72</v>
      </c>
      <c r="B15" s="15"/>
      <c r="E15" s="41"/>
      <c r="F15" s="29"/>
    </row>
    <row r="16" spans="1:7" x14ac:dyDescent="0.25">
      <c r="A16" s="35" t="s">
        <v>74</v>
      </c>
      <c r="B16" s="15"/>
      <c r="E16" s="41"/>
      <c r="F16" s="30"/>
    </row>
    <row r="17" spans="1:6" x14ac:dyDescent="0.25">
      <c r="A17" s="35" t="s">
        <v>75</v>
      </c>
      <c r="B17" s="15"/>
      <c r="E17" s="41"/>
      <c r="F17" s="21"/>
    </row>
    <row r="18" spans="1:6" x14ac:dyDescent="0.25">
      <c r="A18" s="35" t="s">
        <v>97</v>
      </c>
      <c r="B18" s="15"/>
      <c r="E18" s="41"/>
      <c r="F18" s="21"/>
    </row>
    <row r="19" spans="1:6" x14ac:dyDescent="0.25">
      <c r="A19" s="35" t="s">
        <v>89</v>
      </c>
      <c r="B19" s="15"/>
      <c r="E19" s="41"/>
      <c r="F19" s="21"/>
    </row>
    <row r="20" spans="1:6" x14ac:dyDescent="0.25">
      <c r="A20" s="35" t="s">
        <v>90</v>
      </c>
      <c r="B20" s="15"/>
      <c r="E20" s="40"/>
    </row>
    <row r="21" spans="1:6" x14ac:dyDescent="0.25">
      <c r="A21" s="35" t="s">
        <v>76</v>
      </c>
      <c r="B21" s="15"/>
      <c r="E21" s="5" t="s">
        <v>35</v>
      </c>
      <c r="F21" s="23">
        <f>+SUM(F22:F24)</f>
        <v>0</v>
      </c>
    </row>
    <row r="22" spans="1:6" x14ac:dyDescent="0.25">
      <c r="A22" s="35" t="s">
        <v>88</v>
      </c>
      <c r="B22" s="15"/>
      <c r="E22" s="36" t="s">
        <v>55</v>
      </c>
      <c r="F22" s="28"/>
    </row>
    <row r="23" spans="1:6" x14ac:dyDescent="0.25">
      <c r="A23" s="35" t="s">
        <v>77</v>
      </c>
      <c r="B23" s="15">
        <v>40.659999999999997</v>
      </c>
      <c r="E23" s="35" t="s">
        <v>48</v>
      </c>
      <c r="F23" s="15"/>
    </row>
    <row r="24" spans="1:6" x14ac:dyDescent="0.25">
      <c r="A24" s="35" t="s">
        <v>81</v>
      </c>
      <c r="B24" s="15">
        <v>3.5</v>
      </c>
      <c r="E24" s="35" t="s">
        <v>13</v>
      </c>
      <c r="F24" s="15"/>
    </row>
    <row r="25" spans="1:6" x14ac:dyDescent="0.25">
      <c r="A25" s="35" t="s">
        <v>78</v>
      </c>
      <c r="B25" s="15"/>
      <c r="E25" s="5" t="s">
        <v>6</v>
      </c>
      <c r="F25" s="6">
        <f>+SUM(F26:F28)</f>
        <v>3</v>
      </c>
    </row>
    <row r="26" spans="1:6" x14ac:dyDescent="0.25">
      <c r="A26" s="35" t="s">
        <v>82</v>
      </c>
      <c r="B26" s="15"/>
    </row>
    <row r="27" spans="1:6" x14ac:dyDescent="0.25">
      <c r="A27" s="35" t="s">
        <v>101</v>
      </c>
      <c r="B27" s="15">
        <v>2</v>
      </c>
      <c r="E27" s="35" t="s">
        <v>1</v>
      </c>
      <c r="F27" s="15">
        <v>3</v>
      </c>
    </row>
    <row r="28" spans="1:6" x14ac:dyDescent="0.25">
      <c r="A28" s="35" t="s">
        <v>100</v>
      </c>
      <c r="B28" s="15">
        <v>8</v>
      </c>
      <c r="E28" s="35" t="s">
        <v>15</v>
      </c>
      <c r="F28" s="15"/>
    </row>
    <row r="29" spans="1:6" x14ac:dyDescent="0.25">
      <c r="A29" s="35" t="s">
        <v>79</v>
      </c>
      <c r="B29" s="15">
        <v>40.659999999999997</v>
      </c>
      <c r="E29" s="24" t="s">
        <v>36</v>
      </c>
      <c r="F29" s="25">
        <f>+SUM(F30:F36)</f>
        <v>13.02</v>
      </c>
    </row>
    <row r="30" spans="1:6" x14ac:dyDescent="0.25">
      <c r="A30" s="35" t="s">
        <v>80</v>
      </c>
      <c r="B30" s="15"/>
      <c r="E30" s="42" t="s">
        <v>87</v>
      </c>
      <c r="F30" s="11">
        <v>13.02</v>
      </c>
    </row>
    <row r="31" spans="1:6" x14ac:dyDescent="0.25">
      <c r="A31" s="35" t="s">
        <v>83</v>
      </c>
      <c r="B31" s="15">
        <v>3.5</v>
      </c>
      <c r="E31" s="38" t="s">
        <v>14</v>
      </c>
      <c r="F31" s="11"/>
    </row>
    <row r="32" spans="1:6" x14ac:dyDescent="0.25">
      <c r="A32" s="35" t="s">
        <v>84</v>
      </c>
      <c r="B32" s="15"/>
      <c r="E32" s="38" t="s">
        <v>96</v>
      </c>
    </row>
    <row r="33" spans="1:6" x14ac:dyDescent="0.25">
      <c r="A33" s="35" t="s">
        <v>9</v>
      </c>
      <c r="B33" s="15">
        <v>26.16</v>
      </c>
      <c r="E33" s="35" t="s">
        <v>65</v>
      </c>
      <c r="F33" s="11"/>
    </row>
    <row r="34" spans="1:6" x14ac:dyDescent="0.25">
      <c r="A34" s="35" t="s">
        <v>39</v>
      </c>
      <c r="B34" s="15"/>
      <c r="E34" s="38"/>
      <c r="F34" s="11"/>
    </row>
    <row r="35" spans="1:6" x14ac:dyDescent="0.25">
      <c r="A35" s="35" t="s">
        <v>20</v>
      </c>
      <c r="B35" s="15"/>
      <c r="E35" s="38"/>
      <c r="F35" s="11"/>
    </row>
    <row r="36" spans="1:6" x14ac:dyDescent="0.25">
      <c r="A36" s="35" t="s">
        <v>95</v>
      </c>
      <c r="B36" s="15"/>
      <c r="F36" s="15"/>
    </row>
    <row r="37" spans="1:6" x14ac:dyDescent="0.25">
      <c r="A37" s="35" t="s">
        <v>5</v>
      </c>
      <c r="B37" s="15">
        <v>29</v>
      </c>
      <c r="E37" s="5" t="s">
        <v>37</v>
      </c>
      <c r="F37" s="6">
        <f>+SUM(F38:F54)</f>
        <v>3.42</v>
      </c>
    </row>
    <row r="38" spans="1:6" x14ac:dyDescent="0.25">
      <c r="A38" s="35"/>
      <c r="E38" s="35" t="s">
        <v>4</v>
      </c>
      <c r="F38" s="15"/>
    </row>
    <row r="39" spans="1:6" x14ac:dyDescent="0.25">
      <c r="A39" s="35"/>
      <c r="B39" s="15"/>
      <c r="E39" s="35" t="s">
        <v>23</v>
      </c>
      <c r="F39" s="11">
        <v>2</v>
      </c>
    </row>
    <row r="40" spans="1:6" x14ac:dyDescent="0.25">
      <c r="A40" s="35"/>
      <c r="B40" s="15"/>
      <c r="E40" s="35" t="s">
        <v>11</v>
      </c>
      <c r="F40" s="15">
        <v>0.34</v>
      </c>
    </row>
    <row r="41" spans="1:6" x14ac:dyDescent="0.25">
      <c r="A41" s="5" t="s">
        <v>40</v>
      </c>
      <c r="B41" s="31">
        <f>+SUM(B42:B52)</f>
        <v>30.759999999999998</v>
      </c>
      <c r="E41" s="35" t="s">
        <v>49</v>
      </c>
      <c r="F41" s="15"/>
    </row>
    <row r="42" spans="1:6" x14ac:dyDescent="0.25">
      <c r="A42" s="35" t="s">
        <v>102</v>
      </c>
      <c r="B42" s="22">
        <v>2</v>
      </c>
      <c r="E42" s="35" t="s">
        <v>22</v>
      </c>
      <c r="F42" s="15">
        <v>1.08</v>
      </c>
    </row>
    <row r="43" spans="1:6" x14ac:dyDescent="0.25">
      <c r="A43" s="35" t="s">
        <v>7</v>
      </c>
      <c r="B43" s="15">
        <v>4.83</v>
      </c>
      <c r="E43" s="35" t="s">
        <v>50</v>
      </c>
      <c r="F43" s="15"/>
    </row>
    <row r="44" spans="1:6" x14ac:dyDescent="0.25">
      <c r="A44" s="35" t="s">
        <v>41</v>
      </c>
      <c r="B44" s="15"/>
      <c r="E44" s="35" t="s">
        <v>51</v>
      </c>
      <c r="F44" s="15"/>
    </row>
    <row r="45" spans="1:6" x14ac:dyDescent="0.25">
      <c r="A45" s="35" t="s">
        <v>18</v>
      </c>
      <c r="B45" s="15"/>
      <c r="E45" s="35" t="s">
        <v>98</v>
      </c>
      <c r="F45" s="15"/>
    </row>
    <row r="46" spans="1:6" x14ac:dyDescent="0.25">
      <c r="A46" s="35" t="s">
        <v>42</v>
      </c>
      <c r="B46" s="15"/>
      <c r="E46" s="35" t="s">
        <v>56</v>
      </c>
      <c r="F46" s="15"/>
    </row>
    <row r="47" spans="1:6" x14ac:dyDescent="0.25">
      <c r="A47" s="35" t="s">
        <v>43</v>
      </c>
      <c r="B47" s="15">
        <v>1</v>
      </c>
      <c r="E47" s="35" t="s">
        <v>52</v>
      </c>
      <c r="F47" s="15"/>
    </row>
    <row r="48" spans="1:6" x14ac:dyDescent="0.25">
      <c r="A48" s="35" t="s">
        <v>61</v>
      </c>
      <c r="B48" s="15">
        <v>7.33</v>
      </c>
      <c r="E48" s="35" t="s">
        <v>58</v>
      </c>
      <c r="F48" s="15"/>
    </row>
    <row r="49" spans="1:6" x14ac:dyDescent="0.25">
      <c r="A49" s="35" t="s">
        <v>62</v>
      </c>
      <c r="B49" s="15"/>
      <c r="E49" s="35" t="s">
        <v>24</v>
      </c>
      <c r="F49" s="15"/>
    </row>
    <row r="50" spans="1:6" x14ac:dyDescent="0.25">
      <c r="A50" s="35" t="s">
        <v>94</v>
      </c>
      <c r="B50" s="15">
        <v>8.84</v>
      </c>
      <c r="E50" s="35" t="s">
        <v>64</v>
      </c>
      <c r="F50" s="15"/>
    </row>
    <row r="51" spans="1:6" x14ac:dyDescent="0.25">
      <c r="A51" s="35" t="s">
        <v>63</v>
      </c>
      <c r="B51" s="15"/>
      <c r="E51" s="35"/>
      <c r="F51" s="15"/>
    </row>
    <row r="52" spans="1:6" x14ac:dyDescent="0.25">
      <c r="A52" s="35" t="s">
        <v>16</v>
      </c>
      <c r="B52" s="15">
        <v>6.76</v>
      </c>
      <c r="E52" s="35" t="s">
        <v>87</v>
      </c>
      <c r="F52" s="15"/>
    </row>
    <row r="53" spans="1:6" x14ac:dyDescent="0.25">
      <c r="A53" s="5" t="s">
        <v>3</v>
      </c>
      <c r="B53" s="6">
        <f>+SUM(B54:B64)</f>
        <v>14.66</v>
      </c>
      <c r="E53" s="35" t="s">
        <v>53</v>
      </c>
      <c r="F53" s="11"/>
    </row>
    <row r="54" spans="1:6" x14ac:dyDescent="0.25">
      <c r="A54" s="35" t="s">
        <v>8</v>
      </c>
      <c r="B54" s="15"/>
      <c r="E54" s="35" t="s">
        <v>57</v>
      </c>
      <c r="F54" s="11"/>
    </row>
    <row r="55" spans="1:6" x14ac:dyDescent="0.25">
      <c r="A55" s="35" t="s">
        <v>5</v>
      </c>
      <c r="E55" s="26" t="s">
        <v>54</v>
      </c>
      <c r="F55" s="27">
        <f>+B3+B41+B53+B65+B71+F21+F25+F29+F37</f>
        <v>316.51</v>
      </c>
    </row>
    <row r="56" spans="1:6" x14ac:dyDescent="0.25">
      <c r="A56" s="35" t="s">
        <v>65</v>
      </c>
      <c r="B56" s="15"/>
      <c r="E56" s="40"/>
    </row>
    <row r="57" spans="1:6" x14ac:dyDescent="0.25">
      <c r="A57" s="35" t="s">
        <v>19</v>
      </c>
      <c r="B57" s="15"/>
    </row>
    <row r="58" spans="1:6" x14ac:dyDescent="0.25">
      <c r="A58" s="35" t="s">
        <v>10</v>
      </c>
      <c r="B58" s="15"/>
    </row>
    <row r="59" spans="1:6" x14ac:dyDescent="0.25">
      <c r="A59" s="35" t="s">
        <v>2</v>
      </c>
      <c r="B59" s="15"/>
    </row>
    <row r="60" spans="1:6" x14ac:dyDescent="0.25">
      <c r="A60" s="35" t="s">
        <v>44</v>
      </c>
      <c r="B60" s="15">
        <v>1</v>
      </c>
    </row>
    <row r="61" spans="1:6" x14ac:dyDescent="0.25">
      <c r="A61" s="35" t="s">
        <v>99</v>
      </c>
      <c r="B61" s="15"/>
    </row>
    <row r="62" spans="1:6" x14ac:dyDescent="0.25">
      <c r="A62" s="35" t="s">
        <v>103</v>
      </c>
      <c r="B62" s="15">
        <v>13.66</v>
      </c>
    </row>
    <row r="63" spans="1:6" x14ac:dyDescent="0.25">
      <c r="A63" s="35" t="s">
        <v>21</v>
      </c>
      <c r="B63" s="15"/>
    </row>
    <row r="64" spans="1:6" x14ac:dyDescent="0.25">
      <c r="A64" s="35" t="s">
        <v>60</v>
      </c>
      <c r="B64" s="15"/>
    </row>
    <row r="65" spans="1:2" x14ac:dyDescent="0.25">
      <c r="A65" s="5" t="s">
        <v>33</v>
      </c>
      <c r="B65" s="6">
        <f>+SUM(B66:B70)</f>
        <v>18.5</v>
      </c>
    </row>
    <row r="66" spans="1:2" x14ac:dyDescent="0.25">
      <c r="A66" s="35" t="s">
        <v>17</v>
      </c>
      <c r="B66" s="15"/>
    </row>
    <row r="67" spans="1:2" x14ac:dyDescent="0.25">
      <c r="A67" s="35" t="s">
        <v>45</v>
      </c>
      <c r="B67" s="10">
        <v>5.83</v>
      </c>
    </row>
    <row r="68" spans="1:2" x14ac:dyDescent="0.25">
      <c r="A68" s="35" t="s">
        <v>12</v>
      </c>
      <c r="B68" s="22">
        <v>6.34</v>
      </c>
    </row>
    <row r="69" spans="1:2" x14ac:dyDescent="0.25">
      <c r="A69" s="35" t="s">
        <v>93</v>
      </c>
      <c r="B69" s="22"/>
    </row>
    <row r="70" spans="1:2" x14ac:dyDescent="0.25">
      <c r="A70" s="35" t="s">
        <v>59</v>
      </c>
      <c r="B70" s="22">
        <v>6.33</v>
      </c>
    </row>
    <row r="71" spans="1:2" x14ac:dyDescent="0.25">
      <c r="A71" s="5" t="s">
        <v>46</v>
      </c>
      <c r="B71" s="6">
        <f>+SUM(B72)</f>
        <v>0</v>
      </c>
    </row>
    <row r="72" spans="1:2" x14ac:dyDescent="0.25">
      <c r="A72" s="35" t="s">
        <v>47</v>
      </c>
      <c r="B72" s="15"/>
    </row>
    <row r="73" spans="1:2" x14ac:dyDescent="0.25">
      <c r="A73" s="35"/>
      <c r="B73" s="15"/>
    </row>
    <row r="74" spans="1:2" x14ac:dyDescent="0.25">
      <c r="A74" s="35"/>
      <c r="B74" s="15"/>
    </row>
    <row r="75" spans="1:2" x14ac:dyDescent="0.25">
      <c r="A75" s="35"/>
      <c r="B75" s="15"/>
    </row>
    <row r="76" spans="1:2" x14ac:dyDescent="0.25">
      <c r="A76" s="35"/>
      <c r="B76" s="15"/>
    </row>
    <row r="77" spans="1:2" x14ac:dyDescent="0.25">
      <c r="A77" s="35"/>
      <c r="B77" s="15"/>
    </row>
    <row r="78" spans="1:2" x14ac:dyDescent="0.25">
      <c r="A78" s="35"/>
      <c r="B78" s="15"/>
    </row>
    <row r="79" spans="1:2" x14ac:dyDescent="0.25">
      <c r="A79" s="35"/>
      <c r="B79" s="15"/>
    </row>
    <row r="80" spans="1:2" x14ac:dyDescent="0.25">
      <c r="A80" s="35"/>
      <c r="B80" s="15"/>
    </row>
    <row r="81" spans="1:2" x14ac:dyDescent="0.25">
      <c r="A81" s="35"/>
      <c r="B81" s="15"/>
    </row>
    <row r="82" spans="1:2" x14ac:dyDescent="0.25">
      <c r="A82" s="35"/>
      <c r="B82" s="15"/>
    </row>
    <row r="93" spans="1:2" x14ac:dyDescent="0.25">
      <c r="A93" s="34"/>
      <c r="B93" s="6"/>
    </row>
    <row r="94" spans="1:2" x14ac:dyDescent="0.25">
      <c r="A94" s="35"/>
      <c r="B94" s="15"/>
    </row>
    <row r="95" spans="1:2" x14ac:dyDescent="0.25">
      <c r="A95" s="35"/>
      <c r="B95" s="15"/>
    </row>
    <row r="96" spans="1:2" x14ac:dyDescent="0.25">
      <c r="A96" s="35"/>
      <c r="B96" s="15"/>
    </row>
    <row r="97" spans="1:2" x14ac:dyDescent="0.25">
      <c r="A97" s="35"/>
      <c r="B97" s="15"/>
    </row>
    <row r="98" spans="1:2" x14ac:dyDescent="0.25">
      <c r="A98" s="35"/>
      <c r="B98" s="15"/>
    </row>
    <row r="99" spans="1:2" x14ac:dyDescent="0.25">
      <c r="A99" s="35"/>
      <c r="B99" s="15"/>
    </row>
    <row r="100" spans="1:2" x14ac:dyDescent="0.25">
      <c r="A100" s="35"/>
      <c r="B100" s="15"/>
    </row>
    <row r="101" spans="1:2" x14ac:dyDescent="0.25">
      <c r="A101" s="35"/>
      <c r="B101" s="15"/>
    </row>
    <row r="102" spans="1:2" x14ac:dyDescent="0.25">
      <c r="A102" s="35"/>
      <c r="B102" s="15"/>
    </row>
    <row r="103" spans="1:2" x14ac:dyDescent="0.25">
      <c r="A103" s="35"/>
      <c r="B103" s="15"/>
    </row>
    <row r="104" spans="1:2" x14ac:dyDescent="0.25">
      <c r="A104" s="35"/>
      <c r="B104" s="15"/>
    </row>
    <row r="105" spans="1:2" x14ac:dyDescent="0.25">
      <c r="A105" s="35"/>
      <c r="B105" s="15"/>
    </row>
    <row r="106" spans="1:2" x14ac:dyDescent="0.25">
      <c r="A106" s="35"/>
      <c r="B106" s="15"/>
    </row>
    <row r="107" spans="1:2" x14ac:dyDescent="0.25">
      <c r="A107" s="34"/>
      <c r="B107" s="6"/>
    </row>
    <row r="108" spans="1:2" x14ac:dyDescent="0.25">
      <c r="A108" s="35"/>
      <c r="B108" s="15"/>
    </row>
    <row r="109" spans="1:2" x14ac:dyDescent="0.25">
      <c r="A109" s="35"/>
      <c r="B109" s="10"/>
    </row>
    <row r="110" spans="1:2" x14ac:dyDescent="0.25">
      <c r="A110" s="35"/>
      <c r="B110" s="22"/>
    </row>
    <row r="111" spans="1:2" x14ac:dyDescent="0.25">
      <c r="A111" s="35"/>
      <c r="B111" s="22"/>
    </row>
    <row r="112" spans="1:2" x14ac:dyDescent="0.25">
      <c r="A112" s="34"/>
      <c r="B112" s="6"/>
    </row>
    <row r="113" spans="1:2" x14ac:dyDescent="0.25">
      <c r="A113" s="35"/>
      <c r="B113" s="15"/>
    </row>
    <row r="114" spans="1:2" x14ac:dyDescent="0.25">
      <c r="A114" s="34"/>
      <c r="B114" s="23"/>
    </row>
    <row r="115" spans="1:2" x14ac:dyDescent="0.25">
      <c r="A115" s="36"/>
      <c r="B115" s="28"/>
    </row>
    <row r="116" spans="1:2" x14ac:dyDescent="0.25">
      <c r="A116" s="35"/>
      <c r="B116" s="15"/>
    </row>
    <row r="117" spans="1:2" x14ac:dyDescent="0.25">
      <c r="A117" s="35"/>
      <c r="B117" s="15"/>
    </row>
    <row r="118" spans="1:2" x14ac:dyDescent="0.25">
      <c r="A118" s="34"/>
      <c r="B118" s="6"/>
    </row>
    <row r="119" spans="1:2" x14ac:dyDescent="0.25">
      <c r="A119" s="35"/>
      <c r="B119" s="15"/>
    </row>
    <row r="120" spans="1:2" x14ac:dyDescent="0.25">
      <c r="A120" s="35"/>
      <c r="B120" s="15"/>
    </row>
    <row r="121" spans="1:2" x14ac:dyDescent="0.25">
      <c r="A121" s="35"/>
      <c r="B121" s="15"/>
    </row>
    <row r="122" spans="1:2" x14ac:dyDescent="0.25">
      <c r="A122" s="35"/>
      <c r="B122" s="15"/>
    </row>
    <row r="123" spans="1:2" x14ac:dyDescent="0.25">
      <c r="A123" s="37"/>
      <c r="B123" s="25"/>
    </row>
    <row r="124" spans="1:2" x14ac:dyDescent="0.25">
      <c r="A124" s="38"/>
      <c r="B124" s="11"/>
    </row>
    <row r="125" spans="1:2" x14ac:dyDescent="0.25">
      <c r="A125" s="35"/>
      <c r="B125" s="15"/>
    </row>
    <row r="126" spans="1:2" x14ac:dyDescent="0.25">
      <c r="A126" s="34"/>
      <c r="B126" s="6"/>
    </row>
    <row r="127" spans="1:2" x14ac:dyDescent="0.25">
      <c r="A127" s="35"/>
      <c r="B127" s="15"/>
    </row>
    <row r="128" spans="1:2" x14ac:dyDescent="0.25">
      <c r="A128" s="35"/>
      <c r="B128" s="15"/>
    </row>
    <row r="129" spans="1:2" x14ac:dyDescent="0.25">
      <c r="A129" s="35"/>
      <c r="B129" s="15"/>
    </row>
    <row r="130" spans="1:2" x14ac:dyDescent="0.25">
      <c r="A130" s="35"/>
      <c r="B130" s="15"/>
    </row>
    <row r="131" spans="1:2" x14ac:dyDescent="0.25">
      <c r="A131" s="35"/>
      <c r="B131" s="15"/>
    </row>
    <row r="132" spans="1:2" x14ac:dyDescent="0.25">
      <c r="A132" s="35"/>
      <c r="B132" s="15"/>
    </row>
    <row r="133" spans="1:2" x14ac:dyDescent="0.25">
      <c r="A133" s="35"/>
      <c r="B133" s="15"/>
    </row>
    <row r="134" spans="1:2" x14ac:dyDescent="0.25">
      <c r="A134" s="35"/>
      <c r="B134" s="15"/>
    </row>
    <row r="135" spans="1:2" x14ac:dyDescent="0.25">
      <c r="A135" s="35"/>
      <c r="B135" s="15"/>
    </row>
    <row r="136" spans="1:2" x14ac:dyDescent="0.25">
      <c r="A136" s="35"/>
      <c r="B136" s="15"/>
    </row>
    <row r="137" spans="1:2" x14ac:dyDescent="0.25">
      <c r="A137" s="35"/>
      <c r="B137" s="15"/>
    </row>
    <row r="138" spans="1:2" x14ac:dyDescent="0.25">
      <c r="A138" s="35"/>
      <c r="B138" s="15"/>
    </row>
    <row r="139" spans="1:2" x14ac:dyDescent="0.25">
      <c r="A139" s="35"/>
      <c r="B139" s="11"/>
    </row>
    <row r="140" spans="1:2" x14ac:dyDescent="0.25">
      <c r="A140" s="35"/>
      <c r="B140" s="11"/>
    </row>
    <row r="141" spans="1:2" x14ac:dyDescent="0.25">
      <c r="A141" s="39"/>
      <c r="B141" s="27"/>
    </row>
  </sheetData>
  <pageMargins left="0.11811023622047244" right="7.874015748031496E-2" top="0.19685039370078741" bottom="0.19685039370078741" header="0.51181102362204722" footer="0.51181102362204722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Погонажный участок</vt:lpstr>
    </vt:vector>
  </TitlesOfParts>
  <Company>ЗОВ-Профиль, ЗОВ-ТПС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Кучерявенко</dc:creator>
  <cp:lastModifiedBy>Производство</cp:lastModifiedBy>
  <cp:lastPrinted>2016-12-21T12:31:53Z</cp:lastPrinted>
  <dcterms:created xsi:type="dcterms:W3CDTF">2015-11-26T08:21:33Z</dcterms:created>
  <dcterms:modified xsi:type="dcterms:W3CDTF">2018-03-19T13:02:41Z</dcterms:modified>
</cp:coreProperties>
</file>