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Лист1" sheetId="1" r:id="rId1"/>
  </sheets>
  <calcPr calcId="125725"/>
</workbook>
</file>

<file path=xl/calcChain.xml><?xml version="1.0" encoding="utf-8"?>
<calcChain xmlns="http://schemas.openxmlformats.org/spreadsheetml/2006/main">
  <c r="G48" i="1"/>
  <c r="E47"/>
  <c r="G47" s="1"/>
  <c r="E46"/>
  <c r="G46" s="1"/>
  <c r="G45"/>
  <c r="G44"/>
  <c r="G43"/>
  <c r="G42"/>
  <c r="G41"/>
  <c r="G40"/>
  <c r="G39"/>
  <c r="G38"/>
  <c r="G37"/>
  <c r="G36"/>
  <c r="G35"/>
  <c r="G34"/>
  <c r="G33"/>
  <c r="G32"/>
  <c r="G31"/>
  <c r="G30"/>
  <c r="G22"/>
</calcChain>
</file>

<file path=xl/sharedStrings.xml><?xml version="1.0" encoding="utf-8"?>
<sst xmlns="http://schemas.openxmlformats.org/spreadsheetml/2006/main" count="152" uniqueCount="60">
  <si>
    <t>Вид продукции</t>
  </si>
  <si>
    <t>Цвет</t>
  </si>
  <si>
    <t>Кол-во</t>
  </si>
  <si>
    <t>Примечания</t>
  </si>
  <si>
    <t>М.П.</t>
  </si>
  <si>
    <t>49 к.н.</t>
  </si>
  <si>
    <t>Ноче Милано</t>
  </si>
  <si>
    <t>Дуб Ниагара</t>
  </si>
  <si>
    <t>Бук</t>
  </si>
  <si>
    <t>НМ-60 23*63</t>
  </si>
  <si>
    <t>Б-130</t>
  </si>
  <si>
    <t>Орех Таволато Греция</t>
  </si>
  <si>
    <t>Б-140</t>
  </si>
  <si>
    <t>НД-057 10*69</t>
  </si>
  <si>
    <t>П-050 22*75</t>
  </si>
  <si>
    <t>П-057 22*69-4</t>
  </si>
  <si>
    <t>ЛУК П-001-4</t>
  </si>
  <si>
    <t>ПП Итал. Орех</t>
  </si>
  <si>
    <t>ПП Каштан</t>
  </si>
  <si>
    <t xml:space="preserve">Орех  </t>
  </si>
  <si>
    <t>ПП Белый</t>
  </si>
  <si>
    <t>ПП Дубок</t>
  </si>
  <si>
    <t>Вишня</t>
  </si>
  <si>
    <t>Длинна 2,8 м</t>
  </si>
  <si>
    <t>Конец 50 к.н.</t>
  </si>
  <si>
    <t>Плановая дата отгрузка</t>
  </si>
  <si>
    <t>План работы участка по изготовлению погонажных изделий на 9--14 декабря 2013 года</t>
  </si>
  <si>
    <t>Б-90</t>
  </si>
  <si>
    <t>Вирджиния</t>
  </si>
  <si>
    <t>П-025 70*18</t>
  </si>
  <si>
    <t>Орех</t>
  </si>
  <si>
    <t>Пл-50 60*12</t>
  </si>
  <si>
    <t>ШД-09 24*19</t>
  </si>
  <si>
    <t>Полоска 3*15</t>
  </si>
  <si>
    <t>ПП Кремона</t>
  </si>
  <si>
    <t>ПП Груша</t>
  </si>
  <si>
    <t>ПП Вишня</t>
  </si>
  <si>
    <t>ПП Ольха</t>
  </si>
  <si>
    <t>ПП Орех</t>
  </si>
  <si>
    <t>ПП Молочный</t>
  </si>
  <si>
    <t>Полоска 4*13</t>
  </si>
  <si>
    <t>МИЛАНО П-004-4</t>
  </si>
  <si>
    <t>Ольха Кос</t>
  </si>
  <si>
    <t>Кальвадос Кос</t>
  </si>
  <si>
    <t>ПП Кантристайл</t>
  </si>
  <si>
    <t>ТУРИН-1 Р-017</t>
  </si>
  <si>
    <t>2 палеты</t>
  </si>
  <si>
    <t>Яблоня Локарно</t>
  </si>
  <si>
    <t>Дуб 1000</t>
  </si>
  <si>
    <t>Плита</t>
  </si>
  <si>
    <t>Высота</t>
  </si>
  <si>
    <t>Ширина</t>
  </si>
  <si>
    <t>Количество</t>
  </si>
  <si>
    <t>ПП Ясень</t>
  </si>
  <si>
    <t>Яблоня Милано</t>
  </si>
  <si>
    <t>Ольха</t>
  </si>
  <si>
    <t>План работы участка по изготовлению погонажных изделий на 16--21 декабря 2013 года</t>
  </si>
  <si>
    <t>Кашир</t>
  </si>
  <si>
    <t>Конец 51 к.н.</t>
  </si>
  <si>
    <t>База ТПС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</si>
</sst>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2">
    <xf numFmtId="0" fontId="0" fillId="0" borderId="0" xfId="0"/>
    <xf numFmtId="0" fontId="0" fillId="0" borderId="0" xfId="0"/>
    <xf numFmtId="0" fontId="2" fillId="2" borderId="10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0" fillId="0" borderId="0" xfId="0" applyBorder="1"/>
    <xf numFmtId="0" fontId="4" fillId="0" borderId="1" xfId="1" applyFont="1" applyBorder="1" applyAlignment="1">
      <alignment horizontal="center"/>
    </xf>
    <xf numFmtId="0" fontId="2" fillId="2" borderId="16" xfId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6" fillId="0" borderId="14" xfId="1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1" xfId="1" applyFon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2" borderId="14" xfId="1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2" fillId="2" borderId="15" xfId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2" fillId="2" borderId="24" xfId="1" applyFont="1" applyFill="1" applyBorder="1" applyAlignment="1">
      <alignment horizontal="center"/>
    </xf>
    <xf numFmtId="0" fontId="7" fillId="2" borderId="21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4" fillId="0" borderId="2" xfId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" fontId="0" fillId="0" borderId="0" xfId="0" applyNumberFormat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64"/>
  <sheetViews>
    <sheetView tabSelected="1" workbookViewId="0">
      <selection activeCell="J19" sqref="J19"/>
    </sheetView>
  </sheetViews>
  <sheetFormatPr defaultRowHeight="15"/>
  <cols>
    <col min="1" max="1" width="9.140625" style="1"/>
    <col min="3" max="3" width="17.85546875" customWidth="1"/>
    <col min="4" max="4" width="22.140625" customWidth="1"/>
    <col min="6" max="6" width="15.140625" customWidth="1"/>
    <col min="7" max="7" width="11.85546875" customWidth="1"/>
    <col min="8" max="8" width="23.140625" bestFit="1" customWidth="1"/>
  </cols>
  <sheetData>
    <row r="1" spans="2:38">
      <c r="B1" s="1"/>
      <c r="C1" s="1"/>
      <c r="D1" s="1"/>
      <c r="E1" s="1"/>
      <c r="F1" s="1"/>
      <c r="G1" s="1"/>
      <c r="H1" s="1"/>
    </row>
    <row r="2" spans="2:38" ht="16.5" thickBot="1">
      <c r="B2" s="4"/>
      <c r="C2" s="28"/>
      <c r="D2" s="28"/>
      <c r="E2" s="28"/>
      <c r="F2" s="28"/>
      <c r="G2" s="2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2:38" s="1" customFormat="1" ht="15.75" thickBot="1">
      <c r="C3" s="45" t="s">
        <v>26</v>
      </c>
      <c r="D3" s="46"/>
      <c r="E3" s="46"/>
      <c r="F3" s="46"/>
      <c r="G3" s="46"/>
      <c r="H3" s="47"/>
    </row>
    <row r="5" spans="2:38" ht="15.75" thickBot="1"/>
    <row r="6" spans="2:38" s="1" customFormat="1" ht="15.75" thickBot="1">
      <c r="C6" s="5" t="s">
        <v>0</v>
      </c>
      <c r="D6" s="5" t="s">
        <v>1</v>
      </c>
      <c r="E6" s="5" t="s">
        <v>2</v>
      </c>
      <c r="F6" s="5" t="s">
        <v>3</v>
      </c>
      <c r="G6" s="5" t="s">
        <v>4</v>
      </c>
      <c r="H6" s="40" t="s">
        <v>25</v>
      </c>
      <c r="AD6" s="35"/>
      <c r="AE6" s="35"/>
      <c r="AF6" s="35"/>
      <c r="AG6" s="35"/>
      <c r="AH6" s="35"/>
      <c r="AI6" s="35"/>
      <c r="AJ6" s="36"/>
      <c r="AK6" s="30"/>
      <c r="AL6" s="10"/>
    </row>
    <row r="7" spans="2:38" s="1" customFormat="1" ht="15.75" thickBot="1">
      <c r="C7" s="31" t="s">
        <v>9</v>
      </c>
      <c r="D7" s="17" t="s">
        <v>6</v>
      </c>
      <c r="E7" s="18">
        <v>4300</v>
      </c>
      <c r="F7" s="17"/>
      <c r="G7" s="18">
        <v>24080</v>
      </c>
      <c r="H7" s="7" t="s">
        <v>24</v>
      </c>
      <c r="AD7" s="39"/>
      <c r="AE7" s="39"/>
      <c r="AF7" s="39"/>
      <c r="AG7" s="39"/>
      <c r="AH7" s="39"/>
      <c r="AI7" s="38"/>
      <c r="AJ7" s="39"/>
      <c r="AK7" s="39"/>
      <c r="AL7" s="39"/>
    </row>
    <row r="8" spans="2:38" s="1" customFormat="1" ht="15.75" thickBot="1">
      <c r="C8" s="6" t="s">
        <v>9</v>
      </c>
      <c r="D8" s="3" t="s">
        <v>7</v>
      </c>
      <c r="E8" s="2">
        <v>4300</v>
      </c>
      <c r="F8" s="14"/>
      <c r="G8" s="2">
        <v>24080</v>
      </c>
      <c r="H8" s="9" t="s">
        <v>24</v>
      </c>
      <c r="AD8" s="10">
        <v>2</v>
      </c>
      <c r="AE8" s="10">
        <v>6</v>
      </c>
      <c r="AF8" s="10">
        <v>6</v>
      </c>
      <c r="AG8" s="10">
        <v>20</v>
      </c>
      <c r="AH8" s="10">
        <v>60</v>
      </c>
      <c r="AI8" s="29">
        <v>2</v>
      </c>
      <c r="AJ8" s="32">
        <v>2.5</v>
      </c>
      <c r="AK8" s="29">
        <v>4</v>
      </c>
      <c r="AL8" s="10" t="s">
        <v>5</v>
      </c>
    </row>
    <row r="9" spans="2:38" s="1" customFormat="1" ht="15.75" thickBot="1">
      <c r="C9" s="23" t="s">
        <v>10</v>
      </c>
      <c r="D9" s="17" t="s">
        <v>11</v>
      </c>
      <c r="E9" s="18">
        <v>830</v>
      </c>
      <c r="F9" s="17"/>
      <c r="G9" s="21">
        <v>2025.2</v>
      </c>
      <c r="H9" s="27" t="s">
        <v>24</v>
      </c>
      <c r="AD9"/>
      <c r="AE9"/>
      <c r="AF9"/>
      <c r="AG9"/>
      <c r="AH9"/>
      <c r="AI9"/>
      <c r="AJ9"/>
      <c r="AK9"/>
      <c r="AL9" s="10"/>
    </row>
    <row r="10" spans="2:38" s="1" customFormat="1">
      <c r="C10" s="24" t="s">
        <v>12</v>
      </c>
      <c r="D10" s="13" t="s">
        <v>11</v>
      </c>
      <c r="E10" s="12">
        <v>300</v>
      </c>
      <c r="F10" s="13"/>
      <c r="G10" s="20">
        <v>732</v>
      </c>
      <c r="H10" s="16" t="s">
        <v>24</v>
      </c>
      <c r="AD10" s="42"/>
      <c r="AE10" s="42"/>
      <c r="AF10" s="42"/>
      <c r="AG10" s="42"/>
      <c r="AH10" s="42"/>
      <c r="AI10" s="42"/>
      <c r="AJ10" s="42"/>
      <c r="AK10" s="42"/>
      <c r="AL10" s="42"/>
    </row>
    <row r="11" spans="2:38" s="1" customFormat="1">
      <c r="C11" s="24" t="s">
        <v>13</v>
      </c>
      <c r="D11" s="13" t="s">
        <v>11</v>
      </c>
      <c r="E11" s="12">
        <v>300</v>
      </c>
      <c r="F11" s="13"/>
      <c r="G11" s="20">
        <v>732</v>
      </c>
      <c r="H11" s="16" t="s">
        <v>24</v>
      </c>
      <c r="AD11" s="43"/>
      <c r="AE11" s="43"/>
      <c r="AF11" s="43"/>
      <c r="AG11" s="43"/>
      <c r="AH11" s="43"/>
      <c r="AI11" s="43"/>
      <c r="AJ11" s="43"/>
      <c r="AK11" s="43"/>
      <c r="AL11" s="43"/>
    </row>
    <row r="12" spans="2:38" s="1" customFormat="1">
      <c r="C12" s="24" t="s">
        <v>14</v>
      </c>
      <c r="D12" s="13" t="s">
        <v>11</v>
      </c>
      <c r="E12" s="12">
        <v>630</v>
      </c>
      <c r="F12" s="13"/>
      <c r="G12" s="20">
        <v>1537.2</v>
      </c>
      <c r="H12" s="16" t="s">
        <v>24</v>
      </c>
      <c r="AD12" s="43"/>
      <c r="AE12" s="43"/>
      <c r="AF12" s="43"/>
      <c r="AG12" s="43"/>
      <c r="AH12" s="43"/>
      <c r="AI12" s="43"/>
      <c r="AJ12" s="43"/>
      <c r="AK12" s="43"/>
      <c r="AL12" s="43"/>
    </row>
    <row r="13" spans="2:38" s="1" customFormat="1" ht="15.75" thickBot="1">
      <c r="C13" s="25" t="s">
        <v>15</v>
      </c>
      <c r="D13" s="14" t="s">
        <v>11</v>
      </c>
      <c r="E13" s="15">
        <v>614</v>
      </c>
      <c r="F13" s="14"/>
      <c r="G13" s="22">
        <v>1498.1599999999999</v>
      </c>
      <c r="H13" s="26" t="s">
        <v>24</v>
      </c>
      <c r="AD13" s="44"/>
      <c r="AE13" s="44"/>
      <c r="AF13" s="44"/>
      <c r="AG13" s="44"/>
      <c r="AH13" s="44"/>
      <c r="AI13" s="44"/>
      <c r="AJ13" s="44"/>
      <c r="AK13" s="44"/>
      <c r="AL13" s="44"/>
    </row>
    <row r="14" spans="2:38" s="1" customFormat="1" ht="15.75" thickBot="1">
      <c r="C14" s="23" t="s">
        <v>16</v>
      </c>
      <c r="D14" s="17" t="s">
        <v>17</v>
      </c>
      <c r="E14" s="18">
        <v>300</v>
      </c>
      <c r="F14" s="7" t="s">
        <v>23</v>
      </c>
      <c r="G14" s="21">
        <v>840</v>
      </c>
      <c r="H14" s="19" t="s">
        <v>24</v>
      </c>
      <c r="AD14" s="33"/>
      <c r="AE14" s="39"/>
      <c r="AF14" s="37"/>
      <c r="AG14" s="39"/>
      <c r="AH14" s="34"/>
      <c r="AI14" s="39"/>
      <c r="AJ14" s="39"/>
      <c r="AK14" s="39"/>
      <c r="AL14" s="39"/>
    </row>
    <row r="15" spans="2:38" s="1" customFormat="1" ht="15.75" thickBot="1">
      <c r="C15" s="24" t="s">
        <v>16</v>
      </c>
      <c r="D15" s="13" t="s">
        <v>18</v>
      </c>
      <c r="E15" s="12">
        <v>100</v>
      </c>
      <c r="F15" s="8" t="s">
        <v>23</v>
      </c>
      <c r="G15" s="20">
        <v>280</v>
      </c>
      <c r="H15" s="16" t="s">
        <v>24</v>
      </c>
      <c r="AD15" s="33"/>
      <c r="AE15" s="39"/>
      <c r="AF15" s="37"/>
      <c r="AG15" s="39"/>
      <c r="AH15" s="34"/>
      <c r="AI15" s="39"/>
      <c r="AJ15" s="39"/>
      <c r="AK15" s="39"/>
      <c r="AL15" s="39"/>
    </row>
    <row r="16" spans="2:38" s="1" customFormat="1" ht="15.75" thickBot="1">
      <c r="C16" s="24" t="s">
        <v>16</v>
      </c>
      <c r="D16" s="13" t="s">
        <v>19</v>
      </c>
      <c r="E16" s="12">
        <v>300</v>
      </c>
      <c r="F16" s="8" t="s">
        <v>23</v>
      </c>
      <c r="G16" s="20">
        <v>840</v>
      </c>
      <c r="H16" s="16" t="s">
        <v>24</v>
      </c>
      <c r="AD16" s="33"/>
      <c r="AE16" s="39"/>
      <c r="AF16" s="37"/>
      <c r="AG16" s="39"/>
      <c r="AH16" s="34"/>
      <c r="AI16" s="39"/>
      <c r="AJ16" s="39"/>
      <c r="AK16" s="39"/>
      <c r="AL16" s="39"/>
    </row>
    <row r="17" spans="3:38" s="1" customFormat="1" ht="15.75" thickBot="1">
      <c r="C17" s="24" t="s">
        <v>16</v>
      </c>
      <c r="D17" s="13" t="s">
        <v>8</v>
      </c>
      <c r="E17" s="12">
        <v>300</v>
      </c>
      <c r="F17" s="8" t="s">
        <v>23</v>
      </c>
      <c r="G17" s="20">
        <v>840</v>
      </c>
      <c r="H17" s="16" t="s">
        <v>24</v>
      </c>
      <c r="AD17" s="33"/>
      <c r="AE17" s="39"/>
      <c r="AF17" s="37"/>
      <c r="AG17" s="39"/>
      <c r="AH17" s="34"/>
      <c r="AI17" s="39"/>
      <c r="AJ17" s="39"/>
      <c r="AK17" s="39"/>
      <c r="AL17" s="39"/>
    </row>
    <row r="18" spans="3:38" s="1" customFormat="1" ht="15.75" thickBot="1">
      <c r="C18" s="24" t="s">
        <v>16</v>
      </c>
      <c r="D18" s="13" t="s">
        <v>20</v>
      </c>
      <c r="E18" s="12">
        <v>300</v>
      </c>
      <c r="F18" s="8" t="s">
        <v>23</v>
      </c>
      <c r="G18" s="20">
        <v>840</v>
      </c>
      <c r="H18" s="16" t="s">
        <v>24</v>
      </c>
      <c r="AD18" s="33"/>
      <c r="AE18" s="39"/>
      <c r="AF18" s="37"/>
      <c r="AG18" s="39"/>
      <c r="AH18" s="34"/>
      <c r="AI18" s="39"/>
      <c r="AJ18" s="39"/>
      <c r="AK18" s="39"/>
      <c r="AL18" s="39"/>
    </row>
    <row r="19" spans="3:38" s="1" customFormat="1" ht="15.75" thickBot="1">
      <c r="C19" s="24" t="s">
        <v>16</v>
      </c>
      <c r="D19" s="13" t="s">
        <v>21</v>
      </c>
      <c r="E19" s="12">
        <v>300</v>
      </c>
      <c r="F19" s="8" t="s">
        <v>23</v>
      </c>
      <c r="G19" s="20">
        <v>840</v>
      </c>
      <c r="H19" s="16" t="s">
        <v>24</v>
      </c>
      <c r="AD19" s="33"/>
      <c r="AE19" s="39"/>
      <c r="AF19" s="37"/>
      <c r="AG19" s="39"/>
      <c r="AH19" s="34"/>
      <c r="AI19" s="39"/>
      <c r="AJ19" s="39"/>
      <c r="AK19" s="39"/>
      <c r="AL19" s="39"/>
    </row>
    <row r="20" spans="3:38" s="1" customFormat="1" ht="15.75" thickBot="1">
      <c r="C20" s="25" t="s">
        <v>16</v>
      </c>
      <c r="D20" s="14" t="s">
        <v>22</v>
      </c>
      <c r="E20" s="15">
        <v>100</v>
      </c>
      <c r="F20" s="9" t="s">
        <v>23</v>
      </c>
      <c r="G20" s="22">
        <v>280</v>
      </c>
      <c r="H20" s="11" t="s">
        <v>24</v>
      </c>
      <c r="AD20" s="33"/>
      <c r="AE20" s="39"/>
      <c r="AF20" s="37"/>
      <c r="AG20" s="39"/>
      <c r="AH20" s="34"/>
      <c r="AI20" s="39"/>
      <c r="AJ20" s="39"/>
      <c r="AK20" s="39"/>
      <c r="AL20" s="39"/>
    </row>
    <row r="21" spans="3:38" ht="15.75" thickBot="1"/>
    <row r="22" spans="3:38" ht="15.75" thickBot="1">
      <c r="G22" s="41">
        <f>SUM(G7:G21)</f>
        <v>59444.56</v>
      </c>
    </row>
    <row r="23" spans="3:38" s="1" customFormat="1">
      <c r="G23" s="91"/>
    </row>
    <row r="24" spans="3:38" s="1" customFormat="1">
      <c r="G24" s="91"/>
    </row>
    <row r="26" spans="3:38" ht="15.75" thickBot="1"/>
    <row r="27" spans="3:38" s="1" customFormat="1" ht="15.75" thickBot="1">
      <c r="C27" s="45" t="s">
        <v>56</v>
      </c>
      <c r="D27" s="46"/>
      <c r="E27" s="46"/>
      <c r="F27" s="46"/>
      <c r="G27" s="46"/>
      <c r="H27" s="47"/>
    </row>
    <row r="28" spans="3:38" ht="15.75" thickBot="1"/>
    <row r="29" spans="3:38" ht="15.75" thickBot="1">
      <c r="C29" s="5" t="s">
        <v>0</v>
      </c>
      <c r="D29" s="5" t="s">
        <v>1</v>
      </c>
      <c r="E29" s="5" t="s">
        <v>2</v>
      </c>
      <c r="F29" s="5" t="s">
        <v>3</v>
      </c>
      <c r="G29" s="5" t="s">
        <v>4</v>
      </c>
      <c r="H29" s="88" t="s">
        <v>25</v>
      </c>
    </row>
    <row r="30" spans="3:38">
      <c r="C30" s="48" t="s">
        <v>27</v>
      </c>
      <c r="D30" s="49" t="s">
        <v>28</v>
      </c>
      <c r="E30" s="50">
        <v>600</v>
      </c>
      <c r="F30" s="51"/>
      <c r="G30" s="52">
        <f t="shared" ref="G30:G41" si="0">+E30*2.85</f>
        <v>1710</v>
      </c>
      <c r="H30" s="27" t="s">
        <v>58</v>
      </c>
    </row>
    <row r="31" spans="3:38">
      <c r="C31" s="53" t="s">
        <v>29</v>
      </c>
      <c r="D31" s="54" t="s">
        <v>30</v>
      </c>
      <c r="E31" s="55">
        <v>324</v>
      </c>
      <c r="F31" s="56"/>
      <c r="G31" s="57">
        <f t="shared" si="0"/>
        <v>923.4</v>
      </c>
      <c r="H31" s="16" t="s">
        <v>58</v>
      </c>
    </row>
    <row r="32" spans="3:38">
      <c r="C32" s="53" t="s">
        <v>31</v>
      </c>
      <c r="D32" s="54" t="s">
        <v>28</v>
      </c>
      <c r="E32" s="55">
        <v>600</v>
      </c>
      <c r="F32" s="56"/>
      <c r="G32" s="57">
        <f t="shared" si="0"/>
        <v>1710</v>
      </c>
      <c r="H32" s="16" t="s">
        <v>58</v>
      </c>
    </row>
    <row r="33" spans="3:8" ht="15.75" thickBot="1">
      <c r="C33" s="58" t="s">
        <v>32</v>
      </c>
      <c r="D33" s="59" t="s">
        <v>28</v>
      </c>
      <c r="E33" s="60">
        <v>300</v>
      </c>
      <c r="F33" s="61"/>
      <c r="G33" s="62">
        <f t="shared" si="0"/>
        <v>855</v>
      </c>
      <c r="H33" s="26" t="s">
        <v>58</v>
      </c>
    </row>
    <row r="34" spans="3:8">
      <c r="C34" s="48" t="s">
        <v>33</v>
      </c>
      <c r="D34" s="49" t="s">
        <v>34</v>
      </c>
      <c r="E34" s="50">
        <v>1000</v>
      </c>
      <c r="F34" s="51"/>
      <c r="G34" s="50">
        <f t="shared" si="0"/>
        <v>2850</v>
      </c>
      <c r="H34" s="19" t="s">
        <v>59</v>
      </c>
    </row>
    <row r="35" spans="3:8">
      <c r="C35" s="53" t="s">
        <v>33</v>
      </c>
      <c r="D35" s="54" t="s">
        <v>35</v>
      </c>
      <c r="E35" s="55">
        <v>500</v>
      </c>
      <c r="F35" s="56"/>
      <c r="G35" s="55">
        <f t="shared" si="0"/>
        <v>1425</v>
      </c>
      <c r="H35" s="16" t="s">
        <v>59</v>
      </c>
    </row>
    <row r="36" spans="3:8">
      <c r="C36" s="53" t="s">
        <v>33</v>
      </c>
      <c r="D36" s="54" t="s">
        <v>36</v>
      </c>
      <c r="E36" s="55">
        <v>500</v>
      </c>
      <c r="F36" s="56"/>
      <c r="G36" s="55">
        <f t="shared" si="0"/>
        <v>1425</v>
      </c>
      <c r="H36" s="16" t="s">
        <v>59</v>
      </c>
    </row>
    <row r="37" spans="3:8">
      <c r="C37" s="53" t="s">
        <v>33</v>
      </c>
      <c r="D37" s="54" t="s">
        <v>37</v>
      </c>
      <c r="E37" s="55">
        <v>5000</v>
      </c>
      <c r="F37" s="56"/>
      <c r="G37" s="55">
        <f t="shared" si="0"/>
        <v>14250</v>
      </c>
      <c r="H37" s="16" t="s">
        <v>59</v>
      </c>
    </row>
    <row r="38" spans="3:8">
      <c r="C38" s="53" t="s">
        <v>33</v>
      </c>
      <c r="D38" s="54" t="s">
        <v>38</v>
      </c>
      <c r="E38" s="55">
        <v>6000</v>
      </c>
      <c r="F38" s="56"/>
      <c r="G38" s="55">
        <f t="shared" si="0"/>
        <v>17100</v>
      </c>
      <c r="H38" s="16" t="s">
        <v>59</v>
      </c>
    </row>
    <row r="39" spans="3:8" ht="15.75" thickBot="1">
      <c r="C39" s="6" t="s">
        <v>33</v>
      </c>
      <c r="D39" s="63" t="s">
        <v>39</v>
      </c>
      <c r="E39" s="64">
        <v>5000</v>
      </c>
      <c r="F39" s="65"/>
      <c r="G39" s="64">
        <f t="shared" si="0"/>
        <v>14250</v>
      </c>
      <c r="H39" s="11" t="s">
        <v>59</v>
      </c>
    </row>
    <row r="40" spans="3:8">
      <c r="C40" s="67" t="s">
        <v>40</v>
      </c>
      <c r="D40" s="49" t="s">
        <v>36</v>
      </c>
      <c r="E40" s="21">
        <v>1000</v>
      </c>
      <c r="F40" s="49"/>
      <c r="G40" s="21">
        <f t="shared" si="0"/>
        <v>2850</v>
      </c>
      <c r="H40" s="19" t="s">
        <v>59</v>
      </c>
    </row>
    <row r="41" spans="3:8" ht="15.75" thickBot="1">
      <c r="C41" s="68" t="s">
        <v>40</v>
      </c>
      <c r="D41" s="63" t="s">
        <v>34</v>
      </c>
      <c r="E41" s="22">
        <v>1000</v>
      </c>
      <c r="F41" s="63"/>
      <c r="G41" s="22">
        <f t="shared" si="0"/>
        <v>2850</v>
      </c>
      <c r="H41" s="11" t="s">
        <v>59</v>
      </c>
    </row>
    <row r="42" spans="3:8" ht="15.75" thickBot="1">
      <c r="C42" s="69" t="s">
        <v>15</v>
      </c>
      <c r="D42" s="70" t="s">
        <v>11</v>
      </c>
      <c r="E42" s="71">
        <v>4700</v>
      </c>
      <c r="F42" s="70"/>
      <c r="G42" s="71">
        <f>+E42*2.44</f>
        <v>11468</v>
      </c>
      <c r="H42" s="87" t="s">
        <v>58</v>
      </c>
    </row>
    <row r="43" spans="3:8">
      <c r="C43" s="72" t="s">
        <v>41</v>
      </c>
      <c r="D43" s="49" t="s">
        <v>42</v>
      </c>
      <c r="E43" s="21">
        <v>400</v>
      </c>
      <c r="F43" s="51"/>
      <c r="G43" s="21">
        <f>+E43*2.8</f>
        <v>1120</v>
      </c>
      <c r="H43" s="19" t="s">
        <v>58</v>
      </c>
    </row>
    <row r="44" spans="3:8" ht="15.75" thickBot="1">
      <c r="C44" s="73" t="s">
        <v>41</v>
      </c>
      <c r="D44" s="63" t="s">
        <v>43</v>
      </c>
      <c r="E44" s="22">
        <v>100</v>
      </c>
      <c r="F44" s="65"/>
      <c r="G44" s="64">
        <f>+E44*2.8</f>
        <v>280</v>
      </c>
      <c r="H44" s="11" t="s">
        <v>58</v>
      </c>
    </row>
    <row r="45" spans="3:8" ht="15.75" thickBot="1">
      <c r="C45" s="69" t="s">
        <v>16</v>
      </c>
      <c r="D45" s="70" t="s">
        <v>17</v>
      </c>
      <c r="E45" s="71">
        <v>200</v>
      </c>
      <c r="F45" s="70"/>
      <c r="G45" s="71">
        <f>+E45*2.8</f>
        <v>560</v>
      </c>
      <c r="H45" s="87" t="s">
        <v>58</v>
      </c>
    </row>
    <row r="46" spans="3:8">
      <c r="C46" s="72" t="s">
        <v>45</v>
      </c>
      <c r="D46" s="49" t="s">
        <v>30</v>
      </c>
      <c r="E46" s="21">
        <f>810*2</f>
        <v>1620</v>
      </c>
      <c r="F46" s="51" t="s">
        <v>46</v>
      </c>
      <c r="G46" s="50">
        <f>+E46*2.8</f>
        <v>4536</v>
      </c>
      <c r="H46" s="19" t="s">
        <v>59</v>
      </c>
    </row>
    <row r="47" spans="3:8">
      <c r="C47" s="74" t="s">
        <v>45</v>
      </c>
      <c r="D47" s="54" t="s">
        <v>47</v>
      </c>
      <c r="E47" s="55">
        <f>810*2</f>
        <v>1620</v>
      </c>
      <c r="F47" s="56" t="s">
        <v>46</v>
      </c>
      <c r="G47" s="55">
        <f>+E47*2.62</f>
        <v>4244.4000000000005</v>
      </c>
      <c r="H47" s="16" t="s">
        <v>59</v>
      </c>
    </row>
    <row r="48" spans="3:8" ht="15.75" thickBot="1">
      <c r="C48" s="73" t="s">
        <v>45</v>
      </c>
      <c r="D48" s="63" t="s">
        <v>48</v>
      </c>
      <c r="E48" s="22">
        <v>810</v>
      </c>
      <c r="F48" s="65"/>
      <c r="G48" s="64">
        <f>+E48*2.62</f>
        <v>2122.2000000000003</v>
      </c>
      <c r="H48" s="11" t="s">
        <v>59</v>
      </c>
    </row>
    <row r="49" spans="3:8">
      <c r="C49" s="1"/>
      <c r="D49" s="1"/>
      <c r="E49" s="1"/>
      <c r="F49" s="1"/>
      <c r="G49" s="1"/>
    </row>
    <row r="50" spans="3:8" s="1" customFormat="1" ht="15.75" thickBot="1"/>
    <row r="51" spans="3:8" s="1" customFormat="1" ht="15.75" thickBot="1">
      <c r="C51" s="84" t="s">
        <v>57</v>
      </c>
      <c r="D51" s="85"/>
      <c r="E51" s="85"/>
      <c r="F51" s="85"/>
      <c r="G51" s="86"/>
    </row>
    <row r="52" spans="3:8" ht="15.75" thickBot="1">
      <c r="C52" s="1"/>
      <c r="D52" s="1"/>
      <c r="E52" s="1"/>
      <c r="F52" s="1"/>
      <c r="G52" s="1"/>
    </row>
    <row r="53" spans="3:8" ht="15.75" thickBot="1">
      <c r="C53" s="75" t="s">
        <v>49</v>
      </c>
      <c r="D53" s="76" t="s">
        <v>1</v>
      </c>
      <c r="E53" s="77" t="s">
        <v>50</v>
      </c>
      <c r="F53" s="76" t="s">
        <v>51</v>
      </c>
      <c r="G53" s="78" t="s">
        <v>52</v>
      </c>
      <c r="H53" s="40" t="s">
        <v>25</v>
      </c>
    </row>
    <row r="54" spans="3:8">
      <c r="C54" s="72">
        <v>12</v>
      </c>
      <c r="D54" s="51" t="s">
        <v>53</v>
      </c>
      <c r="E54" s="50"/>
      <c r="F54" s="51">
        <v>910</v>
      </c>
      <c r="G54" s="52">
        <v>20</v>
      </c>
      <c r="H54" s="89" t="s">
        <v>59</v>
      </c>
    </row>
    <row r="55" spans="3:8">
      <c r="C55" s="74">
        <v>12</v>
      </c>
      <c r="D55" s="56" t="s">
        <v>36</v>
      </c>
      <c r="E55" s="55"/>
      <c r="F55" s="56">
        <v>910</v>
      </c>
      <c r="G55" s="57">
        <v>120</v>
      </c>
      <c r="H55" s="87" t="s">
        <v>59</v>
      </c>
    </row>
    <row r="56" spans="3:8" ht="15.75" thickBot="1">
      <c r="C56" s="73">
        <v>12</v>
      </c>
      <c r="D56" s="65" t="s">
        <v>34</v>
      </c>
      <c r="E56" s="64"/>
      <c r="F56" s="65">
        <v>910</v>
      </c>
      <c r="G56" s="66">
        <v>240</v>
      </c>
      <c r="H56" s="87" t="s">
        <v>59</v>
      </c>
    </row>
    <row r="57" spans="3:8">
      <c r="C57" s="79">
        <v>10</v>
      </c>
      <c r="D57" s="80" t="s">
        <v>35</v>
      </c>
      <c r="E57" s="81"/>
      <c r="F57" s="80">
        <v>930</v>
      </c>
      <c r="G57" s="82">
        <v>40</v>
      </c>
      <c r="H57" s="87" t="s">
        <v>59</v>
      </c>
    </row>
    <row r="58" spans="3:8">
      <c r="C58" s="74">
        <v>10</v>
      </c>
      <c r="D58" s="56" t="s">
        <v>39</v>
      </c>
      <c r="E58" s="55"/>
      <c r="F58" s="56">
        <v>930</v>
      </c>
      <c r="G58" s="57">
        <v>40</v>
      </c>
      <c r="H58" s="87" t="s">
        <v>59</v>
      </c>
    </row>
    <row r="59" spans="3:8">
      <c r="C59" s="74">
        <v>10</v>
      </c>
      <c r="D59" s="56" t="s">
        <v>37</v>
      </c>
      <c r="E59" s="55"/>
      <c r="F59" s="56">
        <v>930</v>
      </c>
      <c r="G59" s="57">
        <v>40</v>
      </c>
      <c r="H59" s="87" t="s">
        <v>59</v>
      </c>
    </row>
    <row r="60" spans="3:8">
      <c r="C60" s="74">
        <v>10</v>
      </c>
      <c r="D60" s="56" t="s">
        <v>44</v>
      </c>
      <c r="E60" s="55"/>
      <c r="F60" s="56">
        <v>930</v>
      </c>
      <c r="G60" s="57">
        <v>180</v>
      </c>
      <c r="H60" s="87" t="s">
        <v>59</v>
      </c>
    </row>
    <row r="61" spans="3:8">
      <c r="C61" s="74">
        <v>10</v>
      </c>
      <c r="D61" s="56" t="s">
        <v>38</v>
      </c>
      <c r="E61" s="55"/>
      <c r="F61" s="56">
        <v>930</v>
      </c>
      <c r="G61" s="57">
        <v>60</v>
      </c>
      <c r="H61" s="87" t="s">
        <v>59</v>
      </c>
    </row>
    <row r="62" spans="3:8" ht="15.75" thickBot="1">
      <c r="C62" s="83">
        <v>10</v>
      </c>
      <c r="D62" s="61" t="s">
        <v>47</v>
      </c>
      <c r="E62" s="60"/>
      <c r="F62" s="61">
        <v>930</v>
      </c>
      <c r="G62" s="62">
        <v>60</v>
      </c>
      <c r="H62" s="87" t="s">
        <v>59</v>
      </c>
    </row>
    <row r="63" spans="3:8">
      <c r="C63" s="72">
        <v>8</v>
      </c>
      <c r="D63" s="51" t="s">
        <v>54</v>
      </c>
      <c r="E63" s="50"/>
      <c r="F63" s="51">
        <v>910</v>
      </c>
      <c r="G63" s="52">
        <v>40</v>
      </c>
      <c r="H63" s="87" t="s">
        <v>59</v>
      </c>
    </row>
    <row r="64" spans="3:8" ht="15.75" thickBot="1">
      <c r="C64" s="73">
        <v>8</v>
      </c>
      <c r="D64" s="65" t="s">
        <v>55</v>
      </c>
      <c r="E64" s="64"/>
      <c r="F64" s="65">
        <v>910</v>
      </c>
      <c r="G64" s="66">
        <v>10</v>
      </c>
      <c r="H64" s="90" t="s">
        <v>59</v>
      </c>
    </row>
  </sheetData>
  <mergeCells count="12">
    <mergeCell ref="C27:H27"/>
    <mergeCell ref="C51:G51"/>
    <mergeCell ref="AI10:AI13"/>
    <mergeCell ref="AJ10:AJ13"/>
    <mergeCell ref="AK10:AK13"/>
    <mergeCell ref="AL10:AL13"/>
    <mergeCell ref="C3:H3"/>
    <mergeCell ref="AD10:AD13"/>
    <mergeCell ref="AE10:AE13"/>
    <mergeCell ref="AF10:AF13"/>
    <mergeCell ref="AG10:AG13"/>
    <mergeCell ref="AH10:AH13"/>
  </mergeCells>
  <pageMargins left="0.17" right="0.19" top="0.5699999999999999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Андрушевич</dc:creator>
  <cp:lastModifiedBy>Сергей Андрушевич</cp:lastModifiedBy>
  <cp:lastPrinted>2013-12-13T05:09:13Z</cp:lastPrinted>
  <dcterms:created xsi:type="dcterms:W3CDTF">2013-12-05T15:19:31Z</dcterms:created>
  <dcterms:modified xsi:type="dcterms:W3CDTF">2013-12-13T05:29:10Z</dcterms:modified>
</cp:coreProperties>
</file>