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V16" i="1" l="1"/>
  <c r="V17" i="1"/>
  <c r="V18" i="1"/>
  <c r="V15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53" i="1"/>
  <c r="V48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25" i="1"/>
  <c r="V8" i="1"/>
  <c r="V9" i="1"/>
  <c r="V10" i="1"/>
  <c r="V11" i="1"/>
  <c r="V12" i="1"/>
  <c r="V13" i="1"/>
  <c r="V14" i="1"/>
  <c r="V7" i="1"/>
  <c r="J76" i="1" l="1"/>
  <c r="J75" i="1"/>
  <c r="J74" i="1"/>
  <c r="J73" i="1"/>
  <c r="J72" i="1"/>
  <c r="J71" i="1"/>
  <c r="J70" i="1"/>
  <c r="J69" i="1"/>
  <c r="J68" i="1"/>
  <c r="J67" i="1"/>
  <c r="J48" i="1"/>
  <c r="J47" i="1"/>
  <c r="J46" i="1"/>
  <c r="J45" i="1"/>
  <c r="J39" i="1"/>
  <c r="J40" i="1"/>
  <c r="J41" i="1"/>
  <c r="J42" i="1"/>
  <c r="J43" i="1"/>
  <c r="J44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26" i="1"/>
  <c r="J27" i="1"/>
  <c r="J28" i="1"/>
  <c r="J29" i="1"/>
  <c r="J30" i="1"/>
  <c r="J31" i="1"/>
  <c r="J32" i="1"/>
  <c r="J34" i="1"/>
  <c r="J35" i="1"/>
  <c r="J36" i="1"/>
  <c r="J37" i="1"/>
  <c r="J38" i="1"/>
  <c r="J25" i="1"/>
  <c r="J13" i="1"/>
  <c r="J8" i="1"/>
  <c r="J9" i="1"/>
  <c r="J10" i="1"/>
  <c r="J11" i="1"/>
  <c r="J12" i="1"/>
  <c r="J14" i="1"/>
  <c r="J15" i="1"/>
  <c r="J16" i="1"/>
  <c r="J17" i="1"/>
  <c r="J18" i="1"/>
  <c r="J19" i="1"/>
  <c r="J20" i="1"/>
  <c r="J7" i="1"/>
</calcChain>
</file>

<file path=xl/sharedStrings.xml><?xml version="1.0" encoding="utf-8"?>
<sst xmlns="http://schemas.openxmlformats.org/spreadsheetml/2006/main" count="34" uniqueCount="18">
  <si>
    <t>Тест1</t>
  </si>
  <si>
    <t>Тест2</t>
  </si>
  <si>
    <t>Тест3</t>
  </si>
  <si>
    <t>Тест4</t>
  </si>
  <si>
    <t>Среднее</t>
  </si>
  <si>
    <t>Тест5</t>
  </si>
  <si>
    <t>N</t>
  </si>
  <si>
    <t>Вектор степеней</t>
  </si>
  <si>
    <t>Вектор степеней второго порядка</t>
  </si>
  <si>
    <t>Алгоритм перестановки</t>
  </si>
  <si>
    <t>Контрольные тесты</t>
  </si>
  <si>
    <t xml:space="preserve">Среднее время работы </t>
  </si>
  <si>
    <t>Алг 1</t>
  </si>
  <si>
    <t>Алг 2</t>
  </si>
  <si>
    <t>Алг 3</t>
  </si>
  <si>
    <t>n</t>
  </si>
  <si>
    <t>Процент верных ответов</t>
  </si>
  <si>
    <t>0,0002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</si>
</sst>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2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Border="1"/>
    <xf numFmtId="0" fontId="0" fillId="0" borderId="0" xfId="0" applyFill="1" applyBorder="1" applyAlignment="1">
      <alignment horizontal="center" vertical="center"/>
    </xf>
    <xf numFmtId="0" fontId="2" fillId="0" borderId="0" xfId="0" applyFont="1" applyAlignment="1"/>
    <xf numFmtId="0" fontId="0" fillId="0" borderId="2" xfId="0" applyBorder="1"/>
    <xf numFmtId="0" fontId="1" fillId="0" borderId="1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9" fontId="0" fillId="0" borderId="10" xfId="0" applyNumberFormat="1" applyBorder="1" applyAlignment="1">
      <alignment horizontal="center" vertical="center"/>
    </xf>
    <xf numFmtId="9" fontId="0" fillId="0" borderId="11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Алгос</a:t>
            </a:r>
            <a:r>
              <a:rPr lang="ru-RU" baseline="0"/>
              <a:t> перестановок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Лист1!$D$7:$D$14</c:f>
              <c:numCache>
                <c:formatCode>General</c:formatCode>
                <c:ptCount val="8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</c:numCache>
            </c:numRef>
          </c:xVal>
          <c:yVal>
            <c:numRef>
              <c:f>Лист1!$J$7:$J$14</c:f>
              <c:numCache>
                <c:formatCode>General</c:formatCode>
                <c:ptCount val="8"/>
                <c:pt idx="0">
                  <c:v>2.0000000000000001E-4</c:v>
                </c:pt>
                <c:pt idx="1">
                  <c:v>1E-3</c:v>
                </c:pt>
                <c:pt idx="2">
                  <c:v>6.6E-3</c:v>
                </c:pt>
                <c:pt idx="3">
                  <c:v>7.000000000000001E-3</c:v>
                </c:pt>
                <c:pt idx="4">
                  <c:v>0.84000000000000008</c:v>
                </c:pt>
                <c:pt idx="5">
                  <c:v>7.7219999999999995</c:v>
                </c:pt>
                <c:pt idx="6">
                  <c:v>95.457999999999998</c:v>
                </c:pt>
                <c:pt idx="7">
                  <c:v>1309.2336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509264"/>
        <c:axId val="472510440"/>
      </c:scatterChart>
      <c:valAx>
        <c:axId val="472509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2510440"/>
        <c:crosses val="autoZero"/>
        <c:crossBetween val="midCat"/>
      </c:valAx>
      <c:valAx>
        <c:axId val="472510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2509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Алгос</a:t>
            </a:r>
            <a:r>
              <a:rPr lang="ru-RU" baseline="0"/>
              <a:t> векторов степеней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Лист1!$D$25:$D$48</c:f>
              <c:numCache>
                <c:formatCode>General</c:formatCode>
                <c:ptCount val="24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20</c:v>
                </c:pt>
                <c:pt idx="15">
                  <c:v>40</c:v>
                </c:pt>
                <c:pt idx="16">
                  <c:v>80</c:v>
                </c:pt>
                <c:pt idx="17">
                  <c:v>160</c:v>
                </c:pt>
                <c:pt idx="18">
                  <c:v>320</c:v>
                </c:pt>
                <c:pt idx="19">
                  <c:v>640</c:v>
                </c:pt>
                <c:pt idx="20">
                  <c:v>1280</c:v>
                </c:pt>
                <c:pt idx="21">
                  <c:v>2560</c:v>
                </c:pt>
                <c:pt idx="22">
                  <c:v>5120</c:v>
                </c:pt>
                <c:pt idx="23">
                  <c:v>10240</c:v>
                </c:pt>
              </c:numCache>
            </c:numRef>
          </c:xVal>
          <c:yVal>
            <c:numRef>
              <c:f>Лист1!$J$25:$J$48</c:f>
              <c:numCache>
                <c:formatCode>General</c:formatCode>
                <c:ptCount val="24"/>
                <c:pt idx="0">
                  <c:v>0</c:v>
                </c:pt>
                <c:pt idx="1">
                  <c:v>2.0000000000000001E-4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8.0000000000000004E-4</c:v>
                </c:pt>
                <c:pt idx="17">
                  <c:v>1.4E-3</c:v>
                </c:pt>
                <c:pt idx="18">
                  <c:v>3.5999999999999999E-3</c:v>
                </c:pt>
                <c:pt idx="19">
                  <c:v>7.7999999999999988E-3</c:v>
                </c:pt>
                <c:pt idx="20">
                  <c:v>2.878E-2</c:v>
                </c:pt>
                <c:pt idx="21">
                  <c:v>0.1396</c:v>
                </c:pt>
                <c:pt idx="22">
                  <c:v>0.56799999999999995</c:v>
                </c:pt>
                <c:pt idx="23">
                  <c:v>2.2679999999999998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7994744"/>
        <c:axId val="477993176"/>
      </c:scatterChart>
      <c:valAx>
        <c:axId val="477994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7993176"/>
        <c:crosses val="autoZero"/>
        <c:crossBetween val="midCat"/>
      </c:valAx>
      <c:valAx>
        <c:axId val="477993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7994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Алгос векторой степеней второго порядка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Лист1!$D$53:$D$76</c:f>
              <c:numCache>
                <c:formatCode>General</c:formatCode>
                <c:ptCount val="24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20</c:v>
                </c:pt>
                <c:pt idx="15">
                  <c:v>40</c:v>
                </c:pt>
                <c:pt idx="16">
                  <c:v>80</c:v>
                </c:pt>
                <c:pt idx="17">
                  <c:v>160</c:v>
                </c:pt>
                <c:pt idx="18">
                  <c:v>320</c:v>
                </c:pt>
                <c:pt idx="19">
                  <c:v>640</c:v>
                </c:pt>
                <c:pt idx="20">
                  <c:v>1280</c:v>
                </c:pt>
                <c:pt idx="21">
                  <c:v>2560</c:v>
                </c:pt>
                <c:pt idx="22">
                  <c:v>5120</c:v>
                </c:pt>
                <c:pt idx="23">
                  <c:v>10240</c:v>
                </c:pt>
              </c:numCache>
            </c:numRef>
          </c:xVal>
          <c:yVal>
            <c:numRef>
              <c:f>Лист1!$J$53:$J$76</c:f>
              <c:numCache>
                <c:formatCode>General</c:formatCode>
                <c:ptCount val="24"/>
                <c:pt idx="0">
                  <c:v>0</c:v>
                </c:pt>
                <c:pt idx="1">
                  <c:v>2.0000000000000001E-4</c:v>
                </c:pt>
                <c:pt idx="2">
                  <c:v>0</c:v>
                </c:pt>
                <c:pt idx="3">
                  <c:v>2.0000000000000001E-4</c:v>
                </c:pt>
                <c:pt idx="4">
                  <c:v>2.0000000000000001E-4</c:v>
                </c:pt>
                <c:pt idx="5">
                  <c:v>2.0000000000000001E-4</c:v>
                </c:pt>
                <c:pt idx="6">
                  <c:v>6.0000000000000006E-4</c:v>
                </c:pt>
                <c:pt idx="7">
                  <c:v>4.0000000000000002E-4</c:v>
                </c:pt>
                <c:pt idx="8">
                  <c:v>8.0000000000000004E-4</c:v>
                </c:pt>
                <c:pt idx="9">
                  <c:v>6.0000000000000006E-4</c:v>
                </c:pt>
                <c:pt idx="10">
                  <c:v>6.0000000000000006E-4</c:v>
                </c:pt>
                <c:pt idx="11">
                  <c:v>1E-3</c:v>
                </c:pt>
                <c:pt idx="12">
                  <c:v>8.0000000000000004E-4</c:v>
                </c:pt>
                <c:pt idx="13">
                  <c:v>1E-3</c:v>
                </c:pt>
                <c:pt idx="14">
                  <c:v>1.6000000000000001E-3</c:v>
                </c:pt>
                <c:pt idx="15">
                  <c:v>3.6000000000000003E-3</c:v>
                </c:pt>
                <c:pt idx="16">
                  <c:v>9.4000000000000004E-3</c:v>
                </c:pt>
                <c:pt idx="17">
                  <c:v>1.54E-2</c:v>
                </c:pt>
                <c:pt idx="18">
                  <c:v>7.1399999999999991E-2</c:v>
                </c:pt>
                <c:pt idx="19">
                  <c:v>0.21579999999999999</c:v>
                </c:pt>
                <c:pt idx="20">
                  <c:v>0.81479999999999997</c:v>
                </c:pt>
                <c:pt idx="21">
                  <c:v>3.0649999999999999</c:v>
                </c:pt>
                <c:pt idx="22">
                  <c:v>12.642199999999999</c:v>
                </c:pt>
                <c:pt idx="23">
                  <c:v>56.1828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7993568"/>
        <c:axId val="477993960"/>
      </c:scatterChart>
      <c:valAx>
        <c:axId val="477993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7993960"/>
        <c:crosses val="autoZero"/>
        <c:crossBetween val="midCat"/>
      </c:valAx>
      <c:valAx>
        <c:axId val="477993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7993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N!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Лист1!$D$7:$D$20</c:f>
              <c:numCache>
                <c:formatCode>General</c:formatCode>
                <c:ptCount val="14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</c:numCache>
            </c:numRef>
          </c:xVal>
          <c:yVal>
            <c:numRef>
              <c:f>Лист1!$V$7:$V$14</c:f>
              <c:numCache>
                <c:formatCode>General</c:formatCode>
                <c:ptCount val="8"/>
                <c:pt idx="0">
                  <c:v>120</c:v>
                </c:pt>
                <c:pt idx="1">
                  <c:v>720</c:v>
                </c:pt>
                <c:pt idx="2">
                  <c:v>5040</c:v>
                </c:pt>
                <c:pt idx="3">
                  <c:v>40320</c:v>
                </c:pt>
                <c:pt idx="4">
                  <c:v>362880</c:v>
                </c:pt>
                <c:pt idx="5">
                  <c:v>3628800</c:v>
                </c:pt>
                <c:pt idx="6">
                  <c:v>39916800</c:v>
                </c:pt>
                <c:pt idx="7">
                  <c:v>479001600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4912544"/>
        <c:axId val="474908624"/>
      </c:scatterChart>
      <c:valAx>
        <c:axId val="474912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4908624"/>
        <c:crosses val="autoZero"/>
        <c:crossBetween val="midCat"/>
      </c:valAx>
      <c:valAx>
        <c:axId val="47490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4912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N^2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Лист1!$D$25:$D$48</c:f>
              <c:numCache>
                <c:formatCode>General</c:formatCode>
                <c:ptCount val="24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20</c:v>
                </c:pt>
                <c:pt idx="15">
                  <c:v>40</c:v>
                </c:pt>
                <c:pt idx="16">
                  <c:v>80</c:v>
                </c:pt>
                <c:pt idx="17">
                  <c:v>160</c:v>
                </c:pt>
                <c:pt idx="18">
                  <c:v>320</c:v>
                </c:pt>
                <c:pt idx="19">
                  <c:v>640</c:v>
                </c:pt>
                <c:pt idx="20">
                  <c:v>1280</c:v>
                </c:pt>
                <c:pt idx="21">
                  <c:v>2560</c:v>
                </c:pt>
                <c:pt idx="22">
                  <c:v>5120</c:v>
                </c:pt>
                <c:pt idx="23">
                  <c:v>10240</c:v>
                </c:pt>
              </c:numCache>
            </c:numRef>
          </c:xVal>
          <c:yVal>
            <c:numRef>
              <c:f>Лист1!$V$25:$V$48</c:f>
              <c:numCache>
                <c:formatCode>General</c:formatCode>
                <c:ptCount val="24"/>
                <c:pt idx="0">
                  <c:v>25</c:v>
                </c:pt>
                <c:pt idx="1">
                  <c:v>36</c:v>
                </c:pt>
                <c:pt idx="2">
                  <c:v>49</c:v>
                </c:pt>
                <c:pt idx="3">
                  <c:v>64</c:v>
                </c:pt>
                <c:pt idx="4">
                  <c:v>81</c:v>
                </c:pt>
                <c:pt idx="5">
                  <c:v>100</c:v>
                </c:pt>
                <c:pt idx="6">
                  <c:v>121</c:v>
                </c:pt>
                <c:pt idx="7">
                  <c:v>144</c:v>
                </c:pt>
                <c:pt idx="8">
                  <c:v>169</c:v>
                </c:pt>
                <c:pt idx="9">
                  <c:v>196</c:v>
                </c:pt>
                <c:pt idx="10">
                  <c:v>225</c:v>
                </c:pt>
                <c:pt idx="11">
                  <c:v>256</c:v>
                </c:pt>
                <c:pt idx="12">
                  <c:v>289</c:v>
                </c:pt>
                <c:pt idx="13">
                  <c:v>324</c:v>
                </c:pt>
                <c:pt idx="14">
                  <c:v>400</c:v>
                </c:pt>
                <c:pt idx="15">
                  <c:v>1600</c:v>
                </c:pt>
                <c:pt idx="16">
                  <c:v>6400</c:v>
                </c:pt>
                <c:pt idx="17">
                  <c:v>25600</c:v>
                </c:pt>
                <c:pt idx="18">
                  <c:v>102400</c:v>
                </c:pt>
                <c:pt idx="19">
                  <c:v>409600</c:v>
                </c:pt>
                <c:pt idx="20">
                  <c:v>1638400</c:v>
                </c:pt>
                <c:pt idx="21">
                  <c:v>6553600</c:v>
                </c:pt>
                <c:pt idx="22">
                  <c:v>26214400</c:v>
                </c:pt>
                <c:pt idx="23">
                  <c:v>104857600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112720"/>
        <c:axId val="486118992"/>
      </c:scatterChart>
      <c:valAx>
        <c:axId val="486112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6118992"/>
        <c:crosses val="autoZero"/>
        <c:crossBetween val="midCat"/>
      </c:valAx>
      <c:valAx>
        <c:axId val="48611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6112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(N^2)*logN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Лист1!$D$53:$D$76</c:f>
              <c:numCache>
                <c:formatCode>General</c:formatCode>
                <c:ptCount val="24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20</c:v>
                </c:pt>
                <c:pt idx="15">
                  <c:v>40</c:v>
                </c:pt>
                <c:pt idx="16">
                  <c:v>80</c:v>
                </c:pt>
                <c:pt idx="17">
                  <c:v>160</c:v>
                </c:pt>
                <c:pt idx="18">
                  <c:v>320</c:v>
                </c:pt>
                <c:pt idx="19">
                  <c:v>640</c:v>
                </c:pt>
                <c:pt idx="20">
                  <c:v>1280</c:v>
                </c:pt>
                <c:pt idx="21">
                  <c:v>2560</c:v>
                </c:pt>
                <c:pt idx="22">
                  <c:v>5120</c:v>
                </c:pt>
                <c:pt idx="23">
                  <c:v>10240</c:v>
                </c:pt>
              </c:numCache>
            </c:numRef>
          </c:xVal>
          <c:yVal>
            <c:numRef>
              <c:f>Лист1!$V$53:$V$76</c:f>
              <c:numCache>
                <c:formatCode>General</c:formatCode>
                <c:ptCount val="24"/>
                <c:pt idx="0">
                  <c:v>58.048202372184058</c:v>
                </c:pt>
                <c:pt idx="1">
                  <c:v>93.058650025961612</c:v>
                </c:pt>
                <c:pt idx="2">
                  <c:v>137.56039118082259</c:v>
                </c:pt>
                <c:pt idx="3">
                  <c:v>192</c:v>
                </c:pt>
                <c:pt idx="4">
                  <c:v>256.76392511682729</c:v>
                </c:pt>
                <c:pt idx="5">
                  <c:v>332.19280948873626</c:v>
                </c:pt>
                <c:pt idx="6">
                  <c:v>418.59122585511301</c:v>
                </c:pt>
                <c:pt idx="7">
                  <c:v>516.23460010384656</c:v>
                </c:pt>
                <c:pt idx="8">
                  <c:v>625.37431236584462</c:v>
                </c:pt>
                <c:pt idx="9">
                  <c:v>746.24156472329037</c:v>
                </c:pt>
                <c:pt idx="10">
                  <c:v>879.05038401191666</c:v>
                </c:pt>
                <c:pt idx="11">
                  <c:v>1024</c:v>
                </c:pt>
                <c:pt idx="12">
                  <c:v>1181.2767611213483</c:v>
                </c:pt>
                <c:pt idx="13">
                  <c:v>1351.0557004673092</c:v>
                </c:pt>
                <c:pt idx="14">
                  <c:v>1728.771237954945</c:v>
                </c:pt>
                <c:pt idx="15">
                  <c:v>8515.0849518197811</c:v>
                </c:pt>
                <c:pt idx="16">
                  <c:v>40460.339807279117</c:v>
                </c:pt>
                <c:pt idx="17">
                  <c:v>187441.35922911647</c:v>
                </c:pt>
                <c:pt idx="18">
                  <c:v>852165.43691646587</c:v>
                </c:pt>
                <c:pt idx="19">
                  <c:v>3818261.7476658635</c:v>
                </c:pt>
                <c:pt idx="20">
                  <c:v>16911446.990663454</c:v>
                </c:pt>
                <c:pt idx="21">
                  <c:v>74199387.962653831</c:v>
                </c:pt>
                <c:pt idx="22">
                  <c:v>323011951.85061532</c:v>
                </c:pt>
                <c:pt idx="23">
                  <c:v>1396905407.4024613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379584"/>
        <c:axId val="487380368"/>
      </c:scatterChart>
      <c:valAx>
        <c:axId val="487379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7380368"/>
        <c:crosses val="autoZero"/>
        <c:crossBetween val="midCat"/>
      </c:valAx>
      <c:valAx>
        <c:axId val="48738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7379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409574</xdr:colOff>
      <xdr:row>3</xdr:row>
      <xdr:rowOff>190501</xdr:rowOff>
    </xdr:from>
    <xdr:to>
      <xdr:col>19</xdr:col>
      <xdr:colOff>571499</xdr:colOff>
      <xdr:row>19</xdr:row>
      <xdr:rowOff>138113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409574</xdr:colOff>
      <xdr:row>22</xdr:row>
      <xdr:rowOff>9525</xdr:rowOff>
    </xdr:from>
    <xdr:to>
      <xdr:col>19</xdr:col>
      <xdr:colOff>590549</xdr:colOff>
      <xdr:row>37</xdr:row>
      <xdr:rowOff>61912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342899</xdr:colOff>
      <xdr:row>50</xdr:row>
      <xdr:rowOff>28576</xdr:rowOff>
    </xdr:from>
    <xdr:to>
      <xdr:col>20</xdr:col>
      <xdr:colOff>9524</xdr:colOff>
      <xdr:row>66</xdr:row>
      <xdr:rowOff>23813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161925</xdr:colOff>
      <xdr:row>4</xdr:row>
      <xdr:rowOff>33337</xdr:rowOff>
    </xdr:from>
    <xdr:to>
      <xdr:col>29</xdr:col>
      <xdr:colOff>466725</xdr:colOff>
      <xdr:row>18</xdr:row>
      <xdr:rowOff>42862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247650</xdr:colOff>
      <xdr:row>21</xdr:row>
      <xdr:rowOff>185737</xdr:rowOff>
    </xdr:from>
    <xdr:to>
      <xdr:col>29</xdr:col>
      <xdr:colOff>552450</xdr:colOff>
      <xdr:row>35</xdr:row>
      <xdr:rowOff>185737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304800</xdr:colOff>
      <xdr:row>49</xdr:row>
      <xdr:rowOff>138112</xdr:rowOff>
    </xdr:from>
    <xdr:to>
      <xdr:col>30</xdr:col>
      <xdr:colOff>0</xdr:colOff>
      <xdr:row>63</xdr:row>
      <xdr:rowOff>138112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V89"/>
  <sheetViews>
    <sheetView tabSelected="1" topLeftCell="B1" workbookViewId="0">
      <selection activeCell="V20" sqref="V20"/>
    </sheetView>
  </sheetViews>
  <sheetFormatPr defaultRowHeight="15" x14ac:dyDescent="0.25"/>
  <cols>
    <col min="4" max="4" width="6" bestFit="1" customWidth="1"/>
    <col min="22" max="22" width="12" bestFit="1" customWidth="1"/>
  </cols>
  <sheetData>
    <row r="4" spans="4:22" ht="15.75" thickBot="1" x14ac:dyDescent="0.3"/>
    <row r="5" spans="4:22" ht="19.5" thickBot="1" x14ac:dyDescent="0.35">
      <c r="D5" s="17" t="s">
        <v>9</v>
      </c>
      <c r="E5" s="18"/>
      <c r="F5" s="18"/>
      <c r="G5" s="18"/>
      <c r="H5" s="18"/>
      <c r="I5" s="18"/>
      <c r="J5" s="19"/>
    </row>
    <row r="6" spans="4:22" ht="15.75" thickBot="1" x14ac:dyDescent="0.3">
      <c r="D6" s="9" t="s">
        <v>6</v>
      </c>
      <c r="E6" s="9" t="s">
        <v>0</v>
      </c>
      <c r="F6" s="9" t="s">
        <v>1</v>
      </c>
      <c r="G6" s="9" t="s">
        <v>2</v>
      </c>
      <c r="H6" s="9" t="s">
        <v>3</v>
      </c>
      <c r="I6" s="9" t="s">
        <v>5</v>
      </c>
      <c r="J6" s="9" t="s">
        <v>4</v>
      </c>
    </row>
    <row r="7" spans="4:22" x14ac:dyDescent="0.25">
      <c r="D7" s="14">
        <v>5</v>
      </c>
      <c r="E7" s="14">
        <v>0</v>
      </c>
      <c r="F7" s="14">
        <v>1E-3</v>
      </c>
      <c r="G7" s="14">
        <v>0</v>
      </c>
      <c r="H7" s="14">
        <v>0</v>
      </c>
      <c r="I7" s="14">
        <v>0</v>
      </c>
      <c r="J7" s="14">
        <f>SUM(E7:I7)/5</f>
        <v>2.0000000000000001E-4</v>
      </c>
      <c r="V7">
        <f>FACT(D7)</f>
        <v>120</v>
      </c>
    </row>
    <row r="8" spans="4:22" x14ac:dyDescent="0.25">
      <c r="D8" s="10">
        <v>6</v>
      </c>
      <c r="E8" s="10">
        <v>1E-3</v>
      </c>
      <c r="F8" s="10">
        <v>1E-3</v>
      </c>
      <c r="G8" s="10">
        <v>1E-3</v>
      </c>
      <c r="H8" s="10">
        <v>1E-3</v>
      </c>
      <c r="I8" s="10">
        <v>1E-3</v>
      </c>
      <c r="J8" s="10">
        <f t="shared" ref="J8:J20" si="0">SUM(E8:I8)/5</f>
        <v>1E-3</v>
      </c>
      <c r="V8">
        <f>FACT(D8)</f>
        <v>720</v>
      </c>
    </row>
    <row r="9" spans="4:22" x14ac:dyDescent="0.25">
      <c r="D9" s="10">
        <v>7</v>
      </c>
      <c r="E9" s="10">
        <v>7.0000000000000001E-3</v>
      </c>
      <c r="F9" s="10">
        <v>7.0000000000000001E-3</v>
      </c>
      <c r="G9" s="10">
        <v>6.0000000000000001E-3</v>
      </c>
      <c r="H9" s="10">
        <v>7.0000000000000001E-3</v>
      </c>
      <c r="I9" s="10">
        <v>6.0000000000000001E-3</v>
      </c>
      <c r="J9" s="10">
        <f t="shared" si="0"/>
        <v>6.6E-3</v>
      </c>
      <c r="V9">
        <f>FACT(D9)</f>
        <v>5040</v>
      </c>
    </row>
    <row r="10" spans="4:22" x14ac:dyDescent="0.25">
      <c r="D10" s="10">
        <v>8</v>
      </c>
      <c r="E10" s="10">
        <v>7.0000000000000001E-3</v>
      </c>
      <c r="F10" s="10">
        <v>7.0000000000000001E-3</v>
      </c>
      <c r="G10" s="10">
        <v>7.0000000000000001E-3</v>
      </c>
      <c r="H10" s="10">
        <v>7.0000000000000001E-3</v>
      </c>
      <c r="I10" s="10">
        <v>7.0000000000000001E-3</v>
      </c>
      <c r="J10" s="10">
        <f t="shared" si="0"/>
        <v>7.000000000000001E-3</v>
      </c>
      <c r="V10">
        <f>FACT(D10)</f>
        <v>40320</v>
      </c>
    </row>
    <row r="11" spans="4:22" x14ac:dyDescent="0.25">
      <c r="D11" s="10">
        <v>9</v>
      </c>
      <c r="E11" s="10">
        <v>0.8</v>
      </c>
      <c r="F11" s="10">
        <v>0.9</v>
      </c>
      <c r="G11" s="10">
        <v>0.8</v>
      </c>
      <c r="H11" s="10">
        <v>0.9</v>
      </c>
      <c r="I11" s="10">
        <v>0.8</v>
      </c>
      <c r="J11" s="10">
        <f t="shared" si="0"/>
        <v>0.84000000000000008</v>
      </c>
      <c r="V11">
        <f>FACT(D11)</f>
        <v>362880</v>
      </c>
    </row>
    <row r="12" spans="4:22" x14ac:dyDescent="0.25">
      <c r="D12" s="10">
        <v>10</v>
      </c>
      <c r="E12" s="10">
        <v>7.64</v>
      </c>
      <c r="F12" s="10">
        <v>7.75</v>
      </c>
      <c r="G12" s="10">
        <v>7.64</v>
      </c>
      <c r="H12" s="10">
        <v>7.67</v>
      </c>
      <c r="I12" s="10">
        <v>7.91</v>
      </c>
      <c r="J12" s="10">
        <f t="shared" si="0"/>
        <v>7.7219999999999995</v>
      </c>
      <c r="V12">
        <f>FACT(D12)</f>
        <v>3628800</v>
      </c>
    </row>
    <row r="13" spans="4:22" x14ac:dyDescent="0.25">
      <c r="D13" s="10">
        <v>11</v>
      </c>
      <c r="E13" s="10">
        <v>96.6</v>
      </c>
      <c r="F13" s="10">
        <v>96.45</v>
      </c>
      <c r="G13" s="10">
        <v>96.07</v>
      </c>
      <c r="H13" s="10">
        <v>95.42</v>
      </c>
      <c r="I13" s="10">
        <v>92.75</v>
      </c>
      <c r="J13" s="10">
        <f>SUM(E13:I13)/5</f>
        <v>95.457999999999998</v>
      </c>
      <c r="S13" s="5"/>
      <c r="V13">
        <f>FACT(D13)</f>
        <v>39916800</v>
      </c>
    </row>
    <row r="14" spans="4:22" x14ac:dyDescent="0.25">
      <c r="D14" s="10">
        <v>12</v>
      </c>
      <c r="E14" s="10">
        <v>1264.94</v>
      </c>
      <c r="F14" s="10">
        <v>1340.3610000000001</v>
      </c>
      <c r="G14" s="10">
        <v>1286.3330000000001</v>
      </c>
      <c r="H14" s="10">
        <v>1319.9259999999999</v>
      </c>
      <c r="I14" s="10">
        <v>1334.6079999999999</v>
      </c>
      <c r="J14" s="10">
        <f t="shared" si="0"/>
        <v>1309.2336</v>
      </c>
      <c r="S14" s="5"/>
      <c r="V14">
        <f>FACT(D14)</f>
        <v>479001600</v>
      </c>
    </row>
    <row r="15" spans="4:22" x14ac:dyDescent="0.25">
      <c r="D15" s="10">
        <v>13</v>
      </c>
      <c r="E15" s="10"/>
      <c r="F15" s="10"/>
      <c r="G15" s="10"/>
      <c r="H15" s="10"/>
      <c r="I15" s="10"/>
      <c r="J15" s="10">
        <f t="shared" si="0"/>
        <v>0</v>
      </c>
      <c r="S15" s="3"/>
      <c r="V15">
        <f>FACT(D15)</f>
        <v>6227020800</v>
      </c>
    </row>
    <row r="16" spans="4:22" x14ac:dyDescent="0.25">
      <c r="D16" s="10">
        <v>14</v>
      </c>
      <c r="E16" s="10"/>
      <c r="F16" s="10"/>
      <c r="G16" s="10"/>
      <c r="H16" s="10"/>
      <c r="I16" s="10"/>
      <c r="J16" s="10">
        <f t="shared" si="0"/>
        <v>0</v>
      </c>
      <c r="S16" s="5"/>
      <c r="V16">
        <f t="shared" ref="V16:V18" si="1">FACT(D16)</f>
        <v>87178291200</v>
      </c>
    </row>
    <row r="17" spans="4:22" x14ac:dyDescent="0.25">
      <c r="D17" s="10">
        <v>15</v>
      </c>
      <c r="E17" s="10"/>
      <c r="F17" s="10"/>
      <c r="G17" s="10"/>
      <c r="H17" s="10"/>
      <c r="I17" s="10"/>
      <c r="J17" s="10">
        <f t="shared" si="0"/>
        <v>0</v>
      </c>
      <c r="S17" s="5"/>
      <c r="V17">
        <f t="shared" si="1"/>
        <v>1307674368000</v>
      </c>
    </row>
    <row r="18" spans="4:22" x14ac:dyDescent="0.25">
      <c r="D18" s="10">
        <v>16</v>
      </c>
      <c r="E18" s="10"/>
      <c r="F18" s="10"/>
      <c r="G18" s="10"/>
      <c r="H18" s="10"/>
      <c r="I18" s="10"/>
      <c r="J18" s="10">
        <f t="shared" si="0"/>
        <v>0</v>
      </c>
      <c r="S18" s="5"/>
      <c r="V18">
        <f t="shared" si="1"/>
        <v>20922789888000</v>
      </c>
    </row>
    <row r="19" spans="4:22" x14ac:dyDescent="0.25">
      <c r="D19" s="10">
        <v>17</v>
      </c>
      <c r="E19" s="10"/>
      <c r="F19" s="10"/>
      <c r="G19" s="10"/>
      <c r="H19" s="10"/>
      <c r="I19" s="10"/>
      <c r="J19" s="10">
        <f t="shared" si="0"/>
        <v>0</v>
      </c>
    </row>
    <row r="20" spans="4:22" ht="15.75" thickBot="1" x14ac:dyDescent="0.3">
      <c r="D20" s="11">
        <v>18</v>
      </c>
      <c r="E20" s="11"/>
      <c r="F20" s="11"/>
      <c r="G20" s="11"/>
      <c r="H20" s="11"/>
      <c r="I20" s="11"/>
      <c r="J20" s="11">
        <f t="shared" si="0"/>
        <v>0</v>
      </c>
    </row>
    <row r="22" spans="4:22" ht="15.75" thickBot="1" x14ac:dyDescent="0.3"/>
    <row r="23" spans="4:22" ht="19.5" thickBot="1" x14ac:dyDescent="0.35">
      <c r="D23" s="17" t="s">
        <v>7</v>
      </c>
      <c r="E23" s="18"/>
      <c r="F23" s="18"/>
      <c r="G23" s="18"/>
      <c r="H23" s="18"/>
      <c r="I23" s="18"/>
      <c r="J23" s="19"/>
    </row>
    <row r="24" spans="4:22" ht="15.75" thickBot="1" x14ac:dyDescent="0.3">
      <c r="D24" s="9" t="s">
        <v>6</v>
      </c>
      <c r="E24" s="9" t="s">
        <v>0</v>
      </c>
      <c r="F24" s="9" t="s">
        <v>1</v>
      </c>
      <c r="G24" s="9" t="s">
        <v>2</v>
      </c>
      <c r="H24" s="9" t="s">
        <v>3</v>
      </c>
      <c r="I24" s="9" t="s">
        <v>5</v>
      </c>
      <c r="J24" s="9" t="s">
        <v>4</v>
      </c>
    </row>
    <row r="25" spans="4:22" x14ac:dyDescent="0.25">
      <c r="D25" s="14">
        <v>5</v>
      </c>
      <c r="E25" s="14">
        <v>0</v>
      </c>
      <c r="F25" s="14">
        <v>0</v>
      </c>
      <c r="G25" s="14">
        <v>0</v>
      </c>
      <c r="H25" s="14">
        <v>0</v>
      </c>
      <c r="I25" s="14">
        <v>0</v>
      </c>
      <c r="J25" s="14">
        <f>SUM(E25:I25)/5</f>
        <v>0</v>
      </c>
      <c r="V25">
        <f>POWER(D25,2)</f>
        <v>25</v>
      </c>
    </row>
    <row r="26" spans="4:22" x14ac:dyDescent="0.25">
      <c r="D26" s="10">
        <v>6</v>
      </c>
      <c r="E26" s="10">
        <v>0</v>
      </c>
      <c r="F26" s="10">
        <v>0</v>
      </c>
      <c r="G26" s="10">
        <v>0</v>
      </c>
      <c r="H26" s="10">
        <v>1E-3</v>
      </c>
      <c r="I26" s="10">
        <v>0</v>
      </c>
      <c r="J26" s="10">
        <f t="shared" ref="J26:J30" si="2">SUM(E26:I26)/5</f>
        <v>2.0000000000000001E-4</v>
      </c>
      <c r="V26">
        <f>POWER(D26,2)</f>
        <v>36</v>
      </c>
    </row>
    <row r="27" spans="4:22" x14ac:dyDescent="0.25">
      <c r="D27" s="10">
        <v>7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f t="shared" si="2"/>
        <v>0</v>
      </c>
      <c r="V27">
        <f>POWER(D27,2)</f>
        <v>49</v>
      </c>
    </row>
    <row r="28" spans="4:22" x14ac:dyDescent="0.25">
      <c r="D28" s="10">
        <v>8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f t="shared" si="2"/>
        <v>0</v>
      </c>
      <c r="V28">
        <f>POWER(D28,2)</f>
        <v>64</v>
      </c>
    </row>
    <row r="29" spans="4:22" x14ac:dyDescent="0.25">
      <c r="D29" s="10">
        <v>9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f t="shared" si="2"/>
        <v>0</v>
      </c>
      <c r="V29">
        <f>POWER(D29,2)</f>
        <v>81</v>
      </c>
    </row>
    <row r="30" spans="4:22" x14ac:dyDescent="0.25">
      <c r="D30" s="10">
        <v>10</v>
      </c>
      <c r="E30" s="10">
        <v>0</v>
      </c>
      <c r="F30" s="10">
        <v>0</v>
      </c>
      <c r="G30" s="10">
        <v>0</v>
      </c>
      <c r="H30" s="10">
        <v>0</v>
      </c>
      <c r="I30" s="10">
        <v>0</v>
      </c>
      <c r="J30" s="10">
        <f t="shared" si="2"/>
        <v>0</v>
      </c>
      <c r="V30">
        <f>POWER(D30,2)</f>
        <v>100</v>
      </c>
    </row>
    <row r="31" spans="4:22" x14ac:dyDescent="0.25">
      <c r="D31" s="10">
        <v>11</v>
      </c>
      <c r="E31" s="10">
        <v>0</v>
      </c>
      <c r="F31" s="10">
        <v>0</v>
      </c>
      <c r="G31" s="10">
        <v>0</v>
      </c>
      <c r="H31" s="10">
        <v>0</v>
      </c>
      <c r="I31" s="10">
        <v>0</v>
      </c>
      <c r="J31" s="10">
        <f>SUM(E31:I31)/5</f>
        <v>0</v>
      </c>
      <c r="V31">
        <f>POWER(D31,2)</f>
        <v>121</v>
      </c>
    </row>
    <row r="32" spans="4:22" x14ac:dyDescent="0.25">
      <c r="D32" s="10">
        <v>12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f t="shared" ref="J32:J48" si="3">SUM(E32:I32)/5</f>
        <v>0</v>
      </c>
      <c r="V32">
        <f>POWER(D32,2)</f>
        <v>144</v>
      </c>
    </row>
    <row r="33" spans="4:22" x14ac:dyDescent="0.25">
      <c r="D33" s="10">
        <v>13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V33">
        <f>POWER(D33,2)</f>
        <v>169</v>
      </c>
    </row>
    <row r="34" spans="4:22" x14ac:dyDescent="0.25">
      <c r="D34" s="10">
        <v>14</v>
      </c>
      <c r="E34" s="10">
        <v>0</v>
      </c>
      <c r="F34" s="10">
        <v>0</v>
      </c>
      <c r="G34" s="10">
        <v>0</v>
      </c>
      <c r="H34" s="10">
        <v>0</v>
      </c>
      <c r="I34" s="10">
        <v>0</v>
      </c>
      <c r="J34" s="10">
        <f t="shared" si="3"/>
        <v>0</v>
      </c>
      <c r="V34">
        <f>POWER(D34,2)</f>
        <v>196</v>
      </c>
    </row>
    <row r="35" spans="4:22" x14ac:dyDescent="0.25">
      <c r="D35" s="10">
        <v>15</v>
      </c>
      <c r="E35" s="10">
        <v>0</v>
      </c>
      <c r="F35" s="10">
        <v>0</v>
      </c>
      <c r="G35" s="10">
        <v>0</v>
      </c>
      <c r="H35" s="10">
        <v>0</v>
      </c>
      <c r="I35" s="10">
        <v>0</v>
      </c>
      <c r="J35" s="10">
        <f t="shared" si="3"/>
        <v>0</v>
      </c>
      <c r="V35">
        <f>POWER(D35,2)</f>
        <v>225</v>
      </c>
    </row>
    <row r="36" spans="4:22" x14ac:dyDescent="0.25">
      <c r="D36" s="10">
        <v>16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f t="shared" si="3"/>
        <v>0</v>
      </c>
      <c r="V36">
        <f>POWER(D36,2)</f>
        <v>256</v>
      </c>
    </row>
    <row r="37" spans="4:22" x14ac:dyDescent="0.25">
      <c r="D37" s="10">
        <v>17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f t="shared" si="3"/>
        <v>0</v>
      </c>
      <c r="V37">
        <f>POWER(D37,2)</f>
        <v>289</v>
      </c>
    </row>
    <row r="38" spans="4:22" x14ac:dyDescent="0.25">
      <c r="D38" s="10">
        <v>18</v>
      </c>
      <c r="E38" s="10">
        <v>0</v>
      </c>
      <c r="F38" s="10">
        <v>0</v>
      </c>
      <c r="G38" s="10">
        <v>0</v>
      </c>
      <c r="H38" s="10">
        <v>0</v>
      </c>
      <c r="I38" s="10">
        <v>0</v>
      </c>
      <c r="J38" s="10">
        <f t="shared" si="3"/>
        <v>0</v>
      </c>
      <c r="V38">
        <f>POWER(D38,2)</f>
        <v>324</v>
      </c>
    </row>
    <row r="39" spans="4:22" x14ac:dyDescent="0.25">
      <c r="D39" s="15">
        <v>20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f t="shared" si="3"/>
        <v>0</v>
      </c>
      <c r="V39">
        <f>POWER(D39,2)</f>
        <v>400</v>
      </c>
    </row>
    <row r="40" spans="4:22" x14ac:dyDescent="0.25">
      <c r="D40" s="15">
        <v>40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f t="shared" si="3"/>
        <v>0</v>
      </c>
      <c r="V40">
        <f>POWER(D40,2)</f>
        <v>1600</v>
      </c>
    </row>
    <row r="41" spans="4:22" x14ac:dyDescent="0.25">
      <c r="D41" s="15">
        <v>80</v>
      </c>
      <c r="E41" s="10">
        <v>1E-3</v>
      </c>
      <c r="F41" s="10">
        <v>1E-3</v>
      </c>
      <c r="G41" s="10">
        <v>1E-3</v>
      </c>
      <c r="H41" s="10">
        <v>1E-3</v>
      </c>
      <c r="I41" s="10">
        <v>0</v>
      </c>
      <c r="J41" s="10">
        <f t="shared" si="3"/>
        <v>8.0000000000000004E-4</v>
      </c>
      <c r="V41">
        <f>POWER(D41,2)</f>
        <v>6400</v>
      </c>
    </row>
    <row r="42" spans="4:22" x14ac:dyDescent="0.25">
      <c r="D42" s="15">
        <v>160</v>
      </c>
      <c r="E42" s="15">
        <v>2E-3</v>
      </c>
      <c r="F42" s="15">
        <v>2E-3</v>
      </c>
      <c r="G42" s="10">
        <v>1E-3</v>
      </c>
      <c r="H42" s="10">
        <v>1E-3</v>
      </c>
      <c r="I42" s="10">
        <v>1E-3</v>
      </c>
      <c r="J42" s="10">
        <f t="shared" si="3"/>
        <v>1.4E-3</v>
      </c>
      <c r="V42">
        <f>POWER(D42,2)</f>
        <v>25600</v>
      </c>
    </row>
    <row r="43" spans="4:22" x14ac:dyDescent="0.25">
      <c r="D43" s="15">
        <v>320</v>
      </c>
      <c r="E43" s="15">
        <v>4.0000000000000001E-3</v>
      </c>
      <c r="F43" s="15">
        <v>5.0000000000000001E-3</v>
      </c>
      <c r="G43" s="15">
        <v>3.0000000000000001E-3</v>
      </c>
      <c r="H43" s="15">
        <v>3.0000000000000001E-3</v>
      </c>
      <c r="I43" s="15">
        <v>3.0000000000000001E-3</v>
      </c>
      <c r="J43" s="10">
        <f t="shared" si="3"/>
        <v>3.5999999999999999E-3</v>
      </c>
      <c r="V43">
        <f>POWER(D43,2)</f>
        <v>102400</v>
      </c>
    </row>
    <row r="44" spans="4:22" x14ac:dyDescent="0.25">
      <c r="D44" s="15">
        <v>640</v>
      </c>
      <c r="E44" s="15">
        <v>0.01</v>
      </c>
      <c r="F44" s="15">
        <v>1.0999999999999999E-2</v>
      </c>
      <c r="G44" s="15">
        <v>6.0000000000000001E-3</v>
      </c>
      <c r="H44" s="15">
        <v>6.0000000000000001E-3</v>
      </c>
      <c r="I44" s="15">
        <v>6.0000000000000001E-3</v>
      </c>
      <c r="J44" s="10">
        <f t="shared" si="3"/>
        <v>7.7999999999999988E-3</v>
      </c>
      <c r="V44">
        <f>POWER(D44,2)</f>
        <v>409600</v>
      </c>
    </row>
    <row r="45" spans="4:22" x14ac:dyDescent="0.25">
      <c r="D45" s="15">
        <v>1280</v>
      </c>
      <c r="E45" s="15">
        <v>4.2000000000000003E-2</v>
      </c>
      <c r="F45" s="15">
        <v>2.7E-2</v>
      </c>
      <c r="G45" s="15">
        <v>4.8999999999999998E-3</v>
      </c>
      <c r="H45" s="15">
        <v>4.2000000000000003E-2</v>
      </c>
      <c r="I45" s="15">
        <v>2.8000000000000001E-2</v>
      </c>
      <c r="J45" s="15">
        <f t="shared" si="3"/>
        <v>2.878E-2</v>
      </c>
      <c r="V45">
        <f>POWER(D45,2)</f>
        <v>1638400</v>
      </c>
    </row>
    <row r="46" spans="4:22" x14ac:dyDescent="0.25">
      <c r="D46" s="15">
        <v>2560</v>
      </c>
      <c r="E46" s="15">
        <v>0.156</v>
      </c>
      <c r="F46" s="15">
        <v>0.13500000000000001</v>
      </c>
      <c r="G46" s="15">
        <v>0.127</v>
      </c>
      <c r="H46" s="15">
        <v>0.14000000000000001</v>
      </c>
      <c r="I46" s="15">
        <v>0.14000000000000001</v>
      </c>
      <c r="J46" s="15">
        <f t="shared" si="3"/>
        <v>0.1396</v>
      </c>
      <c r="V46">
        <f>POWER(D46,2)</f>
        <v>6553600</v>
      </c>
    </row>
    <row r="47" spans="4:22" x14ac:dyDescent="0.25">
      <c r="D47" s="15">
        <v>5120</v>
      </c>
      <c r="E47" s="15">
        <v>0.53</v>
      </c>
      <c r="F47" s="15">
        <v>0.6</v>
      </c>
      <c r="G47" s="15">
        <v>0.57999999999999996</v>
      </c>
      <c r="H47" s="15">
        <v>0.6</v>
      </c>
      <c r="I47" s="15">
        <v>0.53</v>
      </c>
      <c r="J47" s="15">
        <f t="shared" si="3"/>
        <v>0.56799999999999995</v>
      </c>
      <c r="V47">
        <f>POWER(D47,2)</f>
        <v>26214400</v>
      </c>
    </row>
    <row r="48" spans="4:22" ht="15.75" thickBot="1" x14ac:dyDescent="0.3">
      <c r="D48" s="16">
        <v>10240</v>
      </c>
      <c r="E48" s="16">
        <v>2.34</v>
      </c>
      <c r="F48" s="16">
        <v>2.36</v>
      </c>
      <c r="G48" s="16">
        <v>2.1669999999999998</v>
      </c>
      <c r="H48" s="16">
        <v>2.254</v>
      </c>
      <c r="I48" s="16">
        <v>2.2189999999999999</v>
      </c>
      <c r="J48" s="16">
        <f t="shared" si="3"/>
        <v>2.2679999999999998</v>
      </c>
      <c r="V48">
        <f>POWER(D48,2)</f>
        <v>104857600</v>
      </c>
    </row>
    <row r="49" spans="4:22" x14ac:dyDescent="0.25">
      <c r="D49" s="6"/>
    </row>
    <row r="50" spans="4:22" ht="15.75" thickBot="1" x14ac:dyDescent="0.3">
      <c r="D50" s="6"/>
    </row>
    <row r="51" spans="4:22" ht="19.5" thickBot="1" x14ac:dyDescent="0.35">
      <c r="D51" s="17" t="s">
        <v>8</v>
      </c>
      <c r="E51" s="18"/>
      <c r="F51" s="18"/>
      <c r="G51" s="18"/>
      <c r="H51" s="18"/>
      <c r="I51" s="18"/>
      <c r="J51" s="19"/>
    </row>
    <row r="52" spans="4:22" ht="15.75" thickBot="1" x14ac:dyDescent="0.3">
      <c r="D52" s="9" t="s">
        <v>6</v>
      </c>
      <c r="E52" s="9" t="s">
        <v>0</v>
      </c>
      <c r="F52" s="9" t="s">
        <v>1</v>
      </c>
      <c r="G52" s="9" t="s">
        <v>2</v>
      </c>
      <c r="H52" s="9" t="s">
        <v>3</v>
      </c>
      <c r="I52" s="9" t="s">
        <v>5</v>
      </c>
      <c r="J52" s="9" t="s">
        <v>4</v>
      </c>
    </row>
    <row r="53" spans="4:22" x14ac:dyDescent="0.25">
      <c r="D53" s="14">
        <v>5</v>
      </c>
      <c r="E53" s="14">
        <v>0</v>
      </c>
      <c r="F53" s="14">
        <v>0</v>
      </c>
      <c r="G53" s="14">
        <v>0</v>
      </c>
      <c r="H53" s="14">
        <v>0</v>
      </c>
      <c r="I53" s="14">
        <v>0</v>
      </c>
      <c r="J53" s="14">
        <f>SUM(E53:I53)/5</f>
        <v>0</v>
      </c>
      <c r="V53">
        <f>POWER(D53,2)*LOG(D53,2)</f>
        <v>58.048202372184058</v>
      </c>
    </row>
    <row r="54" spans="4:22" x14ac:dyDescent="0.25">
      <c r="D54" s="10">
        <v>6</v>
      </c>
      <c r="E54" s="10">
        <v>0</v>
      </c>
      <c r="F54" s="10">
        <v>1E-3</v>
      </c>
      <c r="G54" s="10">
        <v>0</v>
      </c>
      <c r="H54" s="10">
        <v>0</v>
      </c>
      <c r="I54" s="10">
        <v>0</v>
      </c>
      <c r="J54" s="10">
        <f t="shared" ref="J54:J58" si="4">SUM(E54:I54)/5</f>
        <v>2.0000000000000001E-4</v>
      </c>
      <c r="V54">
        <f t="shared" ref="V54:V76" si="5">POWER(D54,2)*LOG(D54,2)</f>
        <v>93.058650025961612</v>
      </c>
    </row>
    <row r="55" spans="4:22" x14ac:dyDescent="0.25">
      <c r="D55" s="10">
        <v>7</v>
      </c>
      <c r="E55" s="10">
        <v>0</v>
      </c>
      <c r="F55" s="10">
        <v>0</v>
      </c>
      <c r="G55" s="10">
        <v>0</v>
      </c>
      <c r="H55" s="10">
        <v>0</v>
      </c>
      <c r="I55" s="10">
        <v>0</v>
      </c>
      <c r="J55" s="10">
        <f t="shared" si="4"/>
        <v>0</v>
      </c>
      <c r="V55">
        <f t="shared" si="5"/>
        <v>137.56039118082259</v>
      </c>
    </row>
    <row r="56" spans="4:22" x14ac:dyDescent="0.25">
      <c r="D56" s="10">
        <v>8</v>
      </c>
      <c r="E56" s="10">
        <v>0</v>
      </c>
      <c r="F56" s="10">
        <v>0</v>
      </c>
      <c r="G56" s="10">
        <v>1E-3</v>
      </c>
      <c r="H56" s="10">
        <v>0</v>
      </c>
      <c r="I56" s="10">
        <v>0</v>
      </c>
      <c r="J56" s="10">
        <f t="shared" si="4"/>
        <v>2.0000000000000001E-4</v>
      </c>
      <c r="V56">
        <f t="shared" si="5"/>
        <v>192</v>
      </c>
    </row>
    <row r="57" spans="4:22" x14ac:dyDescent="0.25">
      <c r="D57" s="10">
        <v>9</v>
      </c>
      <c r="E57" s="10">
        <v>0</v>
      </c>
      <c r="F57" s="10">
        <v>0</v>
      </c>
      <c r="G57" s="10">
        <v>0</v>
      </c>
      <c r="H57" s="10">
        <v>0</v>
      </c>
      <c r="I57" s="10">
        <v>1E-3</v>
      </c>
      <c r="J57" s="10">
        <f t="shared" si="4"/>
        <v>2.0000000000000001E-4</v>
      </c>
      <c r="V57">
        <f t="shared" si="5"/>
        <v>256.76392511682729</v>
      </c>
    </row>
    <row r="58" spans="4:22" x14ac:dyDescent="0.25">
      <c r="D58" s="10">
        <v>10</v>
      </c>
      <c r="E58" s="10">
        <v>0</v>
      </c>
      <c r="F58" s="10">
        <v>0</v>
      </c>
      <c r="G58" s="10">
        <v>0</v>
      </c>
      <c r="H58" s="10">
        <v>1E-3</v>
      </c>
      <c r="I58" s="10">
        <v>0</v>
      </c>
      <c r="J58" s="10">
        <f t="shared" si="4"/>
        <v>2.0000000000000001E-4</v>
      </c>
      <c r="V58">
        <f t="shared" si="5"/>
        <v>332.19280948873626</v>
      </c>
    </row>
    <row r="59" spans="4:22" x14ac:dyDescent="0.25">
      <c r="D59" s="10">
        <v>11</v>
      </c>
      <c r="E59" s="10">
        <v>1E-3</v>
      </c>
      <c r="F59" s="10">
        <v>0</v>
      </c>
      <c r="G59" s="10">
        <v>1E-3</v>
      </c>
      <c r="H59" s="10">
        <v>1E-3</v>
      </c>
      <c r="I59" s="10">
        <v>0</v>
      </c>
      <c r="J59" s="10">
        <f>SUM(E59:I59)/5</f>
        <v>6.0000000000000006E-4</v>
      </c>
      <c r="V59">
        <f t="shared" si="5"/>
        <v>418.59122585511301</v>
      </c>
    </row>
    <row r="60" spans="4:22" x14ac:dyDescent="0.25">
      <c r="D60" s="10">
        <v>12</v>
      </c>
      <c r="E60" s="10">
        <v>0</v>
      </c>
      <c r="F60" s="10">
        <v>0</v>
      </c>
      <c r="G60" s="10">
        <v>1E-3</v>
      </c>
      <c r="H60" s="10">
        <v>1E-3</v>
      </c>
      <c r="I60" s="10">
        <v>0</v>
      </c>
      <c r="J60" s="10">
        <f t="shared" ref="J60:J70" si="6">SUM(E60:I60)/5</f>
        <v>4.0000000000000002E-4</v>
      </c>
      <c r="V60">
        <f t="shared" si="5"/>
        <v>516.23460010384656</v>
      </c>
    </row>
    <row r="61" spans="4:22" x14ac:dyDescent="0.25">
      <c r="D61" s="10">
        <v>13</v>
      </c>
      <c r="E61" s="10">
        <v>1E-3</v>
      </c>
      <c r="F61" s="10">
        <v>1E-3</v>
      </c>
      <c r="G61" s="10">
        <v>0</v>
      </c>
      <c r="H61" s="10">
        <v>1E-3</v>
      </c>
      <c r="I61" s="10">
        <v>1E-3</v>
      </c>
      <c r="J61" s="10">
        <f t="shared" si="6"/>
        <v>8.0000000000000004E-4</v>
      </c>
      <c r="V61">
        <f t="shared" si="5"/>
        <v>625.37431236584462</v>
      </c>
    </row>
    <row r="62" spans="4:22" x14ac:dyDescent="0.25">
      <c r="D62" s="10">
        <v>14</v>
      </c>
      <c r="E62" s="10">
        <v>0</v>
      </c>
      <c r="F62" s="10">
        <v>0</v>
      </c>
      <c r="G62" s="10">
        <v>1E-3</v>
      </c>
      <c r="H62" s="10">
        <v>1E-3</v>
      </c>
      <c r="I62" s="10">
        <v>1E-3</v>
      </c>
      <c r="J62" s="10">
        <f t="shared" si="6"/>
        <v>6.0000000000000006E-4</v>
      </c>
      <c r="V62">
        <f t="shared" si="5"/>
        <v>746.24156472329037</v>
      </c>
    </row>
    <row r="63" spans="4:22" x14ac:dyDescent="0.25">
      <c r="D63" s="10">
        <v>15</v>
      </c>
      <c r="E63" s="10">
        <v>0</v>
      </c>
      <c r="F63" s="10">
        <v>1E-3</v>
      </c>
      <c r="G63" s="10">
        <v>0</v>
      </c>
      <c r="H63" s="10">
        <v>1E-3</v>
      </c>
      <c r="I63" s="10">
        <v>1E-3</v>
      </c>
      <c r="J63" s="10">
        <f t="shared" si="6"/>
        <v>6.0000000000000006E-4</v>
      </c>
      <c r="V63">
        <f t="shared" si="5"/>
        <v>879.05038401191666</v>
      </c>
    </row>
    <row r="64" spans="4:22" x14ac:dyDescent="0.25">
      <c r="D64" s="10">
        <v>16</v>
      </c>
      <c r="E64" s="10">
        <v>1E-3</v>
      </c>
      <c r="F64" s="10">
        <v>1E-3</v>
      </c>
      <c r="G64" s="10">
        <v>1E-3</v>
      </c>
      <c r="H64" s="10">
        <v>1E-3</v>
      </c>
      <c r="I64" s="10">
        <v>1E-3</v>
      </c>
      <c r="J64" s="10">
        <f t="shared" si="6"/>
        <v>1E-3</v>
      </c>
      <c r="V64">
        <f t="shared" si="5"/>
        <v>1024</v>
      </c>
    </row>
    <row r="65" spans="4:22" x14ac:dyDescent="0.25">
      <c r="D65" s="10">
        <v>17</v>
      </c>
      <c r="E65" s="10">
        <v>0</v>
      </c>
      <c r="F65" s="10">
        <v>1E-3</v>
      </c>
      <c r="G65" s="10">
        <v>1E-3</v>
      </c>
      <c r="H65" s="10">
        <v>1E-3</v>
      </c>
      <c r="I65" s="10">
        <v>1E-3</v>
      </c>
      <c r="J65" s="10">
        <f t="shared" si="6"/>
        <v>8.0000000000000004E-4</v>
      </c>
      <c r="V65">
        <f t="shared" si="5"/>
        <v>1181.2767611213483</v>
      </c>
    </row>
    <row r="66" spans="4:22" x14ac:dyDescent="0.25">
      <c r="D66" s="10">
        <v>18</v>
      </c>
      <c r="E66" s="10">
        <v>1E-3</v>
      </c>
      <c r="F66" s="10">
        <v>1E-3</v>
      </c>
      <c r="G66" s="10">
        <v>1E-3</v>
      </c>
      <c r="H66" s="10">
        <v>1E-3</v>
      </c>
      <c r="I66" s="10">
        <v>1E-3</v>
      </c>
      <c r="J66" s="10">
        <f t="shared" si="6"/>
        <v>1E-3</v>
      </c>
      <c r="V66">
        <f t="shared" si="5"/>
        <v>1351.0557004673092</v>
      </c>
    </row>
    <row r="67" spans="4:22" x14ac:dyDescent="0.25">
      <c r="D67" s="15">
        <v>20</v>
      </c>
      <c r="E67" s="15">
        <v>2E-3</v>
      </c>
      <c r="F67" s="15">
        <v>2E-3</v>
      </c>
      <c r="G67" s="15">
        <v>2E-3</v>
      </c>
      <c r="H67" s="15">
        <v>1E-3</v>
      </c>
      <c r="I67" s="15">
        <v>1E-3</v>
      </c>
      <c r="J67" s="15">
        <f t="shared" si="6"/>
        <v>1.6000000000000001E-3</v>
      </c>
      <c r="V67">
        <f t="shared" si="5"/>
        <v>1728.771237954945</v>
      </c>
    </row>
    <row r="68" spans="4:22" x14ac:dyDescent="0.25">
      <c r="D68" s="15">
        <v>40</v>
      </c>
      <c r="E68" s="15">
        <v>4.0000000000000001E-3</v>
      </c>
      <c r="F68" s="15">
        <v>5.0000000000000001E-3</v>
      </c>
      <c r="G68" s="15">
        <v>4.0000000000000001E-3</v>
      </c>
      <c r="H68" s="15">
        <v>2E-3</v>
      </c>
      <c r="I68" s="15">
        <v>3.0000000000000001E-3</v>
      </c>
      <c r="J68" s="15">
        <f t="shared" si="6"/>
        <v>3.6000000000000003E-3</v>
      </c>
      <c r="V68">
        <f t="shared" si="5"/>
        <v>8515.0849518197811</v>
      </c>
    </row>
    <row r="69" spans="4:22" x14ac:dyDescent="0.25">
      <c r="D69" s="15">
        <v>80</v>
      </c>
      <c r="E69" s="15">
        <v>8.9999999999999993E-3</v>
      </c>
      <c r="F69" s="15">
        <v>1.0999999999999999E-2</v>
      </c>
      <c r="G69" s="15">
        <v>8.0000000000000002E-3</v>
      </c>
      <c r="H69" s="15">
        <v>7.0000000000000001E-3</v>
      </c>
      <c r="I69" s="15">
        <v>1.2E-2</v>
      </c>
      <c r="J69" s="15">
        <f t="shared" si="6"/>
        <v>9.4000000000000004E-3</v>
      </c>
      <c r="V69">
        <f t="shared" si="5"/>
        <v>40460.339807279117</v>
      </c>
    </row>
    <row r="70" spans="4:22" x14ac:dyDescent="0.25">
      <c r="D70" s="15">
        <v>160</v>
      </c>
      <c r="E70" s="15">
        <v>1.9E-2</v>
      </c>
      <c r="F70" s="15">
        <v>1.7000000000000001E-2</v>
      </c>
      <c r="G70" s="15">
        <v>1.2999999999999999E-2</v>
      </c>
      <c r="H70" s="15">
        <v>1.6E-2</v>
      </c>
      <c r="I70" s="15">
        <v>1.2E-2</v>
      </c>
      <c r="J70" s="15">
        <f t="shared" si="6"/>
        <v>1.54E-2</v>
      </c>
      <c r="V70">
        <f t="shared" si="5"/>
        <v>187441.35922911647</v>
      </c>
    </row>
    <row r="71" spans="4:22" x14ac:dyDescent="0.25">
      <c r="D71" s="15">
        <v>320</v>
      </c>
      <c r="E71" s="15">
        <v>0.11</v>
      </c>
      <c r="F71" s="15">
        <v>6.3E-2</v>
      </c>
      <c r="G71" s="15">
        <v>8.7999999999999995E-2</v>
      </c>
      <c r="H71" s="15">
        <v>4.5999999999999999E-2</v>
      </c>
      <c r="I71" s="15">
        <v>0.05</v>
      </c>
      <c r="J71" s="15">
        <f t="shared" ref="J71:J76" si="7">SUM(E71:I71)/5</f>
        <v>7.1399999999999991E-2</v>
      </c>
      <c r="V71">
        <f t="shared" si="5"/>
        <v>852165.43691646587</v>
      </c>
    </row>
    <row r="72" spans="4:22" x14ac:dyDescent="0.25">
      <c r="D72" s="15">
        <v>640</v>
      </c>
      <c r="E72" s="15">
        <v>0.23899999999999999</v>
      </c>
      <c r="F72" s="15">
        <v>0.224</v>
      </c>
      <c r="G72" s="15">
        <v>0.215</v>
      </c>
      <c r="H72" s="15">
        <v>0.22</v>
      </c>
      <c r="I72" s="15">
        <v>0.18099999999999999</v>
      </c>
      <c r="J72" s="15">
        <f t="shared" si="7"/>
        <v>0.21579999999999999</v>
      </c>
      <c r="V72">
        <f t="shared" si="5"/>
        <v>3818261.7476658635</v>
      </c>
    </row>
    <row r="73" spans="4:22" x14ac:dyDescent="0.25">
      <c r="D73" s="15">
        <v>1280</v>
      </c>
      <c r="E73" s="15">
        <v>1.04</v>
      </c>
      <c r="F73" s="15">
        <v>0.77</v>
      </c>
      <c r="G73" s="15">
        <v>0.73899999999999999</v>
      </c>
      <c r="H73" s="15">
        <v>0.8</v>
      </c>
      <c r="I73" s="15">
        <v>0.72499999999999998</v>
      </c>
      <c r="J73" s="15">
        <f t="shared" si="7"/>
        <v>0.81479999999999997</v>
      </c>
      <c r="V73">
        <f t="shared" si="5"/>
        <v>16911446.990663454</v>
      </c>
    </row>
    <row r="74" spans="4:22" x14ac:dyDescent="0.25">
      <c r="D74" s="15">
        <v>2560</v>
      </c>
      <c r="E74" s="15">
        <v>2.9350000000000001</v>
      </c>
      <c r="F74" s="15">
        <v>3.19</v>
      </c>
      <c r="G74" s="15">
        <v>3.19</v>
      </c>
      <c r="H74" s="15">
        <v>3.0070000000000001</v>
      </c>
      <c r="I74" s="15">
        <v>3.0030000000000001</v>
      </c>
      <c r="J74" s="15">
        <f t="shared" si="7"/>
        <v>3.0649999999999999</v>
      </c>
      <c r="V74">
        <f t="shared" si="5"/>
        <v>74199387.962653831</v>
      </c>
    </row>
    <row r="75" spans="4:22" x14ac:dyDescent="0.25">
      <c r="D75" s="15">
        <v>5120</v>
      </c>
      <c r="E75" s="15">
        <v>13.026</v>
      </c>
      <c r="F75" s="15">
        <v>13.28</v>
      </c>
      <c r="G75" s="15">
        <v>12.76</v>
      </c>
      <c r="H75" s="15">
        <v>11.54</v>
      </c>
      <c r="I75" s="15">
        <v>12.605</v>
      </c>
      <c r="J75" s="15">
        <f t="shared" si="7"/>
        <v>12.642199999999999</v>
      </c>
      <c r="V75">
        <f t="shared" si="5"/>
        <v>323011951.85061532</v>
      </c>
    </row>
    <row r="76" spans="4:22" ht="15.75" thickBot="1" x14ac:dyDescent="0.3">
      <c r="D76" s="16">
        <v>10240</v>
      </c>
      <c r="E76" s="11">
        <v>50.798999999999999</v>
      </c>
      <c r="F76" s="11">
        <v>53.552999999999997</v>
      </c>
      <c r="G76" s="11">
        <v>57.146000000000001</v>
      </c>
      <c r="H76" s="11">
        <v>63.686</v>
      </c>
      <c r="I76" s="11">
        <v>55.73</v>
      </c>
      <c r="J76" s="16">
        <f t="shared" si="7"/>
        <v>56.1828</v>
      </c>
      <c r="V76">
        <f t="shared" si="5"/>
        <v>1396905407.4024613</v>
      </c>
    </row>
    <row r="79" spans="4:22" ht="15.75" thickBot="1" x14ac:dyDescent="0.3"/>
    <row r="80" spans="4:22" ht="19.5" thickBot="1" x14ac:dyDescent="0.35">
      <c r="D80" s="25" t="s">
        <v>10</v>
      </c>
      <c r="E80" s="26"/>
      <c r="F80" s="26"/>
      <c r="G80" s="26"/>
      <c r="H80" s="26"/>
      <c r="I80" s="27"/>
      <c r="J80" s="7"/>
    </row>
    <row r="81" spans="4:9" ht="29.25" customHeight="1" thickBot="1" x14ac:dyDescent="0.3">
      <c r="D81" s="8"/>
      <c r="E81" s="20" t="s">
        <v>11</v>
      </c>
      <c r="F81" s="21"/>
      <c r="G81" s="22"/>
      <c r="H81" s="23" t="s">
        <v>16</v>
      </c>
      <c r="I81" s="24"/>
    </row>
    <row r="82" spans="4:9" ht="15.75" thickBot="1" x14ac:dyDescent="0.3">
      <c r="D82" s="1" t="s">
        <v>15</v>
      </c>
      <c r="E82" s="9" t="s">
        <v>12</v>
      </c>
      <c r="F82" s="9" t="s">
        <v>13</v>
      </c>
      <c r="G82" s="9" t="s">
        <v>14</v>
      </c>
      <c r="H82" s="9" t="s">
        <v>13</v>
      </c>
      <c r="I82" s="9" t="s">
        <v>14</v>
      </c>
    </row>
    <row r="83" spans="4:9" x14ac:dyDescent="0.25">
      <c r="D83" s="2">
        <v>3</v>
      </c>
      <c r="E83" s="10">
        <v>0</v>
      </c>
      <c r="F83" s="10">
        <v>0</v>
      </c>
      <c r="G83" s="10">
        <v>0</v>
      </c>
      <c r="H83" s="12">
        <v>1</v>
      </c>
      <c r="I83" s="12">
        <v>1</v>
      </c>
    </row>
    <row r="84" spans="4:9" x14ac:dyDescent="0.25">
      <c r="D84" s="2">
        <v>5</v>
      </c>
      <c r="E84" s="10" t="s">
        <v>17</v>
      </c>
      <c r="F84" s="10">
        <v>0</v>
      </c>
      <c r="G84" s="10">
        <v>0</v>
      </c>
      <c r="H84" s="12">
        <v>1</v>
      </c>
      <c r="I84" s="12">
        <v>1</v>
      </c>
    </row>
    <row r="85" spans="4:9" x14ac:dyDescent="0.25">
      <c r="D85" s="2">
        <v>6</v>
      </c>
      <c r="E85" s="10">
        <v>1E-3</v>
      </c>
      <c r="F85" s="10">
        <v>0</v>
      </c>
      <c r="G85" s="10">
        <v>1E-4</v>
      </c>
      <c r="H85" s="12">
        <v>1</v>
      </c>
      <c r="I85" s="12">
        <v>1</v>
      </c>
    </row>
    <row r="86" spans="4:9" x14ac:dyDescent="0.25">
      <c r="D86" s="2">
        <v>7</v>
      </c>
      <c r="E86" s="10">
        <v>9.9000000000000008E-3</v>
      </c>
      <c r="F86" s="10">
        <v>0</v>
      </c>
      <c r="G86" s="10">
        <v>1E-4</v>
      </c>
      <c r="H86" s="12">
        <v>1</v>
      </c>
      <c r="I86" s="12">
        <v>1</v>
      </c>
    </row>
    <row r="87" spans="4:9" x14ac:dyDescent="0.25">
      <c r="D87" s="2">
        <v>8</v>
      </c>
      <c r="E87" s="10">
        <v>7.5899999999999995E-2</v>
      </c>
      <c r="F87" s="10">
        <v>0</v>
      </c>
      <c r="G87" s="10">
        <v>0</v>
      </c>
      <c r="H87" s="12">
        <v>1</v>
      </c>
      <c r="I87" s="12">
        <v>1</v>
      </c>
    </row>
    <row r="88" spans="4:9" x14ac:dyDescent="0.25">
      <c r="D88" s="2">
        <v>9</v>
      </c>
      <c r="E88" s="10">
        <v>0.84860000000000002</v>
      </c>
      <c r="F88" s="10">
        <v>0</v>
      </c>
      <c r="G88" s="10">
        <v>1E-4</v>
      </c>
      <c r="H88" s="12">
        <v>1</v>
      </c>
      <c r="I88" s="12">
        <v>1</v>
      </c>
    </row>
    <row r="89" spans="4:9" ht="15.75" thickBot="1" x14ac:dyDescent="0.3">
      <c r="D89" s="4">
        <v>10</v>
      </c>
      <c r="E89" s="11">
        <v>9.4749999999999996</v>
      </c>
      <c r="F89" s="11">
        <v>0</v>
      </c>
      <c r="G89" s="11">
        <v>4.0000000000000002E-4</v>
      </c>
      <c r="H89" s="13">
        <v>1</v>
      </c>
      <c r="I89" s="13">
        <v>1</v>
      </c>
    </row>
  </sheetData>
  <mergeCells count="6">
    <mergeCell ref="D5:J5"/>
    <mergeCell ref="D23:J23"/>
    <mergeCell ref="D51:J51"/>
    <mergeCell ref="E81:G81"/>
    <mergeCell ref="H81:I81"/>
    <mergeCell ref="D80:I8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2025-03-21T13:52:06Z</dcterms:modified>
</cp:coreProperties>
</file>