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📊 Dashboard" sheetId="1" state="visible" r:id="rId1"/>
    <sheet xmlns:r="http://schemas.openxmlformats.org/officeDocument/2006/relationships" name="📦 Inventory Manager" sheetId="2" state="visible" r:id="rId2"/>
    <sheet xmlns:r="http://schemas.openxmlformats.org/officeDocument/2006/relationships" name="➕ Quick Item Ent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&quot;$&quot;#,##0.00"/>
    <numFmt numFmtId="165" formatCode="0.0&quot;%&quot;"/>
    <numFmt numFmtId="166" formatCode="0.0%"/>
  </numFmts>
  <fonts count="9">
    <font>
      <name val="Calibri"/>
      <family val="2"/>
      <color theme="1"/>
      <sz val="11"/>
      <scheme val="minor"/>
    </font>
    <font>
      <b val="1"/>
      <color rgb="00FFFFFF"/>
      <sz val="12"/>
    </font>
    <font/>
    <font>
      <b val="1"/>
      <color rgb="002E4BC6"/>
      <sz val="16"/>
    </font>
    <font>
      <color rgb="00495057"/>
      <sz val="12"/>
    </font>
    <font>
      <b val="1"/>
      <color rgb="00FFFFFF"/>
    </font>
    <font>
      <b val="1"/>
      <color rgb="002E4BC6"/>
      <sz val="14"/>
    </font>
    <font>
      <i val="1"/>
      <color rgb="00495057"/>
      <sz val="11"/>
    </font>
    <font>
      <i val="1"/>
      <color rgb="00495057"/>
    </font>
  </fonts>
  <fills count="9">
    <fill>
      <patternFill/>
    </fill>
    <fill>
      <patternFill patternType="gray125"/>
    </fill>
    <fill>
      <patternFill patternType="solid">
        <fgColor rgb="002E4BC6"/>
        <bgColor rgb="002E4BC6"/>
      </patternFill>
    </fill>
    <fill>
      <patternFill patternType="solid">
        <fgColor rgb="00D0021B"/>
        <bgColor rgb="00D0021B"/>
      </patternFill>
    </fill>
    <fill>
      <patternFill patternType="solid">
        <fgColor rgb="007ED321"/>
        <bgColor rgb="007ED321"/>
      </patternFill>
    </fill>
    <fill>
      <patternFill patternType="solid">
        <fgColor rgb="00FFFFE0"/>
        <bgColor rgb="00FFFFE0"/>
      </patternFill>
    </fill>
    <fill>
      <patternFill patternType="solid">
        <fgColor rgb="00FFE4B5"/>
        <bgColor rgb="00FFE4B5"/>
      </patternFill>
    </fill>
    <fill>
      <patternFill patternType="solid">
        <fgColor rgb="00FFB6C1"/>
        <bgColor rgb="00FFB6C1"/>
      </patternFill>
    </fill>
    <fill>
      <patternFill patternType="solid">
        <fgColor rgb="00F8F9FA"/>
        <bgColor rgb="00F8F9FA"/>
      </patternFill>
    </fill>
  </fills>
  <borders count="3">
    <border>
      <left/>
      <right/>
      <top/>
      <bottom/>
      <diagonal/>
    </border>
    <border>
      <left style="thin">
        <color rgb="00495057"/>
      </left>
      <right style="thin">
        <color rgb="00495057"/>
      </right>
      <top style="thin">
        <color rgb="00495057"/>
      </top>
      <bottom style="thin">
        <color rgb="00495057"/>
      </bottom>
    </border>
    <border>
      <left style="thin">
        <color rgb="00E9ECEF"/>
      </left>
      <right style="thin">
        <color rgb="00E9ECEF"/>
      </right>
      <top style="thin">
        <color rgb="00E9ECEF"/>
      </top>
      <bottom style="thin">
        <color rgb="00E9ECEF"/>
      </bottom>
    </border>
  </borders>
  <cellStyleXfs count="3">
    <xf numFmtId="0" fontId="0" fillId="0" borderId="0"/>
    <xf numFmtId="0" fontId="1" fillId="2" borderId="1" applyAlignment="1">
      <alignment horizontal="center" vertical="center"/>
    </xf>
    <xf numFmtId="0" fontId="2" fillId="0" borderId="2" applyAlignment="1">
      <alignment horizontal="center" vertical="center"/>
    </xf>
  </cellStyleXfs>
  <cellXfs count="16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1" fillId="2" borderId="1" applyAlignment="1" pivotButton="0" quotePrefix="0" xfId="1">
      <alignment horizontal="center" vertical="center"/>
    </xf>
    <xf numFmtId="0" fontId="5" fillId="3" borderId="0" pivotButton="0" quotePrefix="0" xfId="0"/>
    <xf numFmtId="0" fontId="5" fillId="4" borderId="0" pivotButton="0" quotePrefix="0" xfId="0"/>
    <xf numFmtId="0" fontId="6" fillId="0" borderId="0" applyAlignment="1" pivotButton="0" quotePrefix="0" xfId="0">
      <alignment horizontal="center"/>
    </xf>
    <xf numFmtId="164" fontId="0" fillId="0" borderId="0" pivotButton="0" quotePrefix="0" xfId="0"/>
    <xf numFmtId="165" fontId="0" fillId="5" borderId="0" pivotButton="0" quotePrefix="0" xfId="0"/>
    <xf numFmtId="165" fontId="0" fillId="6" borderId="0" pivotButton="0" quotePrefix="0" xfId="0"/>
    <xf numFmtId="165" fontId="0" fillId="7" borderId="0" pivotButton="0" quotePrefix="0" xfId="0"/>
    <xf numFmtId="0" fontId="7" fillId="0" borderId="0" applyAlignment="1" pivotButton="0" quotePrefix="0" xfId="0">
      <alignment horizontal="center"/>
    </xf>
    <xf numFmtId="0" fontId="8" fillId="8" borderId="0" pivotButton="0" quotePrefix="0" xfId="0"/>
    <xf numFmtId="164" fontId="8" fillId="8" borderId="0" pivotButton="0" quotePrefix="0" xfId="0"/>
    <xf numFmtId="166" fontId="8" fillId="8" borderId="0" pivotButton="0" quotePrefix="0" xfId="0"/>
    <xf numFmtId="166" fontId="0" fillId="0" borderId="0" pivotButton="0" quotePrefix="0" xfId="0"/>
  </cellXfs>
  <cellStyles count="3">
    <cellStyle name="Normal" xfId="0" builtinId="0" hidden="0"/>
    <cellStyle name="header_style" xfId="1" hidden="0"/>
    <cellStyle name="data_styl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15" customWidth="1" min="3" max="3"/>
    <col width="12" customWidth="1" min="4" max="4"/>
  </cols>
  <sheetData>
    <row r="1">
      <c r="A1" s="1" t="inlineStr">
        <is>
          <t>Japanese Pokemon Card Business Dashboard</t>
        </is>
      </c>
    </row>
    <row r="2">
      <c r="A2" s="2" t="inlineStr">
        <is>
          <t>Last Updated: September 13, 2025</t>
        </is>
      </c>
    </row>
    <row r="5">
      <c r="A5" s="3" t="inlineStr">
        <is>
          <t>Metric</t>
        </is>
      </c>
      <c r="B5" s="3" t="inlineStr">
        <is>
          <t>Current_Value</t>
        </is>
      </c>
      <c r="C5" s="3" t="inlineStr">
        <is>
          <t>Target_Value</t>
        </is>
      </c>
      <c r="D5" s="3" t="inlineStr">
        <is>
          <t>Status</t>
        </is>
      </c>
    </row>
    <row r="6">
      <c r="A6" t="inlineStr">
        <is>
          <t>Total Investment</t>
        </is>
      </c>
      <c r="B6" t="inlineStr">
        <is>
          <t>$2,455.80</t>
        </is>
      </c>
      <c r="C6" t="inlineStr">
        <is>
          <t>$5,000.00</t>
        </is>
      </c>
      <c r="D6" s="4" t="inlineStr">
        <is>
          <t>49.1%</t>
        </is>
      </c>
    </row>
    <row r="7">
      <c r="A7" t="inlineStr">
        <is>
          <t>Total Revenue</t>
        </is>
      </c>
      <c r="B7" t="inlineStr">
        <is>
          <t>$1,847.50</t>
        </is>
      </c>
      <c r="C7" t="inlineStr">
        <is>
          <t>$4,000.00</t>
        </is>
      </c>
      <c r="D7" s="4" t="inlineStr">
        <is>
          <t>46.2%</t>
        </is>
      </c>
    </row>
    <row r="8">
      <c r="A8" t="inlineStr">
        <is>
          <t>Total Profit</t>
        </is>
      </c>
      <c r="B8" t="inlineStr">
        <is>
          <t>$892.35</t>
        </is>
      </c>
      <c r="C8" t="inlineStr">
        <is>
          <t>$1,500.00</t>
        </is>
      </c>
      <c r="D8" s="4" t="inlineStr">
        <is>
          <t>59.5%</t>
        </is>
      </c>
    </row>
    <row r="9">
      <c r="A9" t="inlineStr">
        <is>
          <t>Avg Profit Margin</t>
        </is>
      </c>
      <c r="B9" t="inlineStr">
        <is>
          <t>32.8%</t>
        </is>
      </c>
      <c r="C9" t="inlineStr">
        <is>
          <t>35.0%</t>
        </is>
      </c>
      <c r="D9" s="5" t="inlineStr">
        <is>
          <t>93.7%</t>
        </is>
      </c>
    </row>
    <row r="10">
      <c r="A10" t="inlineStr">
        <is>
          <t>Items in Stock</t>
        </is>
      </c>
      <c r="B10" t="inlineStr">
        <is>
          <t>42 items</t>
        </is>
      </c>
      <c r="C10" t="inlineStr">
        <is>
          <t>100 items</t>
        </is>
      </c>
      <c r="D10" s="4" t="inlineStr">
        <is>
          <t>42.0%</t>
        </is>
      </c>
    </row>
    <row r="11">
      <c r="A11" t="inlineStr">
        <is>
          <t>Items Sold</t>
        </is>
      </c>
      <c r="B11" t="inlineStr">
        <is>
          <t>28 items</t>
        </is>
      </c>
      <c r="C11" t="inlineStr">
        <is>
          <t>70 items</t>
        </is>
      </c>
      <c r="D11" s="4" t="inlineStr">
        <is>
          <t>40.0%</t>
        </is>
      </c>
    </row>
    <row r="12">
      <c r="A12" t="inlineStr">
        <is>
          <t>Inventory Turnover</t>
        </is>
      </c>
      <c r="B12" t="inlineStr">
        <is>
          <t>66.7%</t>
        </is>
      </c>
      <c r="C12" t="inlineStr">
        <is>
          <t>70.0%</t>
        </is>
      </c>
      <c r="D12" s="5" t="inlineStr">
        <is>
          <t>95.3%</t>
        </is>
      </c>
    </row>
    <row r="13">
      <c r="A13" t="inlineStr">
        <is>
          <t>Best Category</t>
        </is>
      </c>
      <c r="B13" t="inlineStr">
        <is>
          <t>Single Cards</t>
        </is>
      </c>
      <c r="C13" t="inlineStr">
        <is>
          <t>All Categories</t>
        </is>
      </c>
      <c r="D13" s="5" t="inlineStr">
        <is>
          <t>✓ On Track</t>
        </is>
      </c>
    </row>
    <row r="14">
      <c r="A14" t="inlineStr">
        <is>
          <t>Top Selling Item</t>
        </is>
      </c>
      <c r="B14" t="inlineStr">
        <is>
          <t>Charizard ex SAR</t>
        </is>
      </c>
      <c r="C14" t="inlineStr">
        <is>
          <t>Diversified</t>
        </is>
      </c>
      <c r="D14" s="5" t="inlineStr">
        <is>
          <t>✓ Achieved</t>
        </is>
      </c>
    </row>
    <row r="15">
      <c r="A15" t="inlineStr">
        <is>
          <t>Monthly Growth Rate</t>
        </is>
      </c>
      <c r="B15" t="inlineStr">
        <is>
          <t>+28.5%</t>
        </is>
      </c>
      <c r="C15" t="inlineStr">
        <is>
          <t>+30.0%</t>
        </is>
      </c>
      <c r="D15" s="5" t="inlineStr">
        <is>
          <t>95.0%</t>
        </is>
      </c>
    </row>
    <row r="16">
      <c r="A16" t="inlineStr">
        <is>
          <t>Break-even Point</t>
        </is>
      </c>
      <c r="B16" t="inlineStr">
        <is>
          <t>67% achieved</t>
        </is>
      </c>
      <c r="C16" t="inlineStr">
        <is>
          <t>100%</t>
        </is>
      </c>
      <c r="D16" s="4" t="inlineStr">
        <is>
          <t>67.0%</t>
        </is>
      </c>
    </row>
    <row r="17">
      <c r="A17" t="inlineStr">
        <is>
          <t>ROI %</t>
        </is>
      </c>
      <c r="B17" t="inlineStr">
        <is>
          <t>36.4%</t>
        </is>
      </c>
      <c r="C17" t="inlineStr">
        <is>
          <t>40.0%</t>
        </is>
      </c>
      <c r="D17" s="5" t="inlineStr">
        <is>
          <t>91.0%</t>
        </is>
      </c>
    </row>
  </sheetData>
  <mergeCells count="2">
    <mergeCell ref="A1:D1"/>
    <mergeCell ref="A2:D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18"/>
  <sheetViews>
    <sheetView workbookViewId="0">
      <selection activeCell="A1" sqref="A1"/>
    </sheetView>
  </sheetViews>
  <sheetFormatPr baseColWidth="8" defaultRowHeight="15"/>
  <cols>
    <col width="8" customWidth="1" min="1" max="1"/>
    <col width="25" customWidth="1" min="2" max="2"/>
    <col width="12" customWidth="1" min="3" max="3"/>
    <col width="10" customWidth="1" min="4" max="4"/>
    <col width="10" customWidth="1" min="5" max="5"/>
    <col width="10" customWidth="1" min="6" max="6"/>
    <col width="8" customWidth="1" min="7" max="7"/>
    <col width="8" customWidth="1" min="8" max="8"/>
    <col width="12" customWidth="1" min="9" max="9"/>
    <col width="12" customWidth="1" min="10" max="10"/>
    <col width="8" customWidth="1" min="11" max="11"/>
    <col width="8" customWidth="1" min="12" max="12"/>
    <col width="8" customWidth="1" min="13" max="13"/>
    <col width="10" customWidth="1" min="14" max="14"/>
    <col width="12" customWidth="1" min="15" max="15"/>
    <col width="12" customWidth="1" min="16" max="16"/>
    <col width="10" customWidth="1" min="17" max="17"/>
    <col width="10" customWidth="1" min="18" max="18"/>
  </cols>
  <sheetData>
    <row r="1">
      <c r="A1" s="6" t="inlineStr">
        <is>
          <t>Inventory &amp; Profit Management System</t>
        </is>
      </c>
    </row>
    <row r="3">
      <c r="A3" s="3" t="inlineStr">
        <is>
          <t>Item_ID</t>
        </is>
      </c>
      <c r="B3" s="3" t="inlineStr">
        <is>
          <t>Item_Name</t>
        </is>
      </c>
      <c r="C3" s="3" t="inlineStr">
        <is>
          <t>Category</t>
        </is>
      </c>
      <c r="D3" s="3" t="inlineStr">
        <is>
          <t>Cost_JPY</t>
        </is>
      </c>
      <c r="E3" s="3" t="inlineStr">
        <is>
          <t>Cost_CAD</t>
        </is>
      </c>
      <c r="F3" s="3" t="inlineStr">
        <is>
          <t>Shipping_CAD</t>
        </is>
      </c>
      <c r="G3" s="3" t="inlineStr">
        <is>
          <t>Duty_CAD</t>
        </is>
      </c>
      <c r="H3" s="3" t="inlineStr">
        <is>
          <t>HST_CAD</t>
        </is>
      </c>
      <c r="I3" s="3" t="inlineStr">
        <is>
          <t>Total_Cost_CAD</t>
        </is>
      </c>
      <c r="J3" s="3" t="inlineStr">
        <is>
          <t>Market_Price_CAD</t>
        </is>
      </c>
      <c r="K3" s="3" t="inlineStr">
        <is>
          <t>Qty_Purchased</t>
        </is>
      </c>
      <c r="L3" s="3" t="inlineStr">
        <is>
          <t>Qty_Sold</t>
        </is>
      </c>
      <c r="M3" s="3" t="inlineStr">
        <is>
          <t>Qty_Remaining</t>
        </is>
      </c>
      <c r="N3" s="3" t="inlineStr">
        <is>
          <t>Revenue_CAD</t>
        </is>
      </c>
      <c r="O3" s="3" t="inlineStr">
        <is>
          <t>Profit_Per_Unit_CAD</t>
        </is>
      </c>
      <c r="P3" s="3" t="inlineStr">
        <is>
          <t>Total_Profit_CAD</t>
        </is>
      </c>
      <c r="Q3" s="3" t="inlineStr">
        <is>
          <t>Profit_Margin_%</t>
        </is>
      </c>
      <c r="R3" s="3" t="inlineStr">
        <is>
          <t>Status</t>
        </is>
      </c>
    </row>
    <row r="4">
      <c r="A4" t="inlineStr">
        <is>
          <t>JP001</t>
        </is>
      </c>
      <c r="B4" t="inlineStr">
        <is>
          <t>Pokémon TCG Battle Spirits Booster Box</t>
        </is>
      </c>
      <c r="C4" t="inlineStr">
        <is>
          <t>Sealed Product</t>
        </is>
      </c>
      <c r="D4" t="n">
        <v>8500</v>
      </c>
      <c r="E4" s="7" t="n">
        <v>78.2</v>
      </c>
      <c r="F4" s="7" t="n">
        <v>14.37</v>
      </c>
      <c r="G4" s="7" t="n">
        <v>9.26</v>
      </c>
      <c r="H4" s="7" t="n">
        <v>13.24</v>
      </c>
      <c r="I4" s="7" t="n">
        <v>115.06</v>
      </c>
      <c r="J4" s="7" t="n">
        <v>145</v>
      </c>
      <c r="K4" t="n">
        <v>4</v>
      </c>
      <c r="L4" t="n">
        <v>0</v>
      </c>
      <c r="M4" t="n">
        <v>4</v>
      </c>
      <c r="N4" s="7" t="n">
        <v>0</v>
      </c>
      <c r="O4" s="7" t="n">
        <v>29.94</v>
      </c>
      <c r="P4" s="7" t="n">
        <v>0</v>
      </c>
      <c r="Q4" s="8" t="n">
        <v>20.6</v>
      </c>
      <c r="R4" s="5" t="inlineStr">
        <is>
          <t>Active</t>
        </is>
      </c>
    </row>
    <row r="5">
      <c r="A5" t="inlineStr">
        <is>
          <t>JP002</t>
        </is>
      </c>
      <c r="B5" t="inlineStr">
        <is>
          <t>Charizard ex SAR - Scarlet Violet</t>
        </is>
      </c>
      <c r="C5" t="inlineStr">
        <is>
          <t>Single Card</t>
        </is>
      </c>
      <c r="D5" t="n">
        <v>12000</v>
      </c>
      <c r="E5" s="7" t="n">
        <v>110.4</v>
      </c>
      <c r="F5" s="7" t="n">
        <v>11.12</v>
      </c>
      <c r="G5" s="7" t="n">
        <v>12.15</v>
      </c>
      <c r="H5" s="7" t="n">
        <v>17.38</v>
      </c>
      <c r="I5" s="7" t="n">
        <v>151.05</v>
      </c>
      <c r="J5" s="7" t="n">
        <v>185</v>
      </c>
      <c r="K5" t="n">
        <v>2</v>
      </c>
      <c r="L5" t="n">
        <v>2</v>
      </c>
      <c r="M5" t="n">
        <v>0</v>
      </c>
      <c r="N5" s="7" t="n">
        <v>370</v>
      </c>
      <c r="O5" s="7" t="n">
        <v>33.95</v>
      </c>
      <c r="P5" s="7" t="n">
        <v>67.91</v>
      </c>
      <c r="Q5" s="9" t="n">
        <v>18.4</v>
      </c>
      <c r="R5" s="4" t="inlineStr">
        <is>
          <t>Low Stock</t>
        </is>
      </c>
    </row>
    <row r="6">
      <c r="A6" t="inlineStr">
        <is>
          <t>JP003</t>
        </is>
      </c>
      <c r="B6" t="inlineStr">
        <is>
          <t>Pikachu VMAX Rainbow Rare</t>
        </is>
      </c>
      <c r="C6" t="inlineStr">
        <is>
          <t>Single Card</t>
        </is>
      </c>
      <c r="D6" t="n">
        <v>8000</v>
      </c>
      <c r="E6" s="7" t="n">
        <v>73.59999999999999</v>
      </c>
      <c r="F6" s="7" t="n">
        <v>18.15</v>
      </c>
      <c r="G6" s="7" t="n">
        <v>9.17</v>
      </c>
      <c r="H6" s="7" t="n">
        <v>13.12</v>
      </c>
      <c r="I6" s="7" t="n">
        <v>114.04</v>
      </c>
      <c r="J6" s="7" t="n">
        <v>125</v>
      </c>
      <c r="K6" t="n">
        <v>3</v>
      </c>
      <c r="L6" t="n">
        <v>2</v>
      </c>
      <c r="M6" t="n">
        <v>1</v>
      </c>
      <c r="N6" s="7" t="n">
        <v>250</v>
      </c>
      <c r="O6" s="7" t="n">
        <v>10.96</v>
      </c>
      <c r="P6" s="7" t="n">
        <v>21.92</v>
      </c>
      <c r="Q6" s="10" t="n">
        <v>8.800000000000001</v>
      </c>
      <c r="R6" s="4" t="inlineStr">
        <is>
          <t>Low Stock</t>
        </is>
      </c>
    </row>
    <row r="7">
      <c r="A7" t="inlineStr">
        <is>
          <t>JP004</t>
        </is>
      </c>
      <c r="B7" t="inlineStr">
        <is>
          <t>Japanese Starter Deck - Miraidon</t>
        </is>
      </c>
      <c r="C7" t="inlineStr">
        <is>
          <t>Sealed Product</t>
        </is>
      </c>
      <c r="D7" t="n">
        <v>2800</v>
      </c>
      <c r="E7" s="7" t="n">
        <v>25.76</v>
      </c>
      <c r="F7" s="7" t="n">
        <v>10.65</v>
      </c>
      <c r="G7" s="7" t="n">
        <v>3.64</v>
      </c>
      <c r="H7" s="7" t="n">
        <v>5.21</v>
      </c>
      <c r="I7" s="7" t="n">
        <v>45.26</v>
      </c>
      <c r="J7" s="7" t="n">
        <v>48</v>
      </c>
      <c r="K7" t="n">
        <v>6</v>
      </c>
      <c r="L7" t="n">
        <v>4</v>
      </c>
      <c r="M7" t="n">
        <v>2</v>
      </c>
      <c r="N7" s="7" t="n">
        <v>192</v>
      </c>
      <c r="O7" s="7" t="n">
        <v>2.74</v>
      </c>
      <c r="P7" s="7" t="n">
        <v>10.96</v>
      </c>
      <c r="Q7" s="10" t="n">
        <v>5.7</v>
      </c>
      <c r="R7" s="5" t="inlineStr">
        <is>
          <t>Active</t>
        </is>
      </c>
    </row>
    <row r="8">
      <c r="A8" t="inlineStr">
        <is>
          <t>JP005</t>
        </is>
      </c>
      <c r="B8" t="inlineStr">
        <is>
          <t>Eevee Heroes Booster Box</t>
        </is>
      </c>
      <c r="C8" t="inlineStr">
        <is>
          <t>Sealed Product</t>
        </is>
      </c>
      <c r="D8" t="n">
        <v>9200</v>
      </c>
      <c r="E8" s="7" t="n">
        <v>84.64</v>
      </c>
      <c r="F8" s="7" t="n">
        <v>15.81</v>
      </c>
      <c r="G8" s="7" t="n">
        <v>10.04</v>
      </c>
      <c r="H8" s="7" t="n">
        <v>14.36</v>
      </c>
      <c r="I8" s="7" t="n">
        <v>124.86</v>
      </c>
      <c r="J8" s="7" t="n">
        <v>165</v>
      </c>
      <c r="K8" t="n">
        <v>2</v>
      </c>
      <c r="L8" t="n">
        <v>2</v>
      </c>
      <c r="M8" t="n">
        <v>0</v>
      </c>
      <c r="N8" s="7" t="n">
        <v>330</v>
      </c>
      <c r="O8" s="7" t="n">
        <v>40.14</v>
      </c>
      <c r="P8" s="7" t="n">
        <v>80.29000000000001</v>
      </c>
      <c r="Q8" s="8" t="n">
        <v>24.3</v>
      </c>
      <c r="R8" s="4" t="inlineStr">
        <is>
          <t>Low Stock</t>
        </is>
      </c>
    </row>
    <row r="9">
      <c r="A9" t="inlineStr">
        <is>
          <t>JP006</t>
        </is>
      </c>
      <c r="B9" t="inlineStr">
        <is>
          <t>Umbreon VMAX Alt Art</t>
        </is>
      </c>
      <c r="C9" t="inlineStr">
        <is>
          <t>Single Card</t>
        </is>
      </c>
      <c r="D9" t="n">
        <v>15000</v>
      </c>
      <c r="E9" s="7" t="n">
        <v>138</v>
      </c>
      <c r="F9" s="7" t="n">
        <v>18.22</v>
      </c>
      <c r="G9" s="7" t="n">
        <v>15.62</v>
      </c>
      <c r="H9" s="7" t="n">
        <v>22.34</v>
      </c>
      <c r="I9" s="7" t="n">
        <v>194.18</v>
      </c>
      <c r="J9" s="7" t="n">
        <v>235</v>
      </c>
      <c r="K9" t="n">
        <v>1</v>
      </c>
      <c r="L9" t="n">
        <v>0</v>
      </c>
      <c r="M9" t="n">
        <v>1</v>
      </c>
      <c r="N9" s="7" t="n">
        <v>0</v>
      </c>
      <c r="O9" s="7" t="n">
        <v>40.82</v>
      </c>
      <c r="P9" s="7" t="n">
        <v>0</v>
      </c>
      <c r="Q9" s="9" t="n">
        <v>17.4</v>
      </c>
      <c r="R9" s="4" t="inlineStr">
        <is>
          <t>Low Stock</t>
        </is>
      </c>
    </row>
    <row r="10">
      <c r="A10" t="inlineStr">
        <is>
          <t>JP007</t>
        </is>
      </c>
      <c r="B10" t="inlineStr">
        <is>
          <t>Lost Origin Booster Pack</t>
        </is>
      </c>
      <c r="C10" t="inlineStr">
        <is>
          <t>Sealed Product</t>
        </is>
      </c>
      <c r="D10" t="n">
        <v>650</v>
      </c>
      <c r="E10" s="7" t="n">
        <v>5.98</v>
      </c>
      <c r="F10" s="7" t="n">
        <v>19.07</v>
      </c>
      <c r="G10" s="7" t="n">
        <v>2.5</v>
      </c>
      <c r="H10" s="7" t="n">
        <v>3.58</v>
      </c>
      <c r="I10" s="7" t="n">
        <v>31.13</v>
      </c>
      <c r="J10" s="7" t="n">
        <v>12.5</v>
      </c>
      <c r="K10" t="n">
        <v>20</v>
      </c>
      <c r="L10" t="n">
        <v>0</v>
      </c>
      <c r="M10" t="n">
        <v>20</v>
      </c>
      <c r="N10" s="7" t="n">
        <v>0</v>
      </c>
      <c r="O10" s="7" t="n">
        <v>-18.63</v>
      </c>
      <c r="P10" s="7" t="n">
        <v>-0</v>
      </c>
      <c r="Q10" s="10" t="n">
        <v>-149</v>
      </c>
      <c r="R10" s="5" t="inlineStr">
        <is>
          <t>Active</t>
        </is>
      </c>
    </row>
    <row r="11">
      <c r="A11" t="inlineStr">
        <is>
          <t>JP008</t>
        </is>
      </c>
      <c r="B11" t="inlineStr">
        <is>
          <t>Rayquaza VMAX - Evolving Skies</t>
        </is>
      </c>
      <c r="C11" t="inlineStr">
        <is>
          <t>Single Card</t>
        </is>
      </c>
      <c r="D11" t="n">
        <v>6500</v>
      </c>
      <c r="E11" s="7" t="n">
        <v>59.8</v>
      </c>
      <c r="F11" s="7" t="n">
        <v>24.49</v>
      </c>
      <c r="G11" s="7" t="n">
        <v>8.43</v>
      </c>
      <c r="H11" s="7" t="n">
        <v>12.05</v>
      </c>
      <c r="I11" s="7" t="n">
        <v>104.77</v>
      </c>
      <c r="J11" s="7" t="n">
        <v>98</v>
      </c>
      <c r="K11" t="n">
        <v>3</v>
      </c>
      <c r="L11" t="n">
        <v>0</v>
      </c>
      <c r="M11" t="n">
        <v>3</v>
      </c>
      <c r="N11" s="7" t="n">
        <v>0</v>
      </c>
      <c r="O11" s="7" t="n">
        <v>-6.77</v>
      </c>
      <c r="P11" s="7" t="n">
        <v>-0</v>
      </c>
      <c r="Q11" s="10" t="n">
        <v>-6.9</v>
      </c>
      <c r="R11" s="5" t="inlineStr">
        <is>
          <t>Active</t>
        </is>
      </c>
    </row>
    <row r="12">
      <c r="A12" t="inlineStr">
        <is>
          <t>JP009</t>
        </is>
      </c>
      <c r="B12" t="inlineStr">
        <is>
          <t>Pokemon Center Exclusive Sleeves</t>
        </is>
      </c>
      <c r="C12" t="inlineStr">
        <is>
          <t>Accessories</t>
        </is>
      </c>
      <c r="D12" t="n">
        <v>1200</v>
      </c>
      <c r="E12" s="7" t="n">
        <v>11.04</v>
      </c>
      <c r="F12" s="7" t="n">
        <v>23.96</v>
      </c>
      <c r="G12" s="7" t="n">
        <v>3.5</v>
      </c>
      <c r="H12" s="7" t="n">
        <v>5</v>
      </c>
      <c r="I12" s="7" t="n">
        <v>43.5</v>
      </c>
      <c r="J12" s="7" t="n">
        <v>22</v>
      </c>
      <c r="K12" t="n">
        <v>8</v>
      </c>
      <c r="L12" t="n">
        <v>7</v>
      </c>
      <c r="M12" t="n">
        <v>1</v>
      </c>
      <c r="N12" s="7" t="n">
        <v>154</v>
      </c>
      <c r="O12" s="7" t="n">
        <v>-21.5</v>
      </c>
      <c r="P12" s="7" t="n">
        <v>-150.49</v>
      </c>
      <c r="Q12" s="10" t="n">
        <v>-97.7</v>
      </c>
      <c r="R12" s="4" t="inlineStr">
        <is>
          <t>Low Stock</t>
        </is>
      </c>
    </row>
    <row r="13">
      <c r="A13" t="inlineStr">
        <is>
          <t>JP010</t>
        </is>
      </c>
      <c r="B13" t="inlineStr">
        <is>
          <t>Japanese Elite Trainer Box</t>
        </is>
      </c>
      <c r="C13" t="inlineStr">
        <is>
          <t>Sealed Product</t>
        </is>
      </c>
      <c r="D13" t="n">
        <v>4200</v>
      </c>
      <c r="E13" s="7" t="n">
        <v>38.64</v>
      </c>
      <c r="F13" s="7" t="n">
        <v>11.09</v>
      </c>
      <c r="G13" s="7" t="n">
        <v>4.97</v>
      </c>
      <c r="H13" s="7" t="n">
        <v>7.11</v>
      </c>
      <c r="I13" s="7" t="n">
        <v>61.82</v>
      </c>
      <c r="J13" s="7" t="n">
        <v>72</v>
      </c>
      <c r="K13" t="n">
        <v>5</v>
      </c>
      <c r="L13" t="n">
        <v>1</v>
      </c>
      <c r="M13" t="n">
        <v>4</v>
      </c>
      <c r="N13" s="7" t="n">
        <v>72</v>
      </c>
      <c r="O13" s="7" t="n">
        <v>10.18</v>
      </c>
      <c r="P13" s="7" t="n">
        <v>10.18</v>
      </c>
      <c r="Q13" s="9" t="n">
        <v>14.1</v>
      </c>
      <c r="R13" s="5" t="inlineStr">
        <is>
          <t>Active</t>
        </is>
      </c>
    </row>
    <row r="14">
      <c r="A14" t="inlineStr">
        <is>
          <t>JP011</t>
        </is>
      </c>
      <c r="B14" t="inlineStr">
        <is>
          <t>Gengar VMAX Alt Art</t>
        </is>
      </c>
      <c r="C14" t="inlineStr">
        <is>
          <t>Single Card</t>
        </is>
      </c>
      <c r="D14" t="n">
        <v>7800</v>
      </c>
      <c r="E14" s="7" t="n">
        <v>71.76000000000001</v>
      </c>
      <c r="F14" s="7" t="n">
        <v>18.5</v>
      </c>
      <c r="G14" s="7" t="n">
        <v>9.029999999999999</v>
      </c>
      <c r="H14" s="7" t="n">
        <v>12.91</v>
      </c>
      <c r="I14" s="7" t="n">
        <v>112.19</v>
      </c>
      <c r="J14" s="7" t="n">
        <v>118</v>
      </c>
      <c r="K14" t="n">
        <v>2</v>
      </c>
      <c r="L14" t="n">
        <v>1</v>
      </c>
      <c r="M14" t="n">
        <v>1</v>
      </c>
      <c r="N14" s="7" t="n">
        <v>118</v>
      </c>
      <c r="O14" s="7" t="n">
        <v>5.81</v>
      </c>
      <c r="P14" s="7" t="n">
        <v>5.81</v>
      </c>
      <c r="Q14" s="10" t="n">
        <v>4.9</v>
      </c>
      <c r="R14" s="4" t="inlineStr">
        <is>
          <t>Low Stock</t>
        </is>
      </c>
    </row>
    <row r="15">
      <c r="A15" t="inlineStr">
        <is>
          <t>JP012</t>
        </is>
      </c>
      <c r="B15" t="inlineStr">
        <is>
          <t>Sword &amp; Shield Booster Box</t>
        </is>
      </c>
      <c r="C15" t="inlineStr">
        <is>
          <t>Sealed Product</t>
        </is>
      </c>
      <c r="D15" t="n">
        <v>7500</v>
      </c>
      <c r="E15" s="7" t="n">
        <v>69</v>
      </c>
      <c r="F15" s="7" t="n">
        <v>16.92</v>
      </c>
      <c r="G15" s="7" t="n">
        <v>8.59</v>
      </c>
      <c r="H15" s="7" t="n">
        <v>12.29</v>
      </c>
      <c r="I15" s="7" t="n">
        <v>106.8</v>
      </c>
      <c r="J15" s="7" t="n">
        <v>128</v>
      </c>
      <c r="K15" t="n">
        <v>3</v>
      </c>
      <c r="L15" t="n">
        <v>0</v>
      </c>
      <c r="M15" t="n">
        <v>3</v>
      </c>
      <c r="N15" s="7" t="n">
        <v>0</v>
      </c>
      <c r="O15" s="7" t="n">
        <v>21.2</v>
      </c>
      <c r="P15" s="7" t="n">
        <v>0</v>
      </c>
      <c r="Q15" s="9" t="n">
        <v>16.6</v>
      </c>
      <c r="R15" s="5" t="inlineStr">
        <is>
          <t>Active</t>
        </is>
      </c>
    </row>
    <row r="16">
      <c r="A16" t="inlineStr">
        <is>
          <t>JP013</t>
        </is>
      </c>
      <c r="B16" t="inlineStr">
        <is>
          <t>Celebrations Mini Tins</t>
        </is>
      </c>
      <c r="C16" t="inlineStr">
        <is>
          <t>Sealed Product</t>
        </is>
      </c>
      <c r="D16" t="n">
        <v>800</v>
      </c>
      <c r="E16" s="7" t="n">
        <v>7.36</v>
      </c>
      <c r="F16" s="7" t="n">
        <v>8.390000000000001</v>
      </c>
      <c r="G16" s="7" t="n">
        <v>1.58</v>
      </c>
      <c r="H16" s="7" t="n">
        <v>2.25</v>
      </c>
      <c r="I16" s="7" t="n">
        <v>19.58</v>
      </c>
      <c r="J16" s="7" t="n">
        <v>15.5</v>
      </c>
      <c r="K16" t="n">
        <v>12</v>
      </c>
      <c r="L16" t="n">
        <v>2</v>
      </c>
      <c r="M16" t="n">
        <v>10</v>
      </c>
      <c r="N16" s="7" t="n">
        <v>31</v>
      </c>
      <c r="O16" s="7" t="n">
        <v>-4.08</v>
      </c>
      <c r="P16" s="7" t="n">
        <v>-8.16</v>
      </c>
      <c r="Q16" s="10" t="n">
        <v>-26.3</v>
      </c>
      <c r="R16" s="5" t="inlineStr">
        <is>
          <t>Active</t>
        </is>
      </c>
    </row>
    <row r="17">
      <c r="A17" t="inlineStr">
        <is>
          <t>JP014</t>
        </is>
      </c>
      <c r="B17" t="inlineStr">
        <is>
          <t>Lugia VSTAR - Silver Tempest</t>
        </is>
      </c>
      <c r="C17" t="inlineStr">
        <is>
          <t>Single Card</t>
        </is>
      </c>
      <c r="D17" t="n">
        <v>5200</v>
      </c>
      <c r="E17" s="7" t="n">
        <v>47.84</v>
      </c>
      <c r="F17" s="7" t="n">
        <v>18.4</v>
      </c>
      <c r="G17" s="7" t="n">
        <v>6.62</v>
      </c>
      <c r="H17" s="7" t="n">
        <v>9.470000000000001</v>
      </c>
      <c r="I17" s="7" t="n">
        <v>82.34</v>
      </c>
      <c r="J17" s="7" t="n">
        <v>78</v>
      </c>
      <c r="K17" t="n">
        <v>4</v>
      </c>
      <c r="L17" t="n">
        <v>3</v>
      </c>
      <c r="M17" t="n">
        <v>1</v>
      </c>
      <c r="N17" s="7" t="n">
        <v>234</v>
      </c>
      <c r="O17" s="7" t="n">
        <v>-4.34</v>
      </c>
      <c r="P17" s="7" t="n">
        <v>-13.01</v>
      </c>
      <c r="Q17" s="10" t="n">
        <v>-5.6</v>
      </c>
      <c r="R17" s="4" t="inlineStr">
        <is>
          <t>Low Stock</t>
        </is>
      </c>
    </row>
    <row r="18">
      <c r="A18" t="inlineStr">
        <is>
          <t>JP015</t>
        </is>
      </c>
      <c r="B18" t="inlineStr">
        <is>
          <t>Pokemon Go Special Collection</t>
        </is>
      </c>
      <c r="C18" t="inlineStr">
        <is>
          <t>Sealed Product</t>
        </is>
      </c>
      <c r="D18" t="n">
        <v>3800</v>
      </c>
      <c r="E18" s="7" t="n">
        <v>34.96</v>
      </c>
      <c r="F18" s="7" t="n">
        <v>8.789999999999999</v>
      </c>
      <c r="G18" s="7" t="n">
        <v>4.38</v>
      </c>
      <c r="H18" s="7" t="n">
        <v>6.26</v>
      </c>
      <c r="I18" s="7" t="n">
        <v>54.39</v>
      </c>
      <c r="J18" s="7" t="n">
        <v>65</v>
      </c>
      <c r="K18" t="n">
        <v>4</v>
      </c>
      <c r="L18" t="n">
        <v>1</v>
      </c>
      <c r="M18" t="n">
        <v>3</v>
      </c>
      <c r="N18" s="7" t="n">
        <v>65</v>
      </c>
      <c r="O18" s="7" t="n">
        <v>10.61</v>
      </c>
      <c r="P18" s="7" t="n">
        <v>10.61</v>
      </c>
      <c r="Q18" s="9" t="n">
        <v>16.3</v>
      </c>
      <c r="R18" s="5" t="inlineStr">
        <is>
          <t>Active</t>
        </is>
      </c>
    </row>
  </sheetData>
  <mergeCells count="1">
    <mergeCell ref="A1:R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9"/>
  <sheetViews>
    <sheetView workbookViewId="0">
      <selection activeCell="A1" sqref="A1"/>
    </sheetView>
  </sheetViews>
  <sheetFormatPr baseColWidth="8" defaultRowHeight="15"/>
  <cols>
    <col width="20" customWidth="1" min="1" max="1"/>
    <col width="10" customWidth="1" min="2" max="2"/>
    <col width="12" customWidth="1" min="3" max="3"/>
    <col width="10" customWidth="1" min="4" max="4"/>
    <col width="10" customWidth="1" min="5" max="5"/>
    <col width="8" customWidth="1" min="6" max="6"/>
    <col width="8" customWidth="1" min="7" max="7"/>
    <col width="12" customWidth="1" min="8" max="8"/>
    <col width="12" customWidth="1" min="9" max="9"/>
    <col width="12" customWidth="1" min="10" max="10"/>
    <col width="12" customWidth="1" min="11" max="11"/>
  </cols>
  <sheetData>
    <row r="1">
      <c r="A1" s="6" t="inlineStr">
        <is>
          <t>Quick Item Entry &amp; Profit Calculator</t>
        </is>
      </c>
    </row>
    <row r="2">
      <c r="A2" s="11" t="inlineStr">
        <is>
          <t>Enter item details below - formulas will automatically calculate costs and profits</t>
        </is>
      </c>
    </row>
    <row r="4">
      <c r="A4" s="3" t="inlineStr">
        <is>
          <t>Item Name</t>
        </is>
      </c>
      <c r="B4" s="3" t="inlineStr">
        <is>
          <t>Cost (JPY)</t>
        </is>
      </c>
      <c r="C4" s="3" t="inlineStr">
        <is>
          <t>Exchange Rate</t>
        </is>
      </c>
      <c r="D4" s="3" t="inlineStr">
        <is>
          <t>Cost (CAD)</t>
        </is>
      </c>
      <c r="E4" s="3" t="inlineStr">
        <is>
          <t>Shipping (CAD)</t>
        </is>
      </c>
      <c r="F4" s="3" t="inlineStr">
        <is>
          <t>Duty (CAD)</t>
        </is>
      </c>
      <c r="G4" s="3" t="inlineStr">
        <is>
          <t>HST (CAD)</t>
        </is>
      </c>
      <c r="H4" s="3" t="inlineStr">
        <is>
          <t>Total Cost (CAD)</t>
        </is>
      </c>
      <c r="I4" s="3" t="inlineStr">
        <is>
          <t>Market Price (CAD)</t>
        </is>
      </c>
      <c r="J4" s="3" t="inlineStr">
        <is>
          <t>Gross Profit (CAD)</t>
        </is>
      </c>
      <c r="K4" s="3" t="inlineStr">
        <is>
          <t>Profit Margin (%)</t>
        </is>
      </c>
    </row>
    <row r="5">
      <c r="A5" s="12" t="inlineStr">
        <is>
          <t>Example: Charizard Card</t>
        </is>
      </c>
      <c r="B5" s="12" t="n">
        <v>8000</v>
      </c>
      <c r="C5" s="12" t="n">
        <v>0.0092</v>
      </c>
      <c r="D5" s="13">
        <f>B5*C5</f>
        <v/>
      </c>
      <c r="E5" s="13" t="n">
        <v>15</v>
      </c>
      <c r="F5" s="13">
        <f>(D5+E5)*0.10</f>
        <v/>
      </c>
      <c r="G5" s="13">
        <f>(D5+E5+F5)*0.13</f>
        <v/>
      </c>
      <c r="H5" s="13">
        <f>D5+E5+F5+G5</f>
        <v/>
      </c>
      <c r="I5" s="13" t="n">
        <v>120</v>
      </c>
      <c r="J5" s="13">
        <f>I5-H5</f>
        <v/>
      </c>
      <c r="K5" s="14">
        <f>J5/I5</f>
        <v/>
      </c>
    </row>
    <row r="6">
      <c r="A6" t="inlineStr">
        <is>
          <t>Enter your item here...</t>
        </is>
      </c>
      <c r="C6" t="n">
        <v>0.0092</v>
      </c>
      <c r="D6" s="7">
        <f>B6*C6</f>
        <v/>
      </c>
      <c r="E6" s="7" t="n"/>
      <c r="F6" s="7">
        <f>(D6+E6)*0.10</f>
        <v/>
      </c>
      <c r="G6" s="7">
        <f>(D6+E6+F6)*0.13</f>
        <v/>
      </c>
      <c r="H6" s="7">
        <f>D6+E6+F6+G6</f>
        <v/>
      </c>
      <c r="I6" s="7" t="n"/>
      <c r="J6" s="7">
        <f>I6-H6</f>
        <v/>
      </c>
      <c r="K6" s="15">
        <f>J6/I6</f>
        <v/>
      </c>
    </row>
    <row r="7">
      <c r="C7" t="n">
        <v>0.0092</v>
      </c>
      <c r="D7" s="7">
        <f>B7*C7</f>
        <v/>
      </c>
      <c r="E7" s="7" t="n"/>
      <c r="F7" s="7">
        <f>(D7+E7)*0.10</f>
        <v/>
      </c>
      <c r="G7" s="7">
        <f>(D7+E7+F7)*0.13</f>
        <v/>
      </c>
      <c r="H7" s="7">
        <f>D7+E7+F7+G7</f>
        <v/>
      </c>
      <c r="I7" s="7" t="n"/>
      <c r="J7" s="7">
        <f>I7-H7</f>
        <v/>
      </c>
      <c r="K7" s="15">
        <f>J7/I7</f>
        <v/>
      </c>
    </row>
    <row r="8">
      <c r="C8" t="n">
        <v>0.0092</v>
      </c>
      <c r="D8" s="7">
        <f>B8*C8</f>
        <v/>
      </c>
      <c r="E8" s="7" t="n"/>
      <c r="F8" s="7">
        <f>(D8+E8)*0.10</f>
        <v/>
      </c>
      <c r="G8" s="7">
        <f>(D8+E8+F8)*0.13</f>
        <v/>
      </c>
      <c r="H8" s="7">
        <f>D8+E8+F8+G8</f>
        <v/>
      </c>
      <c r="I8" s="7" t="n"/>
      <c r="J8" s="7">
        <f>I8-H8</f>
        <v/>
      </c>
      <c r="K8" s="15">
        <f>J8/I8</f>
        <v/>
      </c>
    </row>
    <row r="9">
      <c r="C9" t="n">
        <v>0.0092</v>
      </c>
      <c r="D9" s="7">
        <f>B9*C9</f>
        <v/>
      </c>
      <c r="E9" s="7" t="n"/>
      <c r="F9" s="7">
        <f>(D9+E9)*0.10</f>
        <v/>
      </c>
      <c r="G9" s="7">
        <f>(D9+E9+F9)*0.13</f>
        <v/>
      </c>
      <c r="H9" s="7">
        <f>D9+E9+F9+G9</f>
        <v/>
      </c>
      <c r="I9" s="7" t="n"/>
      <c r="J9" s="7">
        <f>I9-H9</f>
        <v/>
      </c>
      <c r="K9" s="15">
        <f>J9/I9</f>
        <v/>
      </c>
    </row>
  </sheetData>
  <mergeCells count="2">
    <mergeCell ref="A2:K2"/>
    <mergeCell ref="A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2025-09-13T01:55:06Z</dcterms:created>
  <dcterms:modified xmlns:dcterms="http://purl.org/dc/terms/" xmlns:xsi="http://www.w3.org/2001/XMLSchema-instance" xsi:type="dcterms:W3CDTF">2025-09-13T01:55:06Z</dcterms:modified>
</cp:coreProperties>
</file>