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twork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<sst xmlns="http://schemas.openxmlformats.org/spreadsheetml/2006/main" count="465" uniqueCount="84">
  <si>
    <t>layer</t>
  </si>
  <si>
    <t>layer_type</t>
  </si>
  <si>
    <t>pool_size</t>
  </si>
  <si>
    <t>pad</t>
  </si>
  <si>
    <t>strides</t>
  </si>
  <si>
    <t>Width</t>
  </si>
  <si>
    <t>Height</t>
  </si>
  <si>
    <t>Depth</t>
  </si>
  <si>
    <t>Channel or Output</t>
  </si>
  <si>
    <t>repetition</t>
  </si>
  <si>
    <t># of parameter</t>
  </si>
  <si>
    <t>computation</t>
  </si>
  <si>
    <t>Input</t>
  </si>
  <si>
    <t>name</t>
  </si>
  <si>
    <t>version</t>
  </si>
  <si>
    <t xml:space="preserve">Inception </t>
  </si>
  <si>
    <t>version1</t>
  </si>
  <si>
    <t>#1</t>
  </si>
  <si>
    <t>Time</t>
  </si>
  <si>
    <t>parameter</t>
  </si>
  <si>
    <t>max_pool</t>
  </si>
  <si>
    <t>pooling</t>
  </si>
  <si>
    <t xml:space="preserve">forwarding_com </t>
  </si>
  <si>
    <t>Accuracy</t>
  </si>
  <si>
    <t>Training(s)</t>
  </si>
  <si>
    <t>batch_size=1</t>
  </si>
  <si>
    <t>Training</t>
  </si>
  <si>
    <t>Validation</t>
  </si>
  <si>
    <t>Re-training</t>
  </si>
  <si>
    <t>Test</t>
  </si>
  <si>
    <t>Inception</t>
  </si>
  <si>
    <t>ver1</t>
  </si>
  <si>
    <t>ver2</t>
  </si>
  <si>
    <t>ver3</t>
  </si>
  <si>
    <t>ver3_batch</t>
  </si>
  <si>
    <t>ver4</t>
  </si>
  <si>
    <t>N.I.N</t>
  </si>
  <si>
    <t>Residual</t>
  </si>
  <si>
    <t>#2</t>
  </si>
  <si>
    <t>1x1 conv</t>
  </si>
  <si>
    <t>convolution</t>
  </si>
  <si>
    <t>#3-1</t>
  </si>
  <si>
    <t>#3-2</t>
  </si>
  <si>
    <t>3x3 conv</t>
  </si>
  <si>
    <t>#3-3</t>
  </si>
  <si>
    <t>5x5 conv</t>
  </si>
  <si>
    <t>#3-4-1</t>
  </si>
  <si>
    <t>#3-4-2</t>
  </si>
  <si>
    <t>#3</t>
  </si>
  <si>
    <t>concatenate</t>
  </si>
  <si>
    <t>none</t>
  </si>
  <si>
    <t>#4</t>
  </si>
  <si>
    <t>fully_connected</t>
  </si>
  <si>
    <t>affine</t>
  </si>
  <si>
    <t>$5</t>
  </si>
  <si>
    <t>summary</t>
  </si>
  <si>
    <t>input</t>
  </si>
  <si>
    <t>version2</t>
  </si>
  <si>
    <t>modified</t>
  </si>
  <si>
    <t>#3-3-1</t>
  </si>
  <si>
    <t>#3-3-2</t>
  </si>
  <si>
    <t>version3</t>
  </si>
  <si>
    <t>add</t>
  </si>
  <si>
    <t>#3-2-1</t>
  </si>
  <si>
    <t>#3-2-2</t>
  </si>
  <si>
    <t>#3-3-3</t>
  </si>
  <si>
    <t>inverse</t>
  </si>
  <si>
    <t>version3_batch</t>
  </si>
  <si>
    <t>batch_norm</t>
  </si>
  <si>
    <t>spartial_batch</t>
  </si>
  <si>
    <t>version4</t>
  </si>
  <si>
    <t>1x1conv</t>
  </si>
  <si>
    <t>#5</t>
  </si>
  <si>
    <t>#6</t>
  </si>
  <si>
    <t>avg_pool</t>
  </si>
  <si>
    <t>#2-1</t>
  </si>
  <si>
    <t>#2-2</t>
  </si>
  <si>
    <t>#2-3</t>
  </si>
  <si>
    <t>#2-4</t>
  </si>
  <si>
    <t>relu</t>
  </si>
  <si>
    <t>#2-5</t>
  </si>
  <si>
    <t>residual</t>
  </si>
  <si>
    <t>plus</t>
  </si>
  <si>
    <t>Fully connected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</si>
</sst>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right style="thick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/>
      <bottom style="dotted">
        <color rgb="FF000000"/>
      </bottom>
    </border>
    <border>
      <left/>
      <right style="thick">
        <color rgb="FF000000"/>
      </right>
      <top/>
      <bottom style="dotted">
        <color rgb="FF000000"/>
      </bottom>
    </border>
    <border>
      <left/>
      <right/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ck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thick">
        <color rgb="FF000000"/>
      </bottom>
    </border>
    <border>
      <left/>
      <right/>
      <top style="double">
        <color rgb="FF000000"/>
      </top>
      <bottom style="thick">
        <color rgb="FF000000"/>
      </bottom>
    </border>
    <border>
      <left/>
      <right style="thick">
        <color rgb="FF000000"/>
      </right>
      <top style="double">
        <color rgb="FF000000"/>
      </top>
      <bottom style="thick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ck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thick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0" fontId="2" numFmtId="0" xfId="0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7" fillId="0" fontId="2" numFmtId="0" xfId="0" applyBorder="1" applyFont="1"/>
    <xf borderId="4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9" fillId="0" fontId="2" numFmtId="0" xfId="0" applyAlignment="1" applyBorder="1" applyFont="1">
      <alignment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1" fillId="0" fontId="3" numFmtId="0" xfId="0" applyBorder="1" applyFont="1"/>
    <xf borderId="10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3" fillId="0" fontId="2" numFmtId="0" xfId="0" applyAlignment="1" applyBorder="1" applyFont="1">
      <alignment horizontal="center"/>
    </xf>
    <xf borderId="14" fillId="2" fontId="0" numFmtId="0" xfId="0" applyAlignment="1" applyBorder="1" applyFill="1" applyFont="1">
      <alignment/>
    </xf>
    <xf borderId="15" fillId="0" fontId="2" numFmtId="0" xfId="0" applyAlignment="1" applyBorder="1" applyFont="1">
      <alignment horizontal="center"/>
    </xf>
    <xf borderId="9" fillId="0" fontId="2" numFmtId="0" xfId="0" applyBorder="1" applyFont="1"/>
    <xf borderId="14" fillId="0" fontId="2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16" fillId="0" fontId="2" numFmtId="0" xfId="0" applyBorder="1" applyFont="1"/>
    <xf borderId="5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7" fillId="0" fontId="2" numFmtId="0" xfId="0" applyAlignment="1" applyBorder="1" applyFont="1">
      <alignment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Alignment="1" applyBorder="1" applyFont="1">
      <alignment horizontal="center"/>
    </xf>
    <xf borderId="19" fillId="0" fontId="2" numFmtId="0" xfId="0" applyAlignment="1" applyBorder="1" applyFont="1">
      <alignment/>
    </xf>
    <xf borderId="19" fillId="0" fontId="2" numFmtId="0" xfId="0" applyBorder="1" applyFont="1"/>
    <xf borderId="20" fillId="0" fontId="2" numFmtId="0" xfId="0" applyAlignment="1" applyBorder="1" applyFont="1">
      <alignment horizontal="center"/>
    </xf>
    <xf borderId="20" fillId="0" fontId="2" numFmtId="0" xfId="0" applyAlignment="1" applyBorder="1" applyFont="1">
      <alignment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Alignment="1" applyBorder="1" applyFont="1">
      <alignment horizontal="center"/>
    </xf>
    <xf borderId="22" fillId="0" fontId="2" numFmtId="0" xfId="0" applyAlignment="1" applyBorder="1" applyFont="1">
      <alignment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Alignment="1" applyBorder="1" applyFont="1">
      <alignment horizontal="center"/>
    </xf>
    <xf borderId="24" fillId="0" fontId="2" numFmtId="0" xfId="0" applyAlignment="1" applyBorder="1" applyFont="1">
      <alignment/>
    </xf>
    <xf borderId="24" fillId="0" fontId="2" numFmtId="0" xfId="0" applyBorder="1" applyFont="1"/>
    <xf borderId="25" fillId="0" fontId="2" numFmtId="0" xfId="0" applyBorder="1" applyFont="1"/>
    <xf borderId="12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27" fillId="0" fontId="2" numFmtId="0" xfId="0" applyAlignment="1" applyBorder="1" applyFont="1">
      <alignment horizontal="center"/>
    </xf>
    <xf borderId="27" fillId="0" fontId="3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22" fillId="0" fontId="2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29" fillId="0" fontId="2" numFmtId="0" xfId="0" applyAlignment="1" applyBorder="1" applyFont="1">
      <alignment/>
    </xf>
    <xf borderId="29" fillId="0" fontId="2" numFmtId="0" xfId="0" applyBorder="1" applyFont="1"/>
    <xf borderId="30" fillId="0" fontId="2" numFmtId="0" xfId="0" applyBorder="1" applyFont="1"/>
    <xf borderId="15" fillId="0" fontId="3" numFmtId="0" xfId="0" applyBorder="1" applyFont="1"/>
    <xf borderId="15" fillId="0" fontId="2" numFmtId="0" xfId="0" applyBorder="1" applyFont="1"/>
    <xf borderId="14" fillId="0" fontId="2" numFmtId="0" xfId="0" applyBorder="1" applyFont="1"/>
    <xf borderId="31" fillId="0" fontId="2" numFmtId="0" xfId="0" applyAlignment="1" applyBorder="1" applyFont="1">
      <alignment horizontal="center"/>
    </xf>
    <xf borderId="31" fillId="0" fontId="2" numFmtId="0" xfId="0" applyAlignment="1" applyBorder="1" applyFont="1">
      <alignment/>
    </xf>
    <xf borderId="31" fillId="0" fontId="2" numFmtId="0" xfId="0" applyBorder="1" applyFont="1"/>
    <xf borderId="32" fillId="0" fontId="2" numFmtId="0" xfId="0" applyBorder="1" applyFont="1"/>
    <xf borderId="0" fillId="0" fontId="2" numFmtId="0" xfId="0" applyAlignment="1" applyFont="1">
      <alignment horizontal="right"/>
    </xf>
    <xf borderId="7" fillId="0" fontId="2" numFmtId="0" xfId="0" applyAlignment="1" applyBorder="1" applyFont="1">
      <alignment horizontal="right"/>
    </xf>
    <xf borderId="22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right"/>
    </xf>
    <xf borderId="31" fillId="0" fontId="2" numFmtId="0" xfId="0" applyAlignment="1" applyBorder="1" applyFont="1">
      <alignment horizontal="right"/>
    </xf>
    <xf borderId="32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8.71"/>
    <col customWidth="1" min="4" max="4" width="14.14"/>
    <col customWidth="1" min="5" max="5" width="12.71"/>
    <col customWidth="1" min="6" max="6" width="9.0"/>
    <col customWidth="1" min="7" max="7" width="4.29"/>
    <col customWidth="1" min="8" max="8" width="6.57"/>
    <col customWidth="1" min="9" max="9" width="5.86"/>
    <col customWidth="1" min="10" max="10" width="6.57"/>
    <col customWidth="1" min="11" max="11" width="6.14"/>
    <col customWidth="1" min="12" max="12" width="16.29"/>
    <col customWidth="1" min="13" max="13" width="8.71"/>
    <col customWidth="1" min="14" max="14" width="13.29"/>
    <col customWidth="1" min="19" max="19" width="12.86"/>
  </cols>
  <sheetData>
    <row r="1">
      <c r="A1" s="1"/>
      <c r="B1" s="3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5" t="s">
        <v>11</v>
      </c>
      <c r="Y1" s="6"/>
      <c r="Z1" s="6"/>
    </row>
    <row r="2">
      <c r="A2" s="7"/>
      <c r="B2" s="8"/>
      <c r="C2" s="9" t="s">
        <v>12</v>
      </c>
      <c r="D2" s="10"/>
      <c r="E2" s="10"/>
      <c r="F2" s="2"/>
      <c r="G2" s="2"/>
      <c r="H2" s="2"/>
      <c r="I2" s="12">
        <v>32.0</v>
      </c>
      <c r="J2" s="12">
        <v>32.0</v>
      </c>
      <c r="K2" s="12"/>
      <c r="L2" s="12">
        <v>3.0</v>
      </c>
      <c r="M2" s="12">
        <v>1.0</v>
      </c>
      <c r="N2" s="2"/>
      <c r="O2" s="13"/>
    </row>
    <row r="3">
      <c r="A3" s="14" t="s">
        <v>15</v>
      </c>
      <c r="B3" s="8" t="s">
        <v>16</v>
      </c>
      <c r="C3" s="16" t="s">
        <v>17</v>
      </c>
      <c r="D3" s="16" t="s">
        <v>20</v>
      </c>
      <c r="E3" s="16" t="s">
        <v>21</v>
      </c>
      <c r="F3" s="17">
        <v>2.0</v>
      </c>
      <c r="G3" s="17">
        <v>0.0</v>
      </c>
      <c r="H3" s="17">
        <v>2.0</v>
      </c>
      <c r="I3" s="27">
        <f t="shared" ref="I3:J3" si="1">1+(I2+2*$G3-$F3)/$H3</f>
        <v>16</v>
      </c>
      <c r="J3" s="27">
        <f t="shared" si="1"/>
        <v>16</v>
      </c>
      <c r="K3" s="27">
        <f t="shared" ref="K3:K5" si="3">L2</f>
        <v>3</v>
      </c>
      <c r="L3" s="17">
        <v>3.0</v>
      </c>
      <c r="M3" s="17">
        <v>1.0</v>
      </c>
      <c r="N3" s="27">
        <f t="shared" ref="N3:N4" si="4">IF(or(E3="pooling", E3="relu", E3="none"), 0, (F3*F3*I3*J3*K3*L3+L3)*M3)</f>
        <v>0</v>
      </c>
      <c r="O3" s="33">
        <f t="shared" ref="O3:O12" si="5">if(E3="pooling", ($I3*$J3*$K3)*$M3, if((E3="spartial_batch"), ($F3*$F3*$I3*$J3*$K3)*$M3, if(E3="relu", ($I3*$J3*$K3)*$M3, ($F3*$F3*$I3*$J3*$K3*$L3+$L3)*$M3)))</f>
        <v>768</v>
      </c>
    </row>
    <row r="4">
      <c r="A4" s="7"/>
      <c r="B4" s="34"/>
      <c r="C4" s="16" t="s">
        <v>38</v>
      </c>
      <c r="D4" s="16" t="s">
        <v>39</v>
      </c>
      <c r="E4" s="16" t="s">
        <v>40</v>
      </c>
      <c r="F4" s="17">
        <v>1.0</v>
      </c>
      <c r="G4" s="17">
        <v>0.0</v>
      </c>
      <c r="H4" s="17">
        <v>1.0</v>
      </c>
      <c r="I4" s="27">
        <f t="shared" ref="I4:J4" si="2">1+(I3+2*$G4-$F4)/$H4</f>
        <v>16</v>
      </c>
      <c r="J4" s="27">
        <f t="shared" si="2"/>
        <v>16</v>
      </c>
      <c r="K4" s="27">
        <f t="shared" si="3"/>
        <v>3</v>
      </c>
      <c r="L4" s="17">
        <v>64.0</v>
      </c>
      <c r="M4" s="17">
        <v>1.0</v>
      </c>
      <c r="N4" s="27">
        <f t="shared" si="4"/>
        <v>49216</v>
      </c>
      <c r="O4" s="33">
        <f t="shared" si="5"/>
        <v>49216</v>
      </c>
    </row>
    <row r="5">
      <c r="A5" s="7"/>
      <c r="B5" s="34"/>
      <c r="C5" s="35" t="s">
        <v>41</v>
      </c>
      <c r="D5" s="35" t="s">
        <v>39</v>
      </c>
      <c r="E5" s="35" t="s">
        <v>40</v>
      </c>
      <c r="F5" s="36">
        <v>1.0</v>
      </c>
      <c r="G5" s="36">
        <v>0.0</v>
      </c>
      <c r="H5" s="36">
        <v>1.0</v>
      </c>
      <c r="I5" s="37">
        <f t="shared" ref="I5:I8" si="6">1+($I$4+2*$G5-$F5)/$H5</f>
        <v>16</v>
      </c>
      <c r="J5" s="37">
        <f t="shared" ref="J5:J8" si="7">1+($J$4+2*$G$5-$F$5)/$H5</f>
        <v>16</v>
      </c>
      <c r="K5" s="37">
        <f t="shared" si="3"/>
        <v>64</v>
      </c>
      <c r="L5" s="36">
        <v>16.0</v>
      </c>
      <c r="M5" s="36">
        <v>10.0</v>
      </c>
      <c r="N5" s="37">
        <f>IF(or(E5="pooling", E5="relu", E5="none"), 0, (F5*F5*K5*L5+L5)*M5)</f>
        <v>10400</v>
      </c>
      <c r="O5" s="38">
        <f t="shared" si="5"/>
        <v>2621600</v>
      </c>
    </row>
    <row r="6">
      <c r="A6" s="7"/>
      <c r="B6" s="34"/>
      <c r="C6" s="39" t="s">
        <v>42</v>
      </c>
      <c r="D6" s="39" t="s">
        <v>43</v>
      </c>
      <c r="E6" s="39" t="s">
        <v>40</v>
      </c>
      <c r="F6" s="40">
        <v>3.0</v>
      </c>
      <c r="G6" s="40">
        <v>1.0</v>
      </c>
      <c r="H6" s="40">
        <v>1.0</v>
      </c>
      <c r="I6" s="41">
        <f t="shared" si="6"/>
        <v>16</v>
      </c>
      <c r="J6" s="41">
        <f t="shared" si="7"/>
        <v>16</v>
      </c>
      <c r="K6" s="41">
        <f>L4</f>
        <v>64</v>
      </c>
      <c r="L6" s="40">
        <v>16.0</v>
      </c>
      <c r="M6" s="40">
        <v>10.0</v>
      </c>
      <c r="N6" s="37">
        <f t="shared" ref="N6:N8" si="8">if(E6="affine", (F6*F6*I6*J6*K6*L6+L6)*M6,IF(or(E6="pooling", E6="relu", E6="none"), 0, (F6*F6*K6*L6+L6)*M6))</f>
        <v>92320</v>
      </c>
      <c r="O6" s="38">
        <f t="shared" si="5"/>
        <v>23593120</v>
      </c>
    </row>
    <row r="7">
      <c r="A7" s="7"/>
      <c r="B7" s="34"/>
      <c r="C7" s="39" t="s">
        <v>44</v>
      </c>
      <c r="D7" s="39" t="s">
        <v>45</v>
      </c>
      <c r="E7" s="39" t="s">
        <v>40</v>
      </c>
      <c r="F7" s="40">
        <v>5.0</v>
      </c>
      <c r="G7" s="40">
        <v>2.0</v>
      </c>
      <c r="H7" s="40">
        <v>1.0</v>
      </c>
      <c r="I7" s="41">
        <f t="shared" si="6"/>
        <v>16</v>
      </c>
      <c r="J7" s="41">
        <f t="shared" si="7"/>
        <v>16</v>
      </c>
      <c r="K7" s="41">
        <f>L4</f>
        <v>64</v>
      </c>
      <c r="L7" s="40">
        <v>16.0</v>
      </c>
      <c r="M7" s="40">
        <v>10.0</v>
      </c>
      <c r="N7" s="37">
        <f t="shared" si="8"/>
        <v>256160</v>
      </c>
      <c r="O7" s="38">
        <f t="shared" si="5"/>
        <v>65536160</v>
      </c>
    </row>
    <row r="8">
      <c r="A8" s="7"/>
      <c r="B8" s="34"/>
      <c r="C8" s="9" t="s">
        <v>46</v>
      </c>
      <c r="D8" s="9" t="s">
        <v>39</v>
      </c>
      <c r="E8" s="9" t="s">
        <v>40</v>
      </c>
      <c r="F8" s="12">
        <v>1.0</v>
      </c>
      <c r="G8" s="12">
        <v>0.0</v>
      </c>
      <c r="H8" s="12">
        <v>1.0</v>
      </c>
      <c r="I8" s="2">
        <f t="shared" si="6"/>
        <v>16</v>
      </c>
      <c r="J8" s="2">
        <f t="shared" si="7"/>
        <v>16</v>
      </c>
      <c r="K8" s="2">
        <f>L4</f>
        <v>64</v>
      </c>
      <c r="L8" s="12">
        <v>16.0</v>
      </c>
      <c r="M8" s="12">
        <v>10.0</v>
      </c>
      <c r="N8" s="37">
        <f t="shared" si="8"/>
        <v>10400</v>
      </c>
      <c r="O8" s="38">
        <f t="shared" si="5"/>
        <v>2621600</v>
      </c>
    </row>
    <row r="9">
      <c r="A9" s="7"/>
      <c r="B9" s="34"/>
      <c r="C9" s="42" t="s">
        <v>47</v>
      </c>
      <c r="D9" s="42" t="s">
        <v>20</v>
      </c>
      <c r="E9" s="42" t="s">
        <v>21</v>
      </c>
      <c r="F9" s="43">
        <v>3.0</v>
      </c>
      <c r="G9" s="43">
        <v>1.0</v>
      </c>
      <c r="H9" s="43">
        <v>1.0</v>
      </c>
      <c r="I9" s="44">
        <f t="shared" ref="I9:J9" si="9">1+(I8+2*$G9-$F9)/$H9</f>
        <v>16</v>
      </c>
      <c r="J9" s="44">
        <f t="shared" si="9"/>
        <v>16</v>
      </c>
      <c r="K9" s="44">
        <f>L8</f>
        <v>16</v>
      </c>
      <c r="L9" s="43">
        <v>16.0</v>
      </c>
      <c r="M9" s="43">
        <v>1.0</v>
      </c>
      <c r="N9" s="44">
        <f>IF(or(E9="pooling", E9="relu", E9="none"), 0, (F9*F9*I9*J9*K9*L9+L9)*M9)</f>
        <v>0</v>
      </c>
      <c r="O9" s="45">
        <f t="shared" si="5"/>
        <v>4096</v>
      </c>
    </row>
    <row r="10">
      <c r="A10" s="7"/>
      <c r="B10" s="34"/>
      <c r="C10" s="46" t="s">
        <v>48</v>
      </c>
      <c r="D10" s="46" t="s">
        <v>49</v>
      </c>
      <c r="E10" s="46" t="s">
        <v>50</v>
      </c>
      <c r="F10" s="47"/>
      <c r="G10" s="47"/>
      <c r="H10" s="47"/>
      <c r="I10" s="47">
        <v>16.0</v>
      </c>
      <c r="J10" s="47">
        <v>16.0</v>
      </c>
      <c r="K10" s="47">
        <v>64.0</v>
      </c>
      <c r="L10" s="47">
        <v>64.0</v>
      </c>
      <c r="M10" s="47">
        <v>1.0</v>
      </c>
      <c r="N10" s="48">
        <f>sum(N5:N9)</f>
        <v>369280</v>
      </c>
      <c r="O10" s="49">
        <f t="shared" si="5"/>
        <v>64</v>
      </c>
    </row>
    <row r="11">
      <c r="A11" s="7"/>
      <c r="B11" s="34"/>
      <c r="C11" s="46" t="s">
        <v>51</v>
      </c>
      <c r="D11" s="46" t="s">
        <v>52</v>
      </c>
      <c r="E11" s="46" t="s">
        <v>53</v>
      </c>
      <c r="F11" s="47">
        <v>1.0</v>
      </c>
      <c r="G11" s="47">
        <v>0.0</v>
      </c>
      <c r="H11" s="47">
        <v>1.0</v>
      </c>
      <c r="I11" s="48">
        <f t="shared" ref="I11:J11" si="10">1+(I10+2*$G11-$F11)/$H11</f>
        <v>16</v>
      </c>
      <c r="J11" s="48">
        <f t="shared" si="10"/>
        <v>16</v>
      </c>
      <c r="K11" s="48">
        <f t="shared" ref="K11:K12" si="11">L10</f>
        <v>64</v>
      </c>
      <c r="L11" s="47">
        <v>1024.0</v>
      </c>
      <c r="M11" s="47">
        <v>1.0</v>
      </c>
      <c r="N11" s="48">
        <f>if(E11="affine", (F11*F11*I11*J11*K11*L11+L11)*M11,IF(or(E11="pooling", E11="relu", E11="none"), 0, (F11*F11*K11*L11+L11)*M11))</f>
        <v>16778240</v>
      </c>
      <c r="O11" s="49">
        <f t="shared" si="5"/>
        <v>16778240</v>
      </c>
    </row>
    <row r="12">
      <c r="A12" s="7"/>
      <c r="B12" s="34"/>
      <c r="C12" s="50" t="s">
        <v>54</v>
      </c>
      <c r="D12" s="50" t="s">
        <v>52</v>
      </c>
      <c r="E12" s="50" t="s">
        <v>53</v>
      </c>
      <c r="F12" s="51">
        <v>1.0</v>
      </c>
      <c r="G12" s="51">
        <v>0.0</v>
      </c>
      <c r="H12" s="51">
        <v>1.0</v>
      </c>
      <c r="I12" s="51">
        <v>1.0</v>
      </c>
      <c r="J12" s="51">
        <v>1.0</v>
      </c>
      <c r="K12" s="52">
        <f t="shared" si="11"/>
        <v>1024</v>
      </c>
      <c r="L12" s="51">
        <v>10.0</v>
      </c>
      <c r="M12" s="51">
        <v>1.0</v>
      </c>
      <c r="N12" s="52">
        <f>IF(or(E12="pooling", E12="relu", E12="none"), 0, (F12*F12*I12*J12*K12*L12+L12)*M12)</f>
        <v>10250</v>
      </c>
      <c r="O12" s="53">
        <f t="shared" si="5"/>
        <v>10250</v>
      </c>
    </row>
    <row r="13">
      <c r="A13" s="54"/>
      <c r="B13" s="55"/>
      <c r="C13" s="56" t="s">
        <v>55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>
        <f>N3+N4+N10+N11+N12</f>
        <v>17206986</v>
      </c>
      <c r="O13" s="59">
        <f>sum(O3:O12)</f>
        <v>111215114</v>
      </c>
      <c r="Q13" s="60"/>
    </row>
    <row r="14">
      <c r="A14" s="10"/>
      <c r="B14" s="10"/>
      <c r="C14" s="10"/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1"/>
      <c r="B15" s="3"/>
      <c r="C15" s="3"/>
      <c r="D15" s="4" t="s">
        <v>0</v>
      </c>
      <c r="E15" s="4" t="s">
        <v>1</v>
      </c>
      <c r="F15" s="4" t="s">
        <v>2</v>
      </c>
      <c r="G15" s="4" t="s">
        <v>3</v>
      </c>
      <c r="H15" s="4" t="s">
        <v>4</v>
      </c>
      <c r="I15" s="4" t="s">
        <v>5</v>
      </c>
      <c r="J15" s="4" t="s">
        <v>6</v>
      </c>
      <c r="K15" s="4" t="s">
        <v>7</v>
      </c>
      <c r="L15" s="4" t="s">
        <v>8</v>
      </c>
      <c r="M15" s="4" t="s">
        <v>9</v>
      </c>
      <c r="N15" s="4" t="s">
        <v>10</v>
      </c>
      <c r="O15" s="5" t="s">
        <v>11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7"/>
      <c r="B16" s="8"/>
      <c r="C16" s="46" t="s">
        <v>56</v>
      </c>
      <c r="D16" s="46"/>
      <c r="E16" s="62"/>
      <c r="F16" s="48"/>
      <c r="G16" s="48"/>
      <c r="H16" s="48"/>
      <c r="I16" s="47">
        <v>32.0</v>
      </c>
      <c r="J16" s="47">
        <v>32.0</v>
      </c>
      <c r="K16" s="47"/>
      <c r="L16" s="47">
        <v>3.0</v>
      </c>
      <c r="M16" s="47">
        <v>1.0</v>
      </c>
      <c r="N16" s="48"/>
      <c r="O16" s="49"/>
    </row>
    <row r="17">
      <c r="A17" s="14" t="s">
        <v>15</v>
      </c>
      <c r="B17" s="8" t="s">
        <v>57</v>
      </c>
      <c r="C17" s="16" t="s">
        <v>17</v>
      </c>
      <c r="D17" s="16" t="s">
        <v>20</v>
      </c>
      <c r="E17" s="16" t="s">
        <v>21</v>
      </c>
      <c r="F17" s="17">
        <v>2.0</v>
      </c>
      <c r="G17" s="17">
        <v>0.0</v>
      </c>
      <c r="H17" s="17">
        <v>2.0</v>
      </c>
      <c r="I17" s="27">
        <f t="shared" ref="I17:J17" si="12">1+(I16+2*$G17-$F17)/$H17</f>
        <v>16</v>
      </c>
      <c r="J17" s="27">
        <f t="shared" si="12"/>
        <v>16</v>
      </c>
      <c r="K17" s="27">
        <f t="shared" ref="K17:K19" si="14">L16</f>
        <v>3</v>
      </c>
      <c r="L17" s="17">
        <v>3.0</v>
      </c>
      <c r="M17" s="17">
        <v>1.0</v>
      </c>
      <c r="N17" s="27">
        <f>if(E17="batch_norm", L17*2*M17,IF(or(E17="pooling", E17="relu", E17="none"), 0, (F17*F17*I17*J17*K17*L17+L17)*M17))</f>
        <v>0</v>
      </c>
      <c r="O17" s="33">
        <f t="shared" ref="O17:O27" si="15">if(E17="pooling", ($I17*$J17*$K17)*$M17, if((E17="spartial_batch"), ($F17*$F17*$I17*$J17*$K17)*$M17, if(E17="relu", ($I17*$J17*$K17)*$M17, ($F17*$F17*$I17*$J17*$K17*$L17+$L17)*$M17)))</f>
        <v>768</v>
      </c>
    </row>
    <row r="18">
      <c r="A18" s="7"/>
      <c r="B18" s="34"/>
      <c r="C18" s="16" t="s">
        <v>38</v>
      </c>
      <c r="D18" s="16" t="s">
        <v>39</v>
      </c>
      <c r="E18" s="16" t="s">
        <v>40</v>
      </c>
      <c r="F18" s="17">
        <v>1.0</v>
      </c>
      <c r="G18" s="17">
        <v>0.0</v>
      </c>
      <c r="H18" s="17">
        <v>1.0</v>
      </c>
      <c r="I18" s="27">
        <f t="shared" ref="I18:J18" si="13">1+(I17+2*$G18-$F18)/$H18</f>
        <v>16</v>
      </c>
      <c r="J18" s="27">
        <f t="shared" si="13"/>
        <v>16</v>
      </c>
      <c r="K18" s="27">
        <f t="shared" si="14"/>
        <v>3</v>
      </c>
      <c r="L18" s="17">
        <v>64.0</v>
      </c>
      <c r="M18" s="17">
        <v>1.0</v>
      </c>
      <c r="N18" s="27">
        <f t="shared" ref="N18:N24" si="16">if(E18="affine", (F18*F18*I18*J18*K18*L18+L18)*M18,IF(or(E18="pooling", E18="relu", E18="none"), 0, (F18*F18*K18*L18+L18)*M18))</f>
        <v>256</v>
      </c>
      <c r="O18" s="33">
        <f t="shared" si="15"/>
        <v>49216</v>
      </c>
    </row>
    <row r="19">
      <c r="A19" s="7"/>
      <c r="B19" s="34"/>
      <c r="C19" s="9" t="s">
        <v>41</v>
      </c>
      <c r="D19" s="9" t="s">
        <v>39</v>
      </c>
      <c r="E19" s="9" t="s">
        <v>40</v>
      </c>
      <c r="F19" s="12">
        <v>1.0</v>
      </c>
      <c r="G19" s="12">
        <v>0.0</v>
      </c>
      <c r="H19" s="12">
        <v>1.0</v>
      </c>
      <c r="I19" s="2">
        <f t="shared" ref="I19:I21" si="17">1+($I$4+2*$G19-$F19)/$H19</f>
        <v>16</v>
      </c>
      <c r="J19" s="2">
        <f t="shared" ref="J19:J21" si="18">1+($J$4+2*$G$5-$F$5)/$H19</f>
        <v>16</v>
      </c>
      <c r="K19" s="2">
        <f t="shared" si="14"/>
        <v>64</v>
      </c>
      <c r="L19" s="12">
        <v>16.0</v>
      </c>
      <c r="M19" s="12">
        <v>10.0</v>
      </c>
      <c r="N19" s="2">
        <f t="shared" si="16"/>
        <v>10400</v>
      </c>
      <c r="O19" s="13">
        <f t="shared" si="15"/>
        <v>2621600</v>
      </c>
    </row>
    <row r="20">
      <c r="A20" s="7"/>
      <c r="B20" s="34"/>
      <c r="C20" s="9" t="s">
        <v>42</v>
      </c>
      <c r="D20" s="9" t="s">
        <v>43</v>
      </c>
      <c r="E20" s="9" t="s">
        <v>40</v>
      </c>
      <c r="F20" s="12">
        <v>3.0</v>
      </c>
      <c r="G20" s="12">
        <v>1.0</v>
      </c>
      <c r="H20" s="12">
        <v>1.0</v>
      </c>
      <c r="I20" s="2">
        <f t="shared" si="17"/>
        <v>16</v>
      </c>
      <c r="J20" s="2">
        <f t="shared" si="18"/>
        <v>16</v>
      </c>
      <c r="K20" s="2">
        <f>L18</f>
        <v>64</v>
      </c>
      <c r="L20" s="12">
        <v>16.0</v>
      </c>
      <c r="M20" s="12">
        <v>10.0</v>
      </c>
      <c r="N20" s="2">
        <f t="shared" si="16"/>
        <v>92320</v>
      </c>
      <c r="O20" s="13">
        <f t="shared" si="15"/>
        <v>23593120</v>
      </c>
    </row>
    <row r="21">
      <c r="A21" s="7"/>
      <c r="B21" s="8" t="s">
        <v>58</v>
      </c>
      <c r="C21" s="9" t="s">
        <v>59</v>
      </c>
      <c r="D21" s="9" t="s">
        <v>43</v>
      </c>
      <c r="E21" s="9" t="s">
        <v>40</v>
      </c>
      <c r="F21" s="12">
        <v>3.0</v>
      </c>
      <c r="G21" s="12">
        <v>1.0</v>
      </c>
      <c r="H21" s="12">
        <v>1.0</v>
      </c>
      <c r="I21" s="2">
        <f t="shared" si="17"/>
        <v>16</v>
      </c>
      <c r="J21" s="2">
        <f t="shared" si="18"/>
        <v>16</v>
      </c>
      <c r="K21" s="2">
        <f>L18</f>
        <v>64</v>
      </c>
      <c r="L21" s="12">
        <v>16.0</v>
      </c>
      <c r="M21" s="12">
        <v>10.0</v>
      </c>
      <c r="N21" s="2">
        <f t="shared" si="16"/>
        <v>92320</v>
      </c>
      <c r="O21" s="13">
        <f t="shared" si="15"/>
        <v>23593120</v>
      </c>
    </row>
    <row r="22">
      <c r="A22" s="7"/>
      <c r="B22" s="8" t="s">
        <v>58</v>
      </c>
      <c r="C22" s="9" t="s">
        <v>60</v>
      </c>
      <c r="D22" s="9" t="s">
        <v>43</v>
      </c>
      <c r="E22" s="9" t="s">
        <v>40</v>
      </c>
      <c r="F22" s="12">
        <v>3.0</v>
      </c>
      <c r="G22" s="12">
        <v>1.0</v>
      </c>
      <c r="H22" s="12">
        <v>1.0</v>
      </c>
      <c r="I22" s="2">
        <f t="shared" ref="I22:J22" si="19">1+(I21+2*$G22-$F22)/$H22</f>
        <v>16</v>
      </c>
      <c r="J22" s="2">
        <f t="shared" si="19"/>
        <v>16</v>
      </c>
      <c r="K22" s="2">
        <f>L21</f>
        <v>16</v>
      </c>
      <c r="L22" s="12">
        <v>16.0</v>
      </c>
      <c r="M22" s="12">
        <v>10.0</v>
      </c>
      <c r="N22" s="2">
        <f t="shared" si="16"/>
        <v>23200</v>
      </c>
      <c r="O22" s="13">
        <f t="shared" si="15"/>
        <v>5898400</v>
      </c>
    </row>
    <row r="23">
      <c r="A23" s="7"/>
      <c r="B23" s="34"/>
      <c r="C23" s="9" t="s">
        <v>46</v>
      </c>
      <c r="D23" s="9" t="s">
        <v>39</v>
      </c>
      <c r="E23" s="9" t="s">
        <v>40</v>
      </c>
      <c r="F23" s="12">
        <v>1.0</v>
      </c>
      <c r="G23" s="12">
        <v>0.0</v>
      </c>
      <c r="H23" s="12">
        <v>1.0</v>
      </c>
      <c r="I23" s="2">
        <f>1+($I$4+2*$G23-$F23)/$H23</f>
        <v>16</v>
      </c>
      <c r="J23" s="2">
        <f>1+($J$4+2*$G$5-$F$5)/$H23</f>
        <v>16</v>
      </c>
      <c r="K23" s="2">
        <f>L18</f>
        <v>64</v>
      </c>
      <c r="L23" s="12">
        <v>16.0</v>
      </c>
      <c r="M23" s="12">
        <v>10.0</v>
      </c>
      <c r="N23" s="2">
        <f t="shared" si="16"/>
        <v>10400</v>
      </c>
      <c r="O23" s="13">
        <f t="shared" si="15"/>
        <v>2621600</v>
      </c>
    </row>
    <row r="24">
      <c r="A24" s="7"/>
      <c r="B24" s="34"/>
      <c r="C24" s="9" t="s">
        <v>47</v>
      </c>
      <c r="D24" s="9" t="s">
        <v>20</v>
      </c>
      <c r="E24" s="9" t="s">
        <v>21</v>
      </c>
      <c r="F24" s="12">
        <v>3.0</v>
      </c>
      <c r="G24" s="12">
        <v>1.0</v>
      </c>
      <c r="H24" s="12">
        <v>1.0</v>
      </c>
      <c r="I24" s="2">
        <f t="shared" ref="I24:J24" si="20">1+(I23+2*$G24-$F24)/$H24</f>
        <v>16</v>
      </c>
      <c r="J24" s="2">
        <f t="shared" si="20"/>
        <v>16</v>
      </c>
      <c r="K24" s="2">
        <f>L23</f>
        <v>16</v>
      </c>
      <c r="L24" s="12">
        <v>16.0</v>
      </c>
      <c r="M24" s="12">
        <v>1.0</v>
      </c>
      <c r="N24" s="2">
        <f t="shared" si="16"/>
        <v>0</v>
      </c>
      <c r="O24" s="13">
        <f t="shared" si="15"/>
        <v>4096</v>
      </c>
    </row>
    <row r="25">
      <c r="A25" s="7"/>
      <c r="B25" s="34"/>
      <c r="C25" s="9" t="s">
        <v>48</v>
      </c>
      <c r="D25" s="9" t="s">
        <v>49</v>
      </c>
      <c r="E25" s="9" t="s">
        <v>50</v>
      </c>
      <c r="F25" s="12"/>
      <c r="G25" s="12"/>
      <c r="H25" s="12"/>
      <c r="I25" s="12">
        <v>16.0</v>
      </c>
      <c r="J25" s="12">
        <v>16.0</v>
      </c>
      <c r="K25" s="12">
        <v>64.0</v>
      </c>
      <c r="L25" s="12">
        <v>64.0</v>
      </c>
      <c r="M25" s="12">
        <v>1.0</v>
      </c>
      <c r="N25" s="2">
        <f>sum(N19:N24)</f>
        <v>228640</v>
      </c>
      <c r="O25" s="13">
        <f t="shared" si="15"/>
        <v>64</v>
      </c>
    </row>
    <row r="26">
      <c r="A26" s="7"/>
      <c r="B26" s="34"/>
      <c r="C26" s="16" t="s">
        <v>51</v>
      </c>
      <c r="D26" s="16" t="s">
        <v>52</v>
      </c>
      <c r="E26" s="16" t="s">
        <v>53</v>
      </c>
      <c r="F26" s="17">
        <v>1.0</v>
      </c>
      <c r="G26" s="17">
        <v>0.0</v>
      </c>
      <c r="H26" s="17">
        <v>1.0</v>
      </c>
      <c r="I26" s="27">
        <f t="shared" ref="I26:J26" si="21">1+(I25+2*$G26-$F26)/$H26</f>
        <v>16</v>
      </c>
      <c r="J26" s="27">
        <f t="shared" si="21"/>
        <v>16</v>
      </c>
      <c r="K26" s="27">
        <f t="shared" ref="K26:K27" si="22">L25</f>
        <v>64</v>
      </c>
      <c r="L26" s="17">
        <v>1024.0</v>
      </c>
      <c r="M26" s="17">
        <v>1.0</v>
      </c>
      <c r="N26" s="27">
        <f t="shared" ref="N26:N27" si="23">if(E26="affine", (F26*F26*I26*J26*K26*L26+L26)*M26,IF(or(E26="pooling", E26="relu", E26="none"), 0, (F26*F26*K26*L26+L26)*M26))</f>
        <v>16778240</v>
      </c>
      <c r="O26" s="33">
        <f t="shared" si="15"/>
        <v>16778240</v>
      </c>
    </row>
    <row r="27">
      <c r="A27" s="7"/>
      <c r="B27" s="34"/>
      <c r="C27" s="63" t="s">
        <v>54</v>
      </c>
      <c r="D27" s="63" t="s">
        <v>52</v>
      </c>
      <c r="E27" s="63" t="s">
        <v>53</v>
      </c>
      <c r="F27" s="64">
        <v>1.0</v>
      </c>
      <c r="G27" s="64">
        <v>0.0</v>
      </c>
      <c r="H27" s="64">
        <v>1.0</v>
      </c>
      <c r="I27" s="64">
        <v>1.0</v>
      </c>
      <c r="J27" s="64">
        <v>1.0</v>
      </c>
      <c r="K27" s="65">
        <f t="shared" si="22"/>
        <v>1024</v>
      </c>
      <c r="L27" s="64">
        <v>10.0</v>
      </c>
      <c r="M27" s="64">
        <v>1.0</v>
      </c>
      <c r="N27" s="65">
        <f t="shared" si="23"/>
        <v>10250</v>
      </c>
      <c r="O27" s="66">
        <f t="shared" si="15"/>
        <v>10250</v>
      </c>
    </row>
    <row r="28">
      <c r="A28" s="54"/>
      <c r="B28" s="55"/>
      <c r="C28" s="26" t="s">
        <v>55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8">
        <f>N17+N18+N25+N26+N27</f>
        <v>17017386</v>
      </c>
      <c r="O28" s="69">
        <f>sum(O17:O27)</f>
        <v>75170474</v>
      </c>
    </row>
    <row r="29">
      <c r="A29" s="10"/>
      <c r="B29" s="10"/>
      <c r="C29" s="10"/>
      <c r="D29" s="10"/>
      <c r="E29" s="10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1"/>
      <c r="B30" s="3"/>
      <c r="C30" s="3"/>
      <c r="D30" s="4" t="s">
        <v>0</v>
      </c>
      <c r="E30" s="4" t="s">
        <v>1</v>
      </c>
      <c r="F30" s="4" t="s">
        <v>2</v>
      </c>
      <c r="G30" s="4" t="s">
        <v>3</v>
      </c>
      <c r="H30" s="4" t="s">
        <v>4</v>
      </c>
      <c r="I30" s="4" t="s">
        <v>5</v>
      </c>
      <c r="J30" s="4" t="s">
        <v>6</v>
      </c>
      <c r="K30" s="4" t="s">
        <v>7</v>
      </c>
      <c r="L30" s="4" t="s">
        <v>8</v>
      </c>
      <c r="M30" s="4" t="s">
        <v>9</v>
      </c>
      <c r="N30" s="4" t="s">
        <v>10</v>
      </c>
      <c r="O30" s="5" t="s">
        <v>11</v>
      </c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7"/>
      <c r="B31" s="8"/>
      <c r="C31" s="62"/>
      <c r="D31" s="46" t="s">
        <v>12</v>
      </c>
      <c r="E31" s="62"/>
      <c r="F31" s="48"/>
      <c r="G31" s="48"/>
      <c r="H31" s="48"/>
      <c r="I31" s="47">
        <v>32.0</v>
      </c>
      <c r="J31" s="47">
        <v>32.0</v>
      </c>
      <c r="K31" s="47"/>
      <c r="L31" s="47">
        <v>3.0</v>
      </c>
      <c r="M31" s="47">
        <v>1.0</v>
      </c>
      <c r="N31" s="48"/>
      <c r="O31" s="49"/>
    </row>
    <row r="32">
      <c r="A32" s="14" t="s">
        <v>15</v>
      </c>
      <c r="B32" s="8" t="s">
        <v>61</v>
      </c>
      <c r="C32" s="16" t="s">
        <v>17</v>
      </c>
      <c r="D32" s="16" t="s">
        <v>20</v>
      </c>
      <c r="E32" s="16" t="s">
        <v>21</v>
      </c>
      <c r="F32" s="17">
        <v>2.0</v>
      </c>
      <c r="G32" s="17">
        <v>0.0</v>
      </c>
      <c r="H32" s="17">
        <v>2.0</v>
      </c>
      <c r="I32" s="27">
        <f t="shared" ref="I32:J32" si="24">1+(I31+2*$G32-$F32)/$H32</f>
        <v>16</v>
      </c>
      <c r="J32" s="27">
        <f t="shared" si="24"/>
        <v>16</v>
      </c>
      <c r="K32" s="27">
        <f t="shared" ref="K32:K34" si="26">L31</f>
        <v>3</v>
      </c>
      <c r="L32" s="17">
        <v>3.0</v>
      </c>
      <c r="M32" s="17">
        <v>1.0</v>
      </c>
      <c r="N32" s="37">
        <f>if(E32="batch_norm", L32*2*M32,IF(or(E32="pooling", E32="relu", E32="none"), 0, (F32*F32*I32*J32*K32*L32+L32)*M32))</f>
        <v>0</v>
      </c>
      <c r="O32" s="38">
        <f t="shared" ref="O32:O44" si="27">if(E32="pooling", ($I32*$J32*$K32)*$M32, if((E32="spartial_batch"), ($F32*$F32*$I32*$J32*$K32)*$M32, if(E32="relu", ($I32*$J32*$K32)*$M32, ($F32*$F32*$I32*$J32*$K32*$L32+$L32)*$M32)))</f>
        <v>768</v>
      </c>
    </row>
    <row r="33">
      <c r="A33" s="7"/>
      <c r="B33" s="34"/>
      <c r="C33" s="16" t="s">
        <v>38</v>
      </c>
      <c r="D33" s="16" t="s">
        <v>39</v>
      </c>
      <c r="E33" s="16" t="s">
        <v>40</v>
      </c>
      <c r="F33" s="17">
        <v>1.0</v>
      </c>
      <c r="G33" s="17">
        <v>0.0</v>
      </c>
      <c r="H33" s="17">
        <v>1.0</v>
      </c>
      <c r="I33" s="27">
        <f t="shared" ref="I33:J33" si="25">1+(I32+2*$G33-$F33)/$H33</f>
        <v>16</v>
      </c>
      <c r="J33" s="27">
        <f t="shared" si="25"/>
        <v>16</v>
      </c>
      <c r="K33" s="27">
        <f t="shared" si="26"/>
        <v>3</v>
      </c>
      <c r="L33" s="17">
        <v>64.0</v>
      </c>
      <c r="M33" s="17">
        <v>1.0</v>
      </c>
      <c r="N33" s="27">
        <f t="shared" ref="N33:N41" si="28">if(E33="affine", (F33*F33*I33*J33*K33*L33+L33)*M33,IF(or(E33="pooling", E33="relu", E33="none"), 0, (F33*F33*K33*L33+L33)*M33))</f>
        <v>256</v>
      </c>
      <c r="O33" s="33">
        <f t="shared" si="27"/>
        <v>49216</v>
      </c>
    </row>
    <row r="34">
      <c r="A34" s="7"/>
      <c r="B34" s="34"/>
      <c r="C34" s="9" t="s">
        <v>41</v>
      </c>
      <c r="D34" s="9" t="s">
        <v>39</v>
      </c>
      <c r="E34" s="9" t="s">
        <v>40</v>
      </c>
      <c r="F34" s="12">
        <v>1.0</v>
      </c>
      <c r="G34" s="12">
        <v>0.0</v>
      </c>
      <c r="H34" s="12">
        <v>1.0</v>
      </c>
      <c r="I34" s="2">
        <f t="shared" ref="I34:I35" si="29">1+($I$4+2*$G34-$F34)/$H34</f>
        <v>16</v>
      </c>
      <c r="J34" s="2">
        <f t="shared" ref="J34:J35" si="30">1+($J$4+2*$G$5-$F$5)/$H34</f>
        <v>16</v>
      </c>
      <c r="K34" s="2">
        <f t="shared" si="26"/>
        <v>64</v>
      </c>
      <c r="L34" s="12">
        <v>16.0</v>
      </c>
      <c r="M34" s="12">
        <v>10.0</v>
      </c>
      <c r="N34" s="2">
        <f t="shared" si="28"/>
        <v>10400</v>
      </c>
      <c r="O34" s="13">
        <f t="shared" si="27"/>
        <v>2621600</v>
      </c>
    </row>
    <row r="35">
      <c r="A35" s="7"/>
      <c r="B35" s="8" t="s">
        <v>62</v>
      </c>
      <c r="C35" s="9" t="s">
        <v>63</v>
      </c>
      <c r="D35" s="9" t="s">
        <v>39</v>
      </c>
      <c r="E35" s="9" t="s">
        <v>40</v>
      </c>
      <c r="F35" s="12">
        <v>1.0</v>
      </c>
      <c r="G35" s="12">
        <v>0.0</v>
      </c>
      <c r="H35" s="12">
        <v>1.0</v>
      </c>
      <c r="I35" s="2">
        <f t="shared" si="29"/>
        <v>16</v>
      </c>
      <c r="J35" s="2">
        <f t="shared" si="30"/>
        <v>16</v>
      </c>
      <c r="K35" s="12">
        <v>64.0</v>
      </c>
      <c r="L35" s="12">
        <v>16.0</v>
      </c>
      <c r="M35" s="12">
        <v>10.0</v>
      </c>
      <c r="N35" s="2">
        <f t="shared" si="28"/>
        <v>10400</v>
      </c>
      <c r="O35" s="13">
        <f t="shared" si="27"/>
        <v>2621600</v>
      </c>
    </row>
    <row r="36">
      <c r="A36" s="7"/>
      <c r="B36" s="8"/>
      <c r="C36" s="9" t="s">
        <v>64</v>
      </c>
      <c r="D36" s="9" t="s">
        <v>43</v>
      </c>
      <c r="E36" s="9" t="s">
        <v>40</v>
      </c>
      <c r="F36" s="12">
        <v>3.0</v>
      </c>
      <c r="G36" s="12">
        <v>1.0</v>
      </c>
      <c r="H36" s="12">
        <v>1.0</v>
      </c>
      <c r="I36" s="2">
        <f t="shared" ref="I36:J36" si="31">1+(I35+2*$G36-$F36)/$H36</f>
        <v>16</v>
      </c>
      <c r="J36" s="2">
        <f t="shared" si="31"/>
        <v>16</v>
      </c>
      <c r="K36" s="2">
        <f>L35</f>
        <v>16</v>
      </c>
      <c r="L36" s="12">
        <v>16.0</v>
      </c>
      <c r="M36" s="12">
        <v>10.0</v>
      </c>
      <c r="N36" s="2">
        <f t="shared" si="28"/>
        <v>23200</v>
      </c>
      <c r="O36" s="13">
        <f t="shared" si="27"/>
        <v>5898400</v>
      </c>
    </row>
    <row r="37">
      <c r="A37" s="7"/>
      <c r="B37" s="8" t="s">
        <v>62</v>
      </c>
      <c r="C37" s="9" t="s">
        <v>59</v>
      </c>
      <c r="D37" s="9" t="s">
        <v>39</v>
      </c>
      <c r="E37" s="9" t="s">
        <v>40</v>
      </c>
      <c r="F37" s="12">
        <v>1.0</v>
      </c>
      <c r="G37" s="12">
        <v>0.0</v>
      </c>
      <c r="H37" s="12">
        <v>1.0</v>
      </c>
      <c r="I37" s="2">
        <f>1+($I$4+2*$G37-$F37)/$H37</f>
        <v>16</v>
      </c>
      <c r="J37" s="2">
        <f>1+($J$4+2*$G$5-$F$5)/$H37</f>
        <v>16</v>
      </c>
      <c r="K37" s="2">
        <f>L33</f>
        <v>64</v>
      </c>
      <c r="L37" s="12">
        <v>16.0</v>
      </c>
      <c r="M37" s="12">
        <v>10.0</v>
      </c>
      <c r="N37" s="2">
        <f t="shared" si="28"/>
        <v>10400</v>
      </c>
      <c r="O37" s="13">
        <f t="shared" si="27"/>
        <v>2621600</v>
      </c>
    </row>
    <row r="38">
      <c r="A38" s="7"/>
      <c r="B38" s="34"/>
      <c r="C38" s="9" t="s">
        <v>60</v>
      </c>
      <c r="D38" s="9" t="s">
        <v>43</v>
      </c>
      <c r="E38" s="9" t="s">
        <v>40</v>
      </c>
      <c r="F38" s="12">
        <v>3.0</v>
      </c>
      <c r="G38" s="12">
        <v>1.0</v>
      </c>
      <c r="H38" s="12">
        <v>1.0</v>
      </c>
      <c r="I38" s="2">
        <f t="shared" ref="I38:J38" si="32">1+(I37+2*$G38-$F38)/$H38</f>
        <v>16</v>
      </c>
      <c r="J38" s="2">
        <f t="shared" si="32"/>
        <v>16</v>
      </c>
      <c r="K38" s="2">
        <f t="shared" ref="K38:K39" si="34">L37</f>
        <v>16</v>
      </c>
      <c r="L38" s="12">
        <v>16.0</v>
      </c>
      <c r="M38" s="12">
        <v>10.0</v>
      </c>
      <c r="N38" s="2">
        <f t="shared" si="28"/>
        <v>23200</v>
      </c>
      <c r="O38" s="13">
        <f t="shared" si="27"/>
        <v>5898400</v>
      </c>
    </row>
    <row r="39">
      <c r="A39" s="7"/>
      <c r="B39" s="34"/>
      <c r="C39" s="9" t="s">
        <v>65</v>
      </c>
      <c r="D39" s="9" t="s">
        <v>43</v>
      </c>
      <c r="E39" s="9" t="s">
        <v>40</v>
      </c>
      <c r="F39" s="12">
        <v>3.0</v>
      </c>
      <c r="G39" s="12">
        <v>1.0</v>
      </c>
      <c r="H39" s="12">
        <v>1.0</v>
      </c>
      <c r="I39" s="2">
        <f t="shared" ref="I39:J39" si="33">1+(I38+2*$G39-$F39)/$H39</f>
        <v>16</v>
      </c>
      <c r="J39" s="2">
        <f t="shared" si="33"/>
        <v>16</v>
      </c>
      <c r="K39" s="2">
        <f t="shared" si="34"/>
        <v>16</v>
      </c>
      <c r="L39" s="12">
        <v>16.0</v>
      </c>
      <c r="M39" s="12">
        <v>10.0</v>
      </c>
      <c r="N39" s="2">
        <f t="shared" si="28"/>
        <v>23200</v>
      </c>
      <c r="O39" s="13">
        <f t="shared" si="27"/>
        <v>5898400</v>
      </c>
    </row>
    <row r="40">
      <c r="A40" s="7"/>
      <c r="B40" s="8" t="s">
        <v>66</v>
      </c>
      <c r="C40" s="9" t="s">
        <v>46</v>
      </c>
      <c r="D40" s="9" t="s">
        <v>20</v>
      </c>
      <c r="E40" s="9" t="s">
        <v>21</v>
      </c>
      <c r="F40" s="12">
        <v>3.0</v>
      </c>
      <c r="G40" s="12">
        <v>1.0</v>
      </c>
      <c r="H40" s="12">
        <v>1.0</v>
      </c>
      <c r="I40" s="2">
        <f>1+($I$4+2*$G40-$F40)/$H40</f>
        <v>16</v>
      </c>
      <c r="J40" s="2">
        <f>1+($J$4+2*$G$5-$F$5)/$H40</f>
        <v>16</v>
      </c>
      <c r="K40" s="2">
        <f>L33</f>
        <v>64</v>
      </c>
      <c r="L40" s="12">
        <v>64.0</v>
      </c>
      <c r="M40" s="12">
        <v>10.0</v>
      </c>
      <c r="N40" s="2">
        <f t="shared" si="28"/>
        <v>0</v>
      </c>
      <c r="O40" s="13">
        <f t="shared" si="27"/>
        <v>163840</v>
      </c>
    </row>
    <row r="41">
      <c r="A41" s="7"/>
      <c r="B41" s="8" t="s">
        <v>66</v>
      </c>
      <c r="C41" s="9" t="s">
        <v>47</v>
      </c>
      <c r="D41" s="9" t="s">
        <v>39</v>
      </c>
      <c r="E41" s="9" t="s">
        <v>40</v>
      </c>
      <c r="F41" s="12">
        <v>1.0</v>
      </c>
      <c r="G41" s="12">
        <v>0.0</v>
      </c>
      <c r="H41" s="12">
        <v>1.0</v>
      </c>
      <c r="I41" s="2">
        <f t="shared" ref="I41:J41" si="35">1+(I40+2*$G41-$F41)/$H41</f>
        <v>16</v>
      </c>
      <c r="J41" s="2">
        <f t="shared" si="35"/>
        <v>16</v>
      </c>
      <c r="K41" s="2">
        <f>L40</f>
        <v>64</v>
      </c>
      <c r="L41" s="12">
        <v>16.0</v>
      </c>
      <c r="M41" s="12">
        <v>10.0</v>
      </c>
      <c r="N41" s="2">
        <f t="shared" si="28"/>
        <v>10400</v>
      </c>
      <c r="O41" s="13">
        <f t="shared" si="27"/>
        <v>2621600</v>
      </c>
    </row>
    <row r="42">
      <c r="A42" s="7"/>
      <c r="B42" s="34"/>
      <c r="C42" s="46" t="s">
        <v>48</v>
      </c>
      <c r="D42" s="46" t="s">
        <v>49</v>
      </c>
      <c r="E42" s="46" t="s">
        <v>50</v>
      </c>
      <c r="F42" s="47"/>
      <c r="G42" s="47"/>
      <c r="H42" s="47"/>
      <c r="I42" s="47">
        <v>16.0</v>
      </c>
      <c r="J42" s="47">
        <v>16.0</v>
      </c>
      <c r="K42" s="47">
        <v>64.0</v>
      </c>
      <c r="L42" s="47">
        <v>64.0</v>
      </c>
      <c r="M42" s="47">
        <v>1.0</v>
      </c>
      <c r="N42" s="48">
        <f>sum(N34:N41)</f>
        <v>111200</v>
      </c>
      <c r="O42" s="49">
        <f t="shared" si="27"/>
        <v>64</v>
      </c>
    </row>
    <row r="43">
      <c r="A43" s="7"/>
      <c r="B43" s="34"/>
      <c r="C43" s="46" t="s">
        <v>51</v>
      </c>
      <c r="D43" s="46" t="s">
        <v>52</v>
      </c>
      <c r="E43" s="46" t="s">
        <v>53</v>
      </c>
      <c r="F43" s="47">
        <v>1.0</v>
      </c>
      <c r="G43" s="47">
        <v>0.0</v>
      </c>
      <c r="H43" s="47">
        <v>1.0</v>
      </c>
      <c r="I43" s="48">
        <f t="shared" ref="I43:J43" si="36">1+(I42+2*$G43-$F43)/$H43</f>
        <v>16</v>
      </c>
      <c r="J43" s="48">
        <f t="shared" si="36"/>
        <v>16</v>
      </c>
      <c r="K43" s="48">
        <f t="shared" ref="K43:K44" si="37">L42</f>
        <v>64</v>
      </c>
      <c r="L43" s="47">
        <v>1024.0</v>
      </c>
      <c r="M43" s="47">
        <v>1.0</v>
      </c>
      <c r="N43" s="48">
        <f t="shared" ref="N43:N44" si="38">if(E43="affine", (F43*F43*I43*J43*K43*L43+L43)*M43,IF(or(E43="pooling", E43="relu", E43="none"), 0, (F43*F43*K43*L43+L43)*M43))</f>
        <v>16778240</v>
      </c>
      <c r="O43" s="49">
        <f t="shared" si="27"/>
        <v>16778240</v>
      </c>
    </row>
    <row r="44">
      <c r="A44" s="7"/>
      <c r="B44" s="34"/>
      <c r="C44" s="70" t="s">
        <v>54</v>
      </c>
      <c r="D44" s="70" t="s">
        <v>52</v>
      </c>
      <c r="E44" s="70" t="s">
        <v>53</v>
      </c>
      <c r="F44" s="71">
        <v>1.0</v>
      </c>
      <c r="G44" s="71">
        <v>0.0</v>
      </c>
      <c r="H44" s="71">
        <v>1.0</v>
      </c>
      <c r="I44" s="71">
        <v>1.0</v>
      </c>
      <c r="J44" s="71">
        <v>1.0</v>
      </c>
      <c r="K44" s="72">
        <f t="shared" si="37"/>
        <v>1024</v>
      </c>
      <c r="L44" s="71">
        <v>10.0</v>
      </c>
      <c r="M44" s="71">
        <v>1.0</v>
      </c>
      <c r="N44" s="72">
        <f t="shared" si="38"/>
        <v>10250</v>
      </c>
      <c r="O44" s="73">
        <f t="shared" si="27"/>
        <v>10250</v>
      </c>
    </row>
    <row r="45">
      <c r="A45" s="54"/>
      <c r="B45" s="55"/>
      <c r="C45" s="26" t="s">
        <v>55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8">
        <f>N32+N33+N42+N43+N44</f>
        <v>16899946</v>
      </c>
      <c r="O45" s="69">
        <f>sum(O32:O44)</f>
        <v>45183978</v>
      </c>
    </row>
    <row r="46">
      <c r="A46" s="10"/>
      <c r="B46" s="10"/>
      <c r="C46" s="10"/>
      <c r="D46" s="10"/>
      <c r="E46" s="10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1"/>
      <c r="B47" s="3"/>
      <c r="C47" s="3"/>
      <c r="D47" s="4" t="s">
        <v>0</v>
      </c>
      <c r="E47" s="4" t="s">
        <v>1</v>
      </c>
      <c r="F47" s="4" t="s">
        <v>2</v>
      </c>
      <c r="G47" s="4" t="s">
        <v>3</v>
      </c>
      <c r="H47" s="4" t="s">
        <v>4</v>
      </c>
      <c r="I47" s="4" t="s">
        <v>5</v>
      </c>
      <c r="J47" s="4" t="s">
        <v>6</v>
      </c>
      <c r="K47" s="4" t="s">
        <v>7</v>
      </c>
      <c r="L47" s="4" t="s">
        <v>8</v>
      </c>
      <c r="M47" s="4" t="s">
        <v>9</v>
      </c>
      <c r="N47" s="4" t="s">
        <v>10</v>
      </c>
      <c r="O47" s="5" t="s">
        <v>11</v>
      </c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7"/>
      <c r="B48" s="8"/>
      <c r="C48" s="62"/>
      <c r="D48" s="46" t="s">
        <v>12</v>
      </c>
      <c r="E48" s="62"/>
      <c r="F48" s="48"/>
      <c r="G48" s="48"/>
      <c r="H48" s="48"/>
      <c r="I48" s="47">
        <v>32.0</v>
      </c>
      <c r="J48" s="47">
        <v>32.0</v>
      </c>
      <c r="K48" s="47"/>
      <c r="L48" s="47">
        <v>3.0</v>
      </c>
      <c r="M48" s="47">
        <v>1.0</v>
      </c>
      <c r="N48" s="48"/>
      <c r="O48" s="49"/>
    </row>
    <row r="49">
      <c r="A49" s="14" t="s">
        <v>15</v>
      </c>
      <c r="B49" s="8" t="s">
        <v>67</v>
      </c>
      <c r="C49" s="16" t="s">
        <v>17</v>
      </c>
      <c r="D49" s="16" t="s">
        <v>20</v>
      </c>
      <c r="E49" s="16" t="s">
        <v>21</v>
      </c>
      <c r="F49" s="17">
        <v>2.0</v>
      </c>
      <c r="G49" s="17">
        <v>0.0</v>
      </c>
      <c r="H49" s="17">
        <v>2.0</v>
      </c>
      <c r="I49" s="27">
        <f t="shared" ref="I49:J49" si="39">1+(I48+2*$G49-$F49)/$H49</f>
        <v>16</v>
      </c>
      <c r="J49" s="27">
        <f t="shared" si="39"/>
        <v>16</v>
      </c>
      <c r="K49" s="27">
        <f t="shared" ref="K49:K51" si="41">L48</f>
        <v>3</v>
      </c>
      <c r="L49" s="17">
        <v>3.0</v>
      </c>
      <c r="M49" s="17">
        <v>1.0</v>
      </c>
      <c r="N49" s="27">
        <f>if(E49="batch_norm", L49*2*M49,IF(or(E49="pooling", E49="relu", E49="none"), 0, (F49*F49*I49*J49*K49*L49+L49)*M49))</f>
        <v>0</v>
      </c>
      <c r="O49" s="33">
        <f t="shared" ref="O49:O61" si="42">if(E49="pooling", ($I49*$J49*$K49)*$M49, if((E49="spartial_batch"), ($F49*$F49*$I49*$J49*$K49)*$M49, if(E49="relu", ($I49*$J49*$K49)*$M49, ($F49*$F49*$I49*$J49*$K49*$L49+$L49)*$M49)))</f>
        <v>768</v>
      </c>
    </row>
    <row r="50">
      <c r="A50" s="7"/>
      <c r="B50" s="8"/>
      <c r="C50" s="16" t="s">
        <v>38</v>
      </c>
      <c r="D50" s="16" t="s">
        <v>39</v>
      </c>
      <c r="E50" s="16" t="s">
        <v>40</v>
      </c>
      <c r="F50" s="17">
        <v>1.0</v>
      </c>
      <c r="G50" s="17">
        <v>0.0</v>
      </c>
      <c r="H50" s="17">
        <v>1.0</v>
      </c>
      <c r="I50" s="27">
        <f t="shared" ref="I50:J50" si="40">1+(I49+2*$G50-$F50)/$H50</f>
        <v>16</v>
      </c>
      <c r="J50" s="27">
        <f t="shared" si="40"/>
        <v>16</v>
      </c>
      <c r="K50" s="27">
        <f t="shared" si="41"/>
        <v>3</v>
      </c>
      <c r="L50" s="17">
        <v>64.0</v>
      </c>
      <c r="M50" s="17">
        <v>1.0</v>
      </c>
      <c r="N50" s="27">
        <f t="shared" ref="N50:N58" si="43">if(E50="affine", (F50*F50*I50*J50*K50*L50+L50)*M50,IF(or(E50="pooling", E50="relu", E50="none"), 0, (F50*F50*K50*L50+L50)*M50))</f>
        <v>256</v>
      </c>
      <c r="O50" s="33">
        <f t="shared" si="42"/>
        <v>49216</v>
      </c>
    </row>
    <row r="51">
      <c r="A51" s="7"/>
      <c r="B51" s="34"/>
      <c r="C51" s="9" t="s">
        <v>41</v>
      </c>
      <c r="D51" s="9" t="s">
        <v>39</v>
      </c>
      <c r="E51" s="9" t="s">
        <v>40</v>
      </c>
      <c r="F51" s="12">
        <v>1.0</v>
      </c>
      <c r="G51" s="12">
        <v>0.0</v>
      </c>
      <c r="H51" s="12">
        <v>1.0</v>
      </c>
      <c r="I51" s="2">
        <f t="shared" ref="I51:I52" si="44">1+($I$4+2*$G51-$F51)/$H51</f>
        <v>16</v>
      </c>
      <c r="J51" s="2">
        <f t="shared" ref="J51:J52" si="45">1+($J$4+2*$G$5-$F$5)/$H51</f>
        <v>16</v>
      </c>
      <c r="K51" s="2">
        <f t="shared" si="41"/>
        <v>64</v>
      </c>
      <c r="L51" s="12">
        <v>16.0</v>
      </c>
      <c r="M51" s="12">
        <v>10.0</v>
      </c>
      <c r="N51" s="2">
        <f t="shared" si="43"/>
        <v>10400</v>
      </c>
      <c r="O51" s="13">
        <f t="shared" si="42"/>
        <v>2621600</v>
      </c>
    </row>
    <row r="52">
      <c r="A52" s="7"/>
      <c r="B52" s="34"/>
      <c r="C52" s="9" t="s">
        <v>63</v>
      </c>
      <c r="D52" s="9" t="s">
        <v>39</v>
      </c>
      <c r="E52" s="9" t="s">
        <v>40</v>
      </c>
      <c r="F52" s="12">
        <v>1.0</v>
      </c>
      <c r="G52" s="12">
        <v>0.0</v>
      </c>
      <c r="H52" s="12">
        <v>1.0</v>
      </c>
      <c r="I52" s="2">
        <f t="shared" si="44"/>
        <v>16</v>
      </c>
      <c r="J52" s="2">
        <f t="shared" si="45"/>
        <v>16</v>
      </c>
      <c r="K52" s="12">
        <v>64.0</v>
      </c>
      <c r="L52" s="12">
        <v>16.0</v>
      </c>
      <c r="M52" s="12">
        <v>10.0</v>
      </c>
      <c r="N52" s="2">
        <f t="shared" si="43"/>
        <v>10400</v>
      </c>
      <c r="O52" s="13">
        <f t="shared" si="42"/>
        <v>2621600</v>
      </c>
    </row>
    <row r="53">
      <c r="A53" s="7"/>
      <c r="B53" s="8"/>
      <c r="C53" s="9" t="s">
        <v>64</v>
      </c>
      <c r="D53" s="9" t="s">
        <v>43</v>
      </c>
      <c r="E53" s="9" t="s">
        <v>40</v>
      </c>
      <c r="F53" s="12">
        <v>3.0</v>
      </c>
      <c r="G53" s="12">
        <v>1.0</v>
      </c>
      <c r="H53" s="12">
        <v>1.0</v>
      </c>
      <c r="I53" s="2">
        <f t="shared" ref="I53:J53" si="46">1+(I52+2*$G53-$F53)/$H53</f>
        <v>16</v>
      </c>
      <c r="J53" s="2">
        <f t="shared" si="46"/>
        <v>16</v>
      </c>
      <c r="K53" s="2">
        <f>L52</f>
        <v>16</v>
      </c>
      <c r="L53" s="12">
        <v>16.0</v>
      </c>
      <c r="M53" s="12">
        <v>10.0</v>
      </c>
      <c r="N53" s="2">
        <f t="shared" si="43"/>
        <v>23200</v>
      </c>
      <c r="O53" s="13">
        <f t="shared" si="42"/>
        <v>5898400</v>
      </c>
    </row>
    <row r="54">
      <c r="A54" s="7"/>
      <c r="B54" s="8"/>
      <c r="C54" s="9" t="s">
        <v>59</v>
      </c>
      <c r="D54" s="9" t="s">
        <v>39</v>
      </c>
      <c r="E54" s="9" t="s">
        <v>40</v>
      </c>
      <c r="F54" s="12">
        <v>1.0</v>
      </c>
      <c r="G54" s="12">
        <v>0.0</v>
      </c>
      <c r="H54" s="12">
        <v>1.0</v>
      </c>
      <c r="I54" s="2">
        <f>1+($I$4+2*$G54-$F54)/$H54</f>
        <v>16</v>
      </c>
      <c r="J54" s="2">
        <f>1+($J$4+2*$G$5-$F$5)/$H54</f>
        <v>16</v>
      </c>
      <c r="K54" s="2">
        <f>L50</f>
        <v>64</v>
      </c>
      <c r="L54" s="12">
        <v>16.0</v>
      </c>
      <c r="M54" s="12">
        <v>10.0</v>
      </c>
      <c r="N54" s="2">
        <f t="shared" si="43"/>
        <v>10400</v>
      </c>
      <c r="O54" s="13">
        <f t="shared" si="42"/>
        <v>2621600</v>
      </c>
    </row>
    <row r="55">
      <c r="A55" s="7"/>
      <c r="B55" s="34"/>
      <c r="C55" s="9" t="s">
        <v>60</v>
      </c>
      <c r="D55" s="9" t="s">
        <v>43</v>
      </c>
      <c r="E55" s="9" t="s">
        <v>40</v>
      </c>
      <c r="F55" s="12">
        <v>3.0</v>
      </c>
      <c r="G55" s="12">
        <v>1.0</v>
      </c>
      <c r="H55" s="12">
        <v>1.0</v>
      </c>
      <c r="I55" s="2">
        <f t="shared" ref="I55:J55" si="47">1+(I54+2*$G55-$F55)/$H55</f>
        <v>16</v>
      </c>
      <c r="J55" s="2">
        <f t="shared" si="47"/>
        <v>16</v>
      </c>
      <c r="K55" s="2">
        <f t="shared" ref="K55:K56" si="49">L54</f>
        <v>16</v>
      </c>
      <c r="L55" s="12">
        <v>16.0</v>
      </c>
      <c r="M55" s="12">
        <v>10.0</v>
      </c>
      <c r="N55" s="2">
        <f t="shared" si="43"/>
        <v>23200</v>
      </c>
      <c r="O55" s="13">
        <f t="shared" si="42"/>
        <v>5898400</v>
      </c>
    </row>
    <row r="56">
      <c r="A56" s="7"/>
      <c r="B56" s="34"/>
      <c r="C56" s="9" t="s">
        <v>65</v>
      </c>
      <c r="D56" s="9" t="s">
        <v>43</v>
      </c>
      <c r="E56" s="9" t="s">
        <v>40</v>
      </c>
      <c r="F56" s="12">
        <v>3.0</v>
      </c>
      <c r="G56" s="12">
        <v>1.0</v>
      </c>
      <c r="H56" s="12">
        <v>1.0</v>
      </c>
      <c r="I56" s="2">
        <f t="shared" ref="I56:J56" si="48">1+(I55+2*$G56-$F56)/$H56</f>
        <v>16</v>
      </c>
      <c r="J56" s="2">
        <f t="shared" si="48"/>
        <v>16</v>
      </c>
      <c r="K56" s="2">
        <f t="shared" si="49"/>
        <v>16</v>
      </c>
      <c r="L56" s="12">
        <v>16.0</v>
      </c>
      <c r="M56" s="12">
        <v>10.0</v>
      </c>
      <c r="N56" s="2">
        <f t="shared" si="43"/>
        <v>23200</v>
      </c>
      <c r="O56" s="13">
        <f t="shared" si="42"/>
        <v>5898400</v>
      </c>
    </row>
    <row r="57">
      <c r="A57" s="7"/>
      <c r="B57" s="8" t="s">
        <v>58</v>
      </c>
      <c r="C57" s="9" t="s">
        <v>46</v>
      </c>
      <c r="D57" s="9" t="s">
        <v>68</v>
      </c>
      <c r="E57" s="9" t="s">
        <v>69</v>
      </c>
      <c r="F57" s="12">
        <v>1.0</v>
      </c>
      <c r="G57" s="12">
        <v>0.0</v>
      </c>
      <c r="H57" s="12">
        <v>1.0</v>
      </c>
      <c r="I57" s="2">
        <f>1+($I$4+2*$G57-$F57)/$H57</f>
        <v>16</v>
      </c>
      <c r="J57" s="2">
        <f>1+($J$4+2*$G$5-$F$5)/$H57</f>
        <v>16</v>
      </c>
      <c r="K57" s="2">
        <f>L50</f>
        <v>64</v>
      </c>
      <c r="L57" s="12">
        <v>64.0</v>
      </c>
      <c r="M57" s="12">
        <v>10.0</v>
      </c>
      <c r="N57" s="2">
        <f t="shared" si="43"/>
        <v>41600</v>
      </c>
      <c r="O57" s="13">
        <f t="shared" si="42"/>
        <v>163840</v>
      </c>
    </row>
    <row r="58">
      <c r="A58" s="7"/>
      <c r="B58" s="34"/>
      <c r="C58" s="9" t="s">
        <v>47</v>
      </c>
      <c r="D58" s="9" t="s">
        <v>39</v>
      </c>
      <c r="E58" s="9" t="s">
        <v>40</v>
      </c>
      <c r="F58" s="12">
        <v>1.0</v>
      </c>
      <c r="G58" s="12">
        <v>0.0</v>
      </c>
      <c r="H58" s="12">
        <v>1.0</v>
      </c>
      <c r="I58" s="2">
        <f t="shared" ref="I58:J58" si="50">1+(I57+2*$G58-$F58)/$H58</f>
        <v>16</v>
      </c>
      <c r="J58" s="2">
        <f t="shared" si="50"/>
        <v>16</v>
      </c>
      <c r="K58" s="2">
        <f>L57</f>
        <v>64</v>
      </c>
      <c r="L58" s="12">
        <v>16.0</v>
      </c>
      <c r="M58" s="12">
        <v>10.0</v>
      </c>
      <c r="N58" s="2">
        <f t="shared" si="43"/>
        <v>10400</v>
      </c>
      <c r="O58" s="13">
        <f t="shared" si="42"/>
        <v>2621600</v>
      </c>
    </row>
    <row r="59">
      <c r="A59" s="7"/>
      <c r="B59" s="34"/>
      <c r="C59" s="46" t="s">
        <v>48</v>
      </c>
      <c r="D59" s="46" t="s">
        <v>49</v>
      </c>
      <c r="E59" s="46" t="s">
        <v>50</v>
      </c>
      <c r="F59" s="47"/>
      <c r="G59" s="47"/>
      <c r="H59" s="47"/>
      <c r="I59" s="47">
        <v>16.0</v>
      </c>
      <c r="J59" s="47">
        <v>16.0</v>
      </c>
      <c r="K59" s="47">
        <v>64.0</v>
      </c>
      <c r="L59" s="47">
        <v>64.0</v>
      </c>
      <c r="M59" s="47">
        <v>1.0</v>
      </c>
      <c r="N59" s="48">
        <f>sum(N51:N58)</f>
        <v>152800</v>
      </c>
      <c r="O59" s="49">
        <f t="shared" si="42"/>
        <v>64</v>
      </c>
    </row>
    <row r="60">
      <c r="A60" s="7"/>
      <c r="B60" s="34"/>
      <c r="C60" s="16" t="s">
        <v>51</v>
      </c>
      <c r="D60" s="16" t="s">
        <v>52</v>
      </c>
      <c r="E60" s="16" t="s">
        <v>53</v>
      </c>
      <c r="F60" s="17">
        <v>1.0</v>
      </c>
      <c r="G60" s="17">
        <v>0.0</v>
      </c>
      <c r="H60" s="17">
        <v>1.0</v>
      </c>
      <c r="I60" s="27">
        <f t="shared" ref="I60:J60" si="51">1+(I59+2*$G60-$F60)/$H60</f>
        <v>16</v>
      </c>
      <c r="J60" s="27">
        <f t="shared" si="51"/>
        <v>16</v>
      </c>
      <c r="K60" s="27">
        <f t="shared" ref="K60:K61" si="52">L59</f>
        <v>64</v>
      </c>
      <c r="L60" s="17">
        <v>1024.0</v>
      </c>
      <c r="M60" s="17">
        <v>1.0</v>
      </c>
      <c r="N60" s="27">
        <f t="shared" ref="N60:N61" si="53">if(E60="affine", (F60*F60*I60*J60*K60*L60+L60)*M60,IF(or(E60="pooling", E60="relu", E60="none"), 0, (F60*F60*K60*L60+L60)*M60))</f>
        <v>16778240</v>
      </c>
      <c r="O60" s="33">
        <f t="shared" si="42"/>
        <v>16778240</v>
      </c>
    </row>
    <row r="61">
      <c r="A61" s="7"/>
      <c r="B61" s="34"/>
      <c r="C61" s="70" t="s">
        <v>54</v>
      </c>
      <c r="D61" s="70" t="s">
        <v>52</v>
      </c>
      <c r="E61" s="70" t="s">
        <v>53</v>
      </c>
      <c r="F61" s="71">
        <v>1.0</v>
      </c>
      <c r="G61" s="71">
        <v>0.0</v>
      </c>
      <c r="H61" s="71">
        <v>1.0</v>
      </c>
      <c r="I61" s="71">
        <v>1.0</v>
      </c>
      <c r="J61" s="71">
        <v>1.0</v>
      </c>
      <c r="K61" s="72">
        <f t="shared" si="52"/>
        <v>1024</v>
      </c>
      <c r="L61" s="71">
        <v>10.0</v>
      </c>
      <c r="M61" s="71">
        <v>1.0</v>
      </c>
      <c r="N61" s="72">
        <f t="shared" si="53"/>
        <v>10250</v>
      </c>
      <c r="O61" s="73">
        <f t="shared" si="42"/>
        <v>10250</v>
      </c>
    </row>
    <row r="62">
      <c r="A62" s="54"/>
      <c r="B62" s="55"/>
      <c r="C62" s="26" t="s">
        <v>55</v>
      </c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8">
        <f>N49+N50+N59+N60+N61</f>
        <v>16941546</v>
      </c>
      <c r="O62" s="69">
        <f>sum(O49:O61)</f>
        <v>45183978</v>
      </c>
    </row>
    <row r="63">
      <c r="A63" s="10"/>
      <c r="B63" s="10"/>
      <c r="C63" s="10"/>
      <c r="D63" s="10"/>
      <c r="E63" s="10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1"/>
      <c r="B64" s="3"/>
      <c r="C64" s="3"/>
      <c r="D64" s="4" t="s">
        <v>0</v>
      </c>
      <c r="E64" s="4" t="s">
        <v>1</v>
      </c>
      <c r="F64" s="4" t="s">
        <v>2</v>
      </c>
      <c r="G64" s="4" t="s">
        <v>3</v>
      </c>
      <c r="H64" s="4" t="s">
        <v>4</v>
      </c>
      <c r="I64" s="4" t="s">
        <v>5</v>
      </c>
      <c r="J64" s="4" t="s">
        <v>6</v>
      </c>
      <c r="K64" s="4" t="s">
        <v>7</v>
      </c>
      <c r="L64" s="4" t="s">
        <v>8</v>
      </c>
      <c r="M64" s="4" t="s">
        <v>9</v>
      </c>
      <c r="N64" s="4" t="s">
        <v>10</v>
      </c>
      <c r="O64" s="5" t="s">
        <v>11</v>
      </c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7"/>
      <c r="B65" s="8"/>
      <c r="C65" s="62"/>
      <c r="D65" s="46" t="s">
        <v>12</v>
      </c>
      <c r="E65" s="62"/>
      <c r="F65" s="48"/>
      <c r="G65" s="48"/>
      <c r="H65" s="48"/>
      <c r="I65" s="47">
        <v>32.0</v>
      </c>
      <c r="J65" s="47">
        <v>32.0</v>
      </c>
      <c r="K65" s="47"/>
      <c r="L65" s="47">
        <v>3.0</v>
      </c>
      <c r="M65" s="47">
        <v>1.0</v>
      </c>
      <c r="N65" s="48"/>
      <c r="O65" s="49"/>
    </row>
    <row r="66">
      <c r="A66" s="14" t="s">
        <v>15</v>
      </c>
      <c r="B66" s="8" t="s">
        <v>70</v>
      </c>
      <c r="C66" s="16" t="s">
        <v>17</v>
      </c>
      <c r="D66" s="16" t="s">
        <v>20</v>
      </c>
      <c r="E66" s="16" t="s">
        <v>21</v>
      </c>
      <c r="F66" s="17">
        <v>2.0</v>
      </c>
      <c r="G66" s="17">
        <v>0.0</v>
      </c>
      <c r="H66" s="17">
        <v>2.0</v>
      </c>
      <c r="I66" s="27">
        <f t="shared" ref="I66:J66" si="54">1+(I65+2*$G66-$F66)/$H66</f>
        <v>16</v>
      </c>
      <c r="J66" s="27">
        <f t="shared" si="54"/>
        <v>16</v>
      </c>
      <c r="K66" s="27">
        <f t="shared" ref="K66:K68" si="56">L65</f>
        <v>3</v>
      </c>
      <c r="L66" s="17">
        <v>3.0</v>
      </c>
      <c r="M66" s="17">
        <v>1.0</v>
      </c>
      <c r="N66" s="27">
        <f>if(E66="batch_norm", L66*2*M66,IF(or(E66="pooling", E66="relu", E66="none"), 0, (F66*F66*I66*J66*K66*L66+L66)*M66))</f>
        <v>0</v>
      </c>
      <c r="O66" s="33">
        <f t="shared" ref="O66:O79" si="57">if(E66="pooling", ($I66*$J66*$K66)*$M66, if((E66="spartial_batch"), ($F66*$F66*$I66*$J66*$K66)*$M66, if(E66="relu", ($I66*$J66*$K66)*$M66, ($F66*$F66*$I66*$J66*$K66*$L66+$L66)*$M66)))</f>
        <v>768</v>
      </c>
    </row>
    <row r="67">
      <c r="A67" s="7"/>
      <c r="B67" s="8"/>
      <c r="C67" s="16" t="s">
        <v>38</v>
      </c>
      <c r="D67" s="16" t="s">
        <v>39</v>
      </c>
      <c r="E67" s="16" t="s">
        <v>40</v>
      </c>
      <c r="F67" s="17">
        <v>1.0</v>
      </c>
      <c r="G67" s="17">
        <v>0.0</v>
      </c>
      <c r="H67" s="17">
        <v>1.0</v>
      </c>
      <c r="I67" s="27">
        <f t="shared" ref="I67:J67" si="55">1+(I66+2*$G67-$F67)/$H67</f>
        <v>16</v>
      </c>
      <c r="J67" s="27">
        <f t="shared" si="55"/>
        <v>16</v>
      </c>
      <c r="K67" s="27">
        <f t="shared" si="56"/>
        <v>3</v>
      </c>
      <c r="L67" s="17">
        <v>64.0</v>
      </c>
      <c r="M67" s="17">
        <v>1.0</v>
      </c>
      <c r="N67" s="27">
        <f t="shared" ref="N67:N75" si="58">if(E67="affine", (F67*F67*I67*J67*K67*L67+L67)*M67,IF(or(E67="pooling", E67="relu", E67="none"), 0, (F67*F67*K67*L67+L67)*M67))</f>
        <v>256</v>
      </c>
      <c r="O67" s="33">
        <f t="shared" si="57"/>
        <v>49216</v>
      </c>
    </row>
    <row r="68">
      <c r="A68" s="7"/>
      <c r="B68" s="34"/>
      <c r="C68" s="9" t="s">
        <v>41</v>
      </c>
      <c r="D68" s="9" t="s">
        <v>39</v>
      </c>
      <c r="E68" s="9" t="s">
        <v>40</v>
      </c>
      <c r="F68" s="12">
        <v>1.0</v>
      </c>
      <c r="G68" s="12">
        <v>0.0</v>
      </c>
      <c r="H68" s="12">
        <v>1.0</v>
      </c>
      <c r="I68" s="2">
        <f t="shared" ref="I68:I69" si="59">1+($I$4+2*$G68-$F68)/$H68</f>
        <v>16</v>
      </c>
      <c r="J68" s="2">
        <f t="shared" ref="J68:J69" si="60">1+($J$4+2*$G$5-$F$5)/$H68</f>
        <v>16</v>
      </c>
      <c r="K68" s="2">
        <f t="shared" si="56"/>
        <v>64</v>
      </c>
      <c r="L68" s="12">
        <v>16.0</v>
      </c>
      <c r="M68" s="12">
        <v>10.0</v>
      </c>
      <c r="N68" s="2">
        <f t="shared" si="58"/>
        <v>10400</v>
      </c>
      <c r="O68" s="13">
        <f t="shared" si="57"/>
        <v>2621600</v>
      </c>
    </row>
    <row r="69">
      <c r="A69" s="7"/>
      <c r="B69" s="34"/>
      <c r="C69" s="9" t="s">
        <v>63</v>
      </c>
      <c r="D69" s="9" t="s">
        <v>39</v>
      </c>
      <c r="E69" s="9" t="s">
        <v>40</v>
      </c>
      <c r="F69" s="12">
        <v>1.0</v>
      </c>
      <c r="G69" s="12">
        <v>0.0</v>
      </c>
      <c r="H69" s="12">
        <v>1.0</v>
      </c>
      <c r="I69" s="2">
        <f t="shared" si="59"/>
        <v>16</v>
      </c>
      <c r="J69" s="2">
        <f t="shared" si="60"/>
        <v>16</v>
      </c>
      <c r="K69" s="12">
        <v>64.0</v>
      </c>
      <c r="L69" s="12">
        <v>16.0</v>
      </c>
      <c r="M69" s="12">
        <v>10.0</v>
      </c>
      <c r="N69" s="2">
        <f t="shared" si="58"/>
        <v>10400</v>
      </c>
      <c r="O69" s="13">
        <f t="shared" si="57"/>
        <v>2621600</v>
      </c>
    </row>
    <row r="70">
      <c r="A70" s="7"/>
      <c r="B70" s="8"/>
      <c r="C70" s="9" t="s">
        <v>64</v>
      </c>
      <c r="D70" s="9" t="s">
        <v>43</v>
      </c>
      <c r="E70" s="9" t="s">
        <v>40</v>
      </c>
      <c r="F70" s="12">
        <v>3.0</v>
      </c>
      <c r="G70" s="12">
        <v>1.0</v>
      </c>
      <c r="H70" s="12">
        <v>1.0</v>
      </c>
      <c r="I70" s="2">
        <f t="shared" ref="I70:J70" si="61">1+(I69+2*$G70-$F70)/$H70</f>
        <v>16</v>
      </c>
      <c r="J70" s="2">
        <f t="shared" si="61"/>
        <v>16</v>
      </c>
      <c r="K70" s="2">
        <f>L69</f>
        <v>16</v>
      </c>
      <c r="L70" s="12">
        <v>16.0</v>
      </c>
      <c r="M70" s="12">
        <v>10.0</v>
      </c>
      <c r="N70" s="2">
        <f t="shared" si="58"/>
        <v>23200</v>
      </c>
      <c r="O70" s="13">
        <f t="shared" si="57"/>
        <v>5898400</v>
      </c>
    </row>
    <row r="71">
      <c r="A71" s="7"/>
      <c r="B71" s="8"/>
      <c r="C71" s="9" t="s">
        <v>59</v>
      </c>
      <c r="D71" s="9" t="s">
        <v>39</v>
      </c>
      <c r="E71" s="9" t="s">
        <v>40</v>
      </c>
      <c r="F71" s="12">
        <v>1.0</v>
      </c>
      <c r="G71" s="12">
        <v>0.0</v>
      </c>
      <c r="H71" s="12">
        <v>1.0</v>
      </c>
      <c r="I71" s="2">
        <f>1+($I$4+2*$G71-$F71)/$H71</f>
        <v>16</v>
      </c>
      <c r="J71" s="2">
        <f>1+($J$4+2*$G$5-$F$5)/$H71</f>
        <v>16</v>
      </c>
      <c r="K71" s="2">
        <f>L67</f>
        <v>64</v>
      </c>
      <c r="L71" s="12">
        <v>16.0</v>
      </c>
      <c r="M71" s="12">
        <v>10.0</v>
      </c>
      <c r="N71" s="2">
        <f t="shared" si="58"/>
        <v>10400</v>
      </c>
      <c r="O71" s="13">
        <f t="shared" si="57"/>
        <v>2621600</v>
      </c>
    </row>
    <row r="72">
      <c r="A72" s="7"/>
      <c r="B72" s="34"/>
      <c r="C72" s="9" t="s">
        <v>60</v>
      </c>
      <c r="D72" s="9" t="s">
        <v>43</v>
      </c>
      <c r="E72" s="9" t="s">
        <v>40</v>
      </c>
      <c r="F72" s="12">
        <v>3.0</v>
      </c>
      <c r="G72" s="12">
        <v>1.0</v>
      </c>
      <c r="H72" s="12">
        <v>1.0</v>
      </c>
      <c r="I72" s="2">
        <f t="shared" ref="I72:J72" si="62">1+(I71+2*$G72-$F72)/$H72</f>
        <v>16</v>
      </c>
      <c r="J72" s="2">
        <f t="shared" si="62"/>
        <v>16</v>
      </c>
      <c r="K72" s="2">
        <f t="shared" ref="K72:K73" si="64">L71</f>
        <v>16</v>
      </c>
      <c r="L72" s="12">
        <v>16.0</v>
      </c>
      <c r="M72" s="12">
        <v>10.0</v>
      </c>
      <c r="N72" s="2">
        <f t="shared" si="58"/>
        <v>23200</v>
      </c>
      <c r="O72" s="13">
        <f t="shared" si="57"/>
        <v>5898400</v>
      </c>
    </row>
    <row r="73">
      <c r="A73" s="7"/>
      <c r="B73" s="34"/>
      <c r="C73" s="9" t="s">
        <v>65</v>
      </c>
      <c r="D73" s="9" t="s">
        <v>43</v>
      </c>
      <c r="E73" s="9" t="s">
        <v>40</v>
      </c>
      <c r="F73" s="12">
        <v>3.0</v>
      </c>
      <c r="G73" s="12">
        <v>1.0</v>
      </c>
      <c r="H73" s="12">
        <v>1.0</v>
      </c>
      <c r="I73" s="2">
        <f t="shared" ref="I73:J73" si="63">1+(I72+2*$G73-$F73)/$H73</f>
        <v>16</v>
      </c>
      <c r="J73" s="2">
        <f t="shared" si="63"/>
        <v>16</v>
      </c>
      <c r="K73" s="2">
        <f t="shared" si="64"/>
        <v>16</v>
      </c>
      <c r="L73" s="12">
        <v>16.0</v>
      </c>
      <c r="M73" s="12">
        <v>10.0</v>
      </c>
      <c r="N73" s="2">
        <f t="shared" si="58"/>
        <v>23200</v>
      </c>
      <c r="O73" s="13">
        <f t="shared" si="57"/>
        <v>5898400</v>
      </c>
    </row>
    <row r="74">
      <c r="A74" s="7"/>
      <c r="B74" s="34"/>
      <c r="C74" s="9" t="s">
        <v>46</v>
      </c>
      <c r="D74" s="9" t="s">
        <v>20</v>
      </c>
      <c r="E74" s="9" t="s">
        <v>21</v>
      </c>
      <c r="F74" s="12">
        <v>3.0</v>
      </c>
      <c r="G74" s="12">
        <v>1.0</v>
      </c>
      <c r="H74" s="12">
        <v>1.0</v>
      </c>
      <c r="I74" s="2">
        <f>1+($I$4+2*$G74-$F74)/$H74</f>
        <v>16</v>
      </c>
      <c r="J74" s="2">
        <f>1+($J$4+2*$G$5-$F$5)/$H74</f>
        <v>16</v>
      </c>
      <c r="K74" s="2">
        <f>L67</f>
        <v>64</v>
      </c>
      <c r="L74" s="12">
        <v>64.0</v>
      </c>
      <c r="M74" s="12">
        <v>10.0</v>
      </c>
      <c r="N74" s="2">
        <f t="shared" si="58"/>
        <v>0</v>
      </c>
      <c r="O74" s="13">
        <f t="shared" si="57"/>
        <v>163840</v>
      </c>
    </row>
    <row r="75">
      <c r="A75" s="7"/>
      <c r="B75" s="34"/>
      <c r="C75" s="9" t="s">
        <v>47</v>
      </c>
      <c r="D75" s="9" t="s">
        <v>39</v>
      </c>
      <c r="E75" s="9" t="s">
        <v>40</v>
      </c>
      <c r="F75" s="12">
        <v>1.0</v>
      </c>
      <c r="G75" s="12">
        <v>0.0</v>
      </c>
      <c r="H75" s="12">
        <v>1.0</v>
      </c>
      <c r="I75" s="2">
        <f t="shared" ref="I75:J75" si="65">1+(I74+2*$G75-$F75)/$H75</f>
        <v>16</v>
      </c>
      <c r="J75" s="2">
        <f t="shared" si="65"/>
        <v>16</v>
      </c>
      <c r="K75" s="2">
        <f>L74</f>
        <v>64</v>
      </c>
      <c r="L75" s="12">
        <v>16.0</v>
      </c>
      <c r="M75" s="12">
        <v>10.0</v>
      </c>
      <c r="N75" s="2">
        <f t="shared" si="58"/>
        <v>10400</v>
      </c>
      <c r="O75" s="13">
        <f t="shared" si="57"/>
        <v>2621600</v>
      </c>
    </row>
    <row r="76">
      <c r="A76" s="7"/>
      <c r="B76" s="34"/>
      <c r="C76" s="46" t="s">
        <v>48</v>
      </c>
      <c r="D76" s="46" t="s">
        <v>49</v>
      </c>
      <c r="E76" s="46" t="s">
        <v>50</v>
      </c>
      <c r="F76" s="47"/>
      <c r="G76" s="47"/>
      <c r="H76" s="47"/>
      <c r="I76" s="47">
        <v>16.0</v>
      </c>
      <c r="J76" s="47">
        <v>16.0</v>
      </c>
      <c r="K76" s="47">
        <v>64.0</v>
      </c>
      <c r="L76" s="47">
        <v>64.0</v>
      </c>
      <c r="M76" s="47">
        <v>1.0</v>
      </c>
      <c r="N76" s="48">
        <f>sum(N68:N75)</f>
        <v>111200</v>
      </c>
      <c r="O76" s="49">
        <f t="shared" si="57"/>
        <v>64</v>
      </c>
    </row>
    <row r="77">
      <c r="A77" s="7"/>
      <c r="B77" s="8" t="s">
        <v>58</v>
      </c>
      <c r="C77" s="16" t="s">
        <v>51</v>
      </c>
      <c r="D77" s="16" t="s">
        <v>71</v>
      </c>
      <c r="E77" s="16" t="s">
        <v>40</v>
      </c>
      <c r="F77" s="17">
        <v>1.0</v>
      </c>
      <c r="G77" s="17">
        <v>0.0</v>
      </c>
      <c r="H77" s="17">
        <v>1.0</v>
      </c>
      <c r="I77" s="27">
        <f t="shared" ref="I77:J77" si="66">1+(I76+2*$G77-$F77)/$H77</f>
        <v>16</v>
      </c>
      <c r="J77" s="27">
        <f t="shared" si="66"/>
        <v>16</v>
      </c>
      <c r="K77" s="27">
        <f t="shared" ref="K77:K79" si="68">L76</f>
        <v>64</v>
      </c>
      <c r="L77" s="17">
        <v>16.0</v>
      </c>
      <c r="M77" s="17">
        <v>1.0</v>
      </c>
      <c r="N77" s="27">
        <f t="shared" ref="N77:N79" si="69">if(E77="affine", (F77*F77*I77*J77*K77*L77+L77)*M77,IF(or(E77="pooling", E77="relu", E77="none"), 0, (F77*F77*K77*L77+L77)*M77))</f>
        <v>1040</v>
      </c>
      <c r="O77" s="33">
        <f t="shared" si="57"/>
        <v>262160</v>
      </c>
    </row>
    <row r="78">
      <c r="A78" s="7"/>
      <c r="B78" s="8" t="s">
        <v>58</v>
      </c>
      <c r="C78" s="16" t="s">
        <v>72</v>
      </c>
      <c r="D78" s="16" t="s">
        <v>71</v>
      </c>
      <c r="E78" s="16" t="s">
        <v>40</v>
      </c>
      <c r="F78" s="17">
        <v>1.0</v>
      </c>
      <c r="G78" s="17">
        <v>0.0</v>
      </c>
      <c r="H78" s="17">
        <v>1.0</v>
      </c>
      <c r="I78" s="27">
        <f t="shared" ref="I78:J78" si="67">1+(I77+2*$G78-$F78)/$H78</f>
        <v>16</v>
      </c>
      <c r="J78" s="27">
        <f t="shared" si="67"/>
        <v>16</v>
      </c>
      <c r="K78" s="27">
        <f t="shared" si="68"/>
        <v>16</v>
      </c>
      <c r="L78" s="17">
        <v>10.0</v>
      </c>
      <c r="M78" s="17">
        <v>1.0</v>
      </c>
      <c r="N78" s="27">
        <f t="shared" si="69"/>
        <v>170</v>
      </c>
      <c r="O78" s="33">
        <f t="shared" si="57"/>
        <v>40970</v>
      </c>
    </row>
    <row r="79">
      <c r="A79" s="7"/>
      <c r="B79" s="8" t="s">
        <v>58</v>
      </c>
      <c r="C79" s="70" t="s">
        <v>73</v>
      </c>
      <c r="D79" s="70" t="s">
        <v>74</v>
      </c>
      <c r="E79" s="70" t="s">
        <v>21</v>
      </c>
      <c r="F79" s="71">
        <v>16.0</v>
      </c>
      <c r="G79" s="71">
        <v>0.0</v>
      </c>
      <c r="H79" s="71">
        <v>1.0</v>
      </c>
      <c r="I79" s="72">
        <f t="shared" ref="I79:J79" si="70">1+(I78+2*$G79-$F79)/$H79</f>
        <v>1</v>
      </c>
      <c r="J79" s="72">
        <f t="shared" si="70"/>
        <v>1</v>
      </c>
      <c r="K79" s="72">
        <f t="shared" si="68"/>
        <v>10</v>
      </c>
      <c r="L79" s="71">
        <v>10.0</v>
      </c>
      <c r="M79" s="71">
        <v>1.0</v>
      </c>
      <c r="N79" s="72">
        <f t="shared" si="69"/>
        <v>0</v>
      </c>
      <c r="O79" s="73">
        <f t="shared" si="57"/>
        <v>10</v>
      </c>
    </row>
    <row r="80">
      <c r="A80" s="54"/>
      <c r="B80" s="55"/>
      <c r="C80" s="26" t="s">
        <v>55</v>
      </c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8">
        <f>N66+N67+N76+N77+N78</f>
        <v>112666</v>
      </c>
      <c r="O80" s="69">
        <f>sum(O66:O79)</f>
        <v>28698628</v>
      </c>
    </row>
    <row r="81">
      <c r="A81" s="10"/>
      <c r="B81" s="10"/>
      <c r="C81" s="10"/>
      <c r="D81" s="10"/>
      <c r="E81" s="10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1"/>
      <c r="B82" s="3"/>
      <c r="C82" s="3"/>
      <c r="D82" s="4" t="s">
        <v>0</v>
      </c>
      <c r="E82" s="4" t="s">
        <v>1</v>
      </c>
      <c r="F82" s="4" t="s">
        <v>2</v>
      </c>
      <c r="G82" s="4" t="s">
        <v>3</v>
      </c>
      <c r="H82" s="4" t="s">
        <v>4</v>
      </c>
      <c r="I82" s="4" t="s">
        <v>5</v>
      </c>
      <c r="J82" s="4" t="s">
        <v>6</v>
      </c>
      <c r="K82" s="4" t="s">
        <v>7</v>
      </c>
      <c r="L82" s="4" t="s">
        <v>8</v>
      </c>
      <c r="M82" s="4" t="s">
        <v>9</v>
      </c>
      <c r="N82" s="4" t="s">
        <v>10</v>
      </c>
      <c r="O82" s="5" t="s">
        <v>11</v>
      </c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7"/>
      <c r="B83" s="34"/>
      <c r="C83" s="62"/>
      <c r="D83" s="46" t="s">
        <v>12</v>
      </c>
      <c r="E83" s="62"/>
      <c r="F83" s="48"/>
      <c r="G83" s="48"/>
      <c r="H83" s="48"/>
      <c r="I83" s="47">
        <v>32.0</v>
      </c>
      <c r="J83" s="47">
        <v>32.0</v>
      </c>
      <c r="K83" s="47"/>
      <c r="L83" s="47">
        <v>3.0</v>
      </c>
      <c r="M83" s="47">
        <v>1.0</v>
      </c>
      <c r="N83" s="48"/>
      <c r="O83" s="49"/>
    </row>
    <row r="84">
      <c r="A84" s="14" t="s">
        <v>36</v>
      </c>
      <c r="B84" s="8" t="s">
        <v>16</v>
      </c>
      <c r="C84" s="16" t="s">
        <v>17</v>
      </c>
      <c r="D84" s="16" t="s">
        <v>43</v>
      </c>
      <c r="E84" s="16" t="s">
        <v>40</v>
      </c>
      <c r="F84" s="17">
        <v>3.0</v>
      </c>
      <c r="G84" s="17">
        <v>1.0</v>
      </c>
      <c r="H84" s="17">
        <v>1.0</v>
      </c>
      <c r="I84" s="27">
        <f t="shared" ref="I84:J84" si="71">1+(I83+2*$G84-$F84)/$H84</f>
        <v>32</v>
      </c>
      <c r="J84" s="27">
        <f t="shared" si="71"/>
        <v>32</v>
      </c>
      <c r="K84" s="27">
        <f t="shared" ref="K84:K90" si="73">L83</f>
        <v>3</v>
      </c>
      <c r="L84" s="17">
        <v>64.0</v>
      </c>
      <c r="M84" s="17">
        <v>1.0</v>
      </c>
      <c r="N84" s="27">
        <f t="shared" ref="N84:N89" si="74">if(E84="affine", (F84*F84*I84*J84*K84*L84+L84)*M84,IF(or(E84="pooling", E84="relu", E84="none"), 0, (F84*F84*K84*L84+L84)*M84))</f>
        <v>1792</v>
      </c>
      <c r="O84" s="33">
        <f t="shared" ref="O84:O90" si="75">if(E84="pooling", ($I84*$J84*$K84)*$M84, if((E84="spartial_batch"), ($F84*$F84*$I84*$J84*$K84)*$M84, if(E84="relu", ($I84*$J84*$K84)*$M84, ($F84*$F84*$I84*$J84*$K84*$L84+$L84)*$M84)))</f>
        <v>1769536</v>
      </c>
    </row>
    <row r="85">
      <c r="A85" s="7"/>
      <c r="B85" s="34"/>
      <c r="C85" s="9" t="s">
        <v>75</v>
      </c>
      <c r="D85" s="9" t="s">
        <v>43</v>
      </c>
      <c r="E85" s="9" t="s">
        <v>40</v>
      </c>
      <c r="F85" s="12">
        <v>3.0</v>
      </c>
      <c r="G85" s="12">
        <v>1.0</v>
      </c>
      <c r="H85" s="12">
        <v>1.0</v>
      </c>
      <c r="I85" s="2">
        <f t="shared" ref="I85:J85" si="72">1+(I84+2*$G85-$F85)/$H85</f>
        <v>32</v>
      </c>
      <c r="J85" s="2">
        <f t="shared" si="72"/>
        <v>32</v>
      </c>
      <c r="K85" s="2">
        <f t="shared" si="73"/>
        <v>64</v>
      </c>
      <c r="L85" s="12">
        <v>64.0</v>
      </c>
      <c r="M85" s="12">
        <v>10.0</v>
      </c>
      <c r="N85" s="2">
        <f t="shared" si="74"/>
        <v>369280</v>
      </c>
      <c r="O85" s="13">
        <f t="shared" si="75"/>
        <v>377488000</v>
      </c>
    </row>
    <row r="86">
      <c r="A86" s="7"/>
      <c r="B86" s="34"/>
      <c r="C86" s="9" t="s">
        <v>76</v>
      </c>
      <c r="D86" s="9" t="s">
        <v>39</v>
      </c>
      <c r="E86" s="9" t="s">
        <v>40</v>
      </c>
      <c r="F86" s="12">
        <v>1.0</v>
      </c>
      <c r="G86" s="12">
        <v>0.0</v>
      </c>
      <c r="H86" s="12">
        <v>1.0</v>
      </c>
      <c r="I86" s="2">
        <f t="shared" ref="I86:J86" si="76">1+(I85+2*$G86-$F86)/$H86</f>
        <v>32</v>
      </c>
      <c r="J86" s="2">
        <f t="shared" si="76"/>
        <v>32</v>
      </c>
      <c r="K86" s="2">
        <f t="shared" si="73"/>
        <v>64</v>
      </c>
      <c r="L86" s="12">
        <v>64.0</v>
      </c>
      <c r="M86" s="12">
        <v>10.0</v>
      </c>
      <c r="N86" s="2">
        <f t="shared" si="74"/>
        <v>41600</v>
      </c>
      <c r="O86" s="13">
        <f t="shared" si="75"/>
        <v>41943680</v>
      </c>
    </row>
    <row r="87">
      <c r="A87" s="7"/>
      <c r="B87" s="34"/>
      <c r="C87" s="9" t="s">
        <v>77</v>
      </c>
      <c r="D87" s="9" t="s">
        <v>39</v>
      </c>
      <c r="E87" s="9" t="s">
        <v>40</v>
      </c>
      <c r="F87" s="12">
        <v>1.0</v>
      </c>
      <c r="G87" s="12">
        <v>0.0</v>
      </c>
      <c r="H87" s="12">
        <v>1.0</v>
      </c>
      <c r="I87" s="2">
        <f t="shared" ref="I87:J87" si="77">1+(I86+2*$G87-$F87)/$H87</f>
        <v>32</v>
      </c>
      <c r="J87" s="2">
        <f t="shared" si="77"/>
        <v>32</v>
      </c>
      <c r="K87" s="2">
        <f t="shared" si="73"/>
        <v>64</v>
      </c>
      <c r="L87" s="12">
        <v>64.0</v>
      </c>
      <c r="M87" s="12">
        <v>10.0</v>
      </c>
      <c r="N87" s="2">
        <f t="shared" si="74"/>
        <v>41600</v>
      </c>
      <c r="O87" s="13">
        <f t="shared" si="75"/>
        <v>41943680</v>
      </c>
    </row>
    <row r="88">
      <c r="A88" s="7"/>
      <c r="B88" s="34"/>
      <c r="C88" s="46" t="s">
        <v>78</v>
      </c>
      <c r="D88" s="46" t="s">
        <v>39</v>
      </c>
      <c r="E88" s="46" t="s">
        <v>40</v>
      </c>
      <c r="F88" s="47">
        <v>1.0</v>
      </c>
      <c r="G88" s="47">
        <v>0.0</v>
      </c>
      <c r="H88" s="47">
        <v>1.0</v>
      </c>
      <c r="I88" s="48">
        <f t="shared" ref="I88:J88" si="78">1+(I87+2*$G88-$F88)/$H88</f>
        <v>32</v>
      </c>
      <c r="J88" s="48">
        <f t="shared" si="78"/>
        <v>32</v>
      </c>
      <c r="K88" s="48">
        <f t="shared" si="73"/>
        <v>64</v>
      </c>
      <c r="L88" s="47">
        <v>64.0</v>
      </c>
      <c r="M88" s="47">
        <v>10.0</v>
      </c>
      <c r="N88" s="48">
        <f t="shared" si="74"/>
        <v>41600</v>
      </c>
      <c r="O88" s="49">
        <f t="shared" si="75"/>
        <v>41943680</v>
      </c>
    </row>
    <row r="89">
      <c r="A89" s="7"/>
      <c r="B89" s="34"/>
      <c r="C89" s="46" t="s">
        <v>48</v>
      </c>
      <c r="D89" s="46" t="s">
        <v>39</v>
      </c>
      <c r="E89" s="46" t="s">
        <v>40</v>
      </c>
      <c r="F89" s="47">
        <v>1.0</v>
      </c>
      <c r="G89" s="47">
        <v>0.0</v>
      </c>
      <c r="H89" s="47">
        <v>1.0</v>
      </c>
      <c r="I89" s="48">
        <f t="shared" ref="I89:J89" si="79">1+(I88+2*$G89-$F89)/$H89</f>
        <v>32</v>
      </c>
      <c r="J89" s="48">
        <f t="shared" si="79"/>
        <v>32</v>
      </c>
      <c r="K89" s="48">
        <f t="shared" si="73"/>
        <v>64</v>
      </c>
      <c r="L89" s="47">
        <v>10.0</v>
      </c>
      <c r="M89" s="47">
        <v>1.0</v>
      </c>
      <c r="N89" s="48">
        <f t="shared" si="74"/>
        <v>650</v>
      </c>
      <c r="O89" s="49">
        <f t="shared" si="75"/>
        <v>655370</v>
      </c>
    </row>
    <row r="90">
      <c r="A90" s="7"/>
      <c r="B90" s="34"/>
      <c r="C90" s="70" t="s">
        <v>51</v>
      </c>
      <c r="D90" s="70" t="s">
        <v>74</v>
      </c>
      <c r="E90" s="70" t="s">
        <v>21</v>
      </c>
      <c r="F90" s="71">
        <v>32.0</v>
      </c>
      <c r="G90" s="71">
        <v>0.0</v>
      </c>
      <c r="H90" s="71">
        <v>1.0</v>
      </c>
      <c r="I90" s="72">
        <f t="shared" ref="I90:J90" si="80">1+(I89+2*$G90-$F90)/$H90</f>
        <v>1</v>
      </c>
      <c r="J90" s="72">
        <f t="shared" si="80"/>
        <v>1</v>
      </c>
      <c r="K90" s="72">
        <f t="shared" si="73"/>
        <v>10</v>
      </c>
      <c r="L90" s="71">
        <v>10.0</v>
      </c>
      <c r="M90" s="71">
        <v>1.0</v>
      </c>
      <c r="N90" s="72">
        <f>if(E90="batch_norm", L90*2*M90,IF(or(E90="pooling", E90="relu", E90="none"), 0, (F90*F90*I90*J90*K90*L90+L90)*M90))</f>
        <v>0</v>
      </c>
      <c r="O90" s="73">
        <f t="shared" si="75"/>
        <v>10</v>
      </c>
    </row>
    <row r="91">
      <c r="A91" s="54"/>
      <c r="B91" s="55"/>
      <c r="C91" s="26" t="s">
        <v>55</v>
      </c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8">
        <f t="shared" ref="N91:O91" si="81">sum(N84:N90)</f>
        <v>496522</v>
      </c>
      <c r="O91" s="69">
        <f t="shared" si="81"/>
        <v>505743956</v>
      </c>
    </row>
    <row r="92">
      <c r="A92" s="10"/>
      <c r="B92" s="10"/>
      <c r="C92" s="10"/>
      <c r="D92" s="10"/>
      <c r="E92" s="10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1"/>
      <c r="B93" s="3"/>
      <c r="C93" s="3"/>
      <c r="D93" s="4" t="s">
        <v>0</v>
      </c>
      <c r="E93" s="4" t="s">
        <v>1</v>
      </c>
      <c r="F93" s="4" t="s">
        <v>2</v>
      </c>
      <c r="G93" s="4" t="s">
        <v>3</v>
      </c>
      <c r="H93" s="4" t="s">
        <v>4</v>
      </c>
      <c r="I93" s="4" t="s">
        <v>5</v>
      </c>
      <c r="J93" s="4" t="s">
        <v>6</v>
      </c>
      <c r="K93" s="4" t="s">
        <v>7</v>
      </c>
      <c r="L93" s="4" t="s">
        <v>8</v>
      </c>
      <c r="M93" s="4" t="s">
        <v>9</v>
      </c>
      <c r="N93" s="4" t="s">
        <v>10</v>
      </c>
      <c r="O93" s="5" t="s">
        <v>11</v>
      </c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7"/>
      <c r="B94" s="34"/>
      <c r="C94" s="62"/>
      <c r="D94" s="46" t="s">
        <v>12</v>
      </c>
      <c r="E94" s="62"/>
      <c r="F94" s="48"/>
      <c r="G94" s="48"/>
      <c r="H94" s="48"/>
      <c r="I94" s="47">
        <v>32.0</v>
      </c>
      <c r="J94" s="47">
        <v>32.0</v>
      </c>
      <c r="K94" s="47"/>
      <c r="L94" s="47">
        <v>3.0</v>
      </c>
      <c r="M94" s="47">
        <v>1.0</v>
      </c>
      <c r="N94" s="48"/>
      <c r="O94" s="49"/>
    </row>
    <row r="95">
      <c r="A95" s="14" t="s">
        <v>36</v>
      </c>
      <c r="B95" s="8" t="s">
        <v>57</v>
      </c>
      <c r="C95" s="16" t="s">
        <v>17</v>
      </c>
      <c r="D95" s="16" t="s">
        <v>43</v>
      </c>
      <c r="E95" s="16" t="s">
        <v>40</v>
      </c>
      <c r="F95" s="17">
        <v>3.0</v>
      </c>
      <c r="G95" s="17">
        <v>1.0</v>
      </c>
      <c r="H95" s="17">
        <v>1.0</v>
      </c>
      <c r="I95" s="27">
        <f t="shared" ref="I95:J95" si="82">1+(I94+2*$G95-$F95)/$H95</f>
        <v>32</v>
      </c>
      <c r="J95" s="27">
        <f t="shared" si="82"/>
        <v>32</v>
      </c>
      <c r="K95" s="27">
        <f t="shared" ref="K95:K100" si="84">L94</f>
        <v>3</v>
      </c>
      <c r="L95" s="17">
        <v>64.0</v>
      </c>
      <c r="M95" s="17">
        <v>1.0</v>
      </c>
      <c r="N95" s="27">
        <f t="shared" ref="N95:N102" si="85">if(E95="affine", (F95*F95*I95*J95*K95*L95+L95)*M95,IF(or(E95="pooling", E95="relu", E95="none"), 0, (F95*F95*K95*L95+L95)*M95))</f>
        <v>1792</v>
      </c>
      <c r="O95" s="33">
        <f t="shared" ref="O95:O102" si="86">if(E95="pooling", ($I95*$J95*$K95)*$M95, if((E95="spartial_batch"), ($F95*$F95*$I95*$J95*$K95)*$M95, if(E95="relu", ($I95*$J95*$K95)*$M95, ($F95*$F95*$I95*$J95*$K95*$L95+$L95)*$M95)))</f>
        <v>1769536</v>
      </c>
    </row>
    <row r="96">
      <c r="A96" s="7"/>
      <c r="B96" s="34"/>
      <c r="C96" s="9" t="s">
        <v>75</v>
      </c>
      <c r="D96" s="9" t="s">
        <v>43</v>
      </c>
      <c r="E96" s="9" t="s">
        <v>40</v>
      </c>
      <c r="F96" s="12">
        <v>3.0</v>
      </c>
      <c r="G96" s="12">
        <v>1.0</v>
      </c>
      <c r="H96" s="12">
        <v>1.0</v>
      </c>
      <c r="I96" s="2">
        <f t="shared" ref="I96:J96" si="83">1+(I95+2*$G96-$F96)/$H96</f>
        <v>32</v>
      </c>
      <c r="J96" s="2">
        <f t="shared" si="83"/>
        <v>32</v>
      </c>
      <c r="K96" s="2">
        <f t="shared" si="84"/>
        <v>64</v>
      </c>
      <c r="L96" s="12">
        <v>64.0</v>
      </c>
      <c r="M96" s="12">
        <v>10.0</v>
      </c>
      <c r="N96" s="2">
        <f t="shared" si="85"/>
        <v>369280</v>
      </c>
      <c r="O96" s="13">
        <f t="shared" si="86"/>
        <v>377488000</v>
      </c>
    </row>
    <row r="97">
      <c r="A97" s="7"/>
      <c r="B97" s="34"/>
      <c r="C97" s="9" t="s">
        <v>76</v>
      </c>
      <c r="D97" s="9" t="s">
        <v>39</v>
      </c>
      <c r="E97" s="9" t="s">
        <v>40</v>
      </c>
      <c r="F97" s="12">
        <v>1.0</v>
      </c>
      <c r="G97" s="12">
        <v>0.0</v>
      </c>
      <c r="H97" s="12">
        <v>1.0</v>
      </c>
      <c r="I97" s="2">
        <f t="shared" ref="I97:J97" si="87">1+(I96+2*$G97-$F97)/$H97</f>
        <v>32</v>
      </c>
      <c r="J97" s="2">
        <f t="shared" si="87"/>
        <v>32</v>
      </c>
      <c r="K97" s="2">
        <f t="shared" si="84"/>
        <v>64</v>
      </c>
      <c r="L97" s="12">
        <v>64.0</v>
      </c>
      <c r="M97" s="12">
        <v>10.0</v>
      </c>
      <c r="N97" s="74">
        <f t="shared" si="85"/>
        <v>41600</v>
      </c>
      <c r="O97" s="75">
        <f t="shared" si="86"/>
        <v>41943680</v>
      </c>
    </row>
    <row r="98">
      <c r="A98" s="7"/>
      <c r="B98" s="8" t="s">
        <v>62</v>
      </c>
      <c r="C98" s="9" t="s">
        <v>77</v>
      </c>
      <c r="D98" s="9" t="s">
        <v>79</v>
      </c>
      <c r="E98" s="9" t="s">
        <v>79</v>
      </c>
      <c r="F98" s="12">
        <v>1.0</v>
      </c>
      <c r="G98" s="12">
        <v>0.0</v>
      </c>
      <c r="H98" s="12">
        <v>1.0</v>
      </c>
      <c r="I98" s="2">
        <f t="shared" ref="I98:J98" si="88">1+(I97+2*$G98-$F98)/$H98</f>
        <v>32</v>
      </c>
      <c r="J98" s="2">
        <f t="shared" si="88"/>
        <v>32</v>
      </c>
      <c r="K98" s="2">
        <f t="shared" si="84"/>
        <v>64</v>
      </c>
      <c r="L98" s="12">
        <v>64.0</v>
      </c>
      <c r="M98" s="12">
        <v>10.0</v>
      </c>
      <c r="N98" s="74">
        <f t="shared" si="85"/>
        <v>0</v>
      </c>
      <c r="O98" s="75">
        <f t="shared" si="86"/>
        <v>655360</v>
      </c>
    </row>
    <row r="99">
      <c r="A99" s="7"/>
      <c r="B99" s="34"/>
      <c r="C99" s="9" t="s">
        <v>78</v>
      </c>
      <c r="D99" s="9" t="s">
        <v>39</v>
      </c>
      <c r="E99" s="9" t="s">
        <v>40</v>
      </c>
      <c r="F99" s="12">
        <v>1.0</v>
      </c>
      <c r="G99" s="12">
        <v>0.0</v>
      </c>
      <c r="H99" s="12">
        <v>1.0</v>
      </c>
      <c r="I99" s="2">
        <f t="shared" ref="I99:J99" si="89">1+(I98+2*$G99-$F99)/$H99</f>
        <v>32</v>
      </c>
      <c r="J99" s="2">
        <f t="shared" si="89"/>
        <v>32</v>
      </c>
      <c r="K99" s="2">
        <f t="shared" si="84"/>
        <v>64</v>
      </c>
      <c r="L99" s="12">
        <v>64.0</v>
      </c>
      <c r="M99" s="12">
        <v>10.0</v>
      </c>
      <c r="N99" s="74">
        <f t="shared" si="85"/>
        <v>41600</v>
      </c>
      <c r="O99" s="75">
        <f t="shared" si="86"/>
        <v>41943680</v>
      </c>
    </row>
    <row r="100">
      <c r="A100" s="7"/>
      <c r="B100" s="8" t="s">
        <v>62</v>
      </c>
      <c r="C100" s="46" t="s">
        <v>80</v>
      </c>
      <c r="D100" s="46" t="s">
        <v>79</v>
      </c>
      <c r="E100" s="46" t="s">
        <v>79</v>
      </c>
      <c r="F100" s="47">
        <v>1.0</v>
      </c>
      <c r="G100" s="47">
        <v>0.0</v>
      </c>
      <c r="H100" s="47">
        <v>1.0</v>
      </c>
      <c r="I100" s="48">
        <f t="shared" ref="I100:J100" si="90">1+(I99+2*$G100-$F100)/$H100</f>
        <v>32</v>
      </c>
      <c r="J100" s="48">
        <f t="shared" si="90"/>
        <v>32</v>
      </c>
      <c r="K100" s="48">
        <f t="shared" si="84"/>
        <v>64</v>
      </c>
      <c r="L100" s="47">
        <v>64.0</v>
      </c>
      <c r="M100" s="47">
        <v>10.0</v>
      </c>
      <c r="N100" s="76">
        <f t="shared" si="85"/>
        <v>0</v>
      </c>
      <c r="O100" s="77">
        <f t="shared" si="86"/>
        <v>655360</v>
      </c>
    </row>
    <row r="101">
      <c r="A101" s="7"/>
      <c r="B101" s="34"/>
      <c r="C101" s="16" t="s">
        <v>48</v>
      </c>
      <c r="D101" s="16" t="s">
        <v>39</v>
      </c>
      <c r="E101" s="16" t="s">
        <v>40</v>
      </c>
      <c r="F101" s="17">
        <v>1.0</v>
      </c>
      <c r="G101" s="17">
        <v>0.0</v>
      </c>
      <c r="H101" s="17">
        <v>1.0</v>
      </c>
      <c r="I101" s="27">
        <f t="shared" ref="I101:J101" si="91">1+(I99+2*$G101-$F101)/$H101</f>
        <v>32</v>
      </c>
      <c r="J101" s="27">
        <f t="shared" si="91"/>
        <v>32</v>
      </c>
      <c r="K101" s="27">
        <f>L99</f>
        <v>64</v>
      </c>
      <c r="L101" s="17">
        <v>10.0</v>
      </c>
      <c r="M101" s="17">
        <v>1.0</v>
      </c>
      <c r="N101" s="78">
        <f t="shared" si="85"/>
        <v>650</v>
      </c>
      <c r="O101" s="79">
        <f t="shared" si="86"/>
        <v>655370</v>
      </c>
    </row>
    <row r="102">
      <c r="A102" s="7"/>
      <c r="B102" s="34"/>
      <c r="C102" s="70" t="s">
        <v>51</v>
      </c>
      <c r="D102" s="70" t="s">
        <v>74</v>
      </c>
      <c r="E102" s="70" t="s">
        <v>21</v>
      </c>
      <c r="F102" s="71">
        <v>32.0</v>
      </c>
      <c r="G102" s="71">
        <v>0.0</v>
      </c>
      <c r="H102" s="71">
        <v>1.0</v>
      </c>
      <c r="I102" s="72">
        <f t="shared" ref="I102:J102" si="92">1+(I101+2*$G102-$F102)/$H102</f>
        <v>1</v>
      </c>
      <c r="J102" s="72">
        <f t="shared" si="92"/>
        <v>1</v>
      </c>
      <c r="K102" s="72">
        <f>L101</f>
        <v>10</v>
      </c>
      <c r="L102" s="71">
        <v>10.0</v>
      </c>
      <c r="M102" s="71">
        <v>1.0</v>
      </c>
      <c r="N102" s="80">
        <f t="shared" si="85"/>
        <v>0</v>
      </c>
      <c r="O102" s="81">
        <f t="shared" si="86"/>
        <v>10</v>
      </c>
    </row>
    <row r="103">
      <c r="A103" s="54"/>
      <c r="B103" s="55"/>
      <c r="C103" s="26" t="s">
        <v>55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8">
        <f t="shared" ref="N103:O103" si="93">sum(N95:N102)</f>
        <v>454922</v>
      </c>
      <c r="O103" s="69">
        <f t="shared" si="93"/>
        <v>465110996</v>
      </c>
    </row>
    <row r="104">
      <c r="A104" s="10"/>
      <c r="B104" s="10"/>
      <c r="C104" s="10"/>
      <c r="D104" s="10"/>
      <c r="E104" s="10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1"/>
      <c r="B105" s="3"/>
      <c r="C105" s="3"/>
      <c r="D105" s="4" t="s">
        <v>0</v>
      </c>
      <c r="E105" s="4" t="s">
        <v>1</v>
      </c>
      <c r="F105" s="4" t="s">
        <v>2</v>
      </c>
      <c r="G105" s="4" t="s">
        <v>3</v>
      </c>
      <c r="H105" s="4" t="s">
        <v>4</v>
      </c>
      <c r="I105" s="4" t="s">
        <v>5</v>
      </c>
      <c r="J105" s="4" t="s">
        <v>6</v>
      </c>
      <c r="K105" s="4" t="s">
        <v>7</v>
      </c>
      <c r="L105" s="4" t="s">
        <v>8</v>
      </c>
      <c r="M105" s="4" t="s">
        <v>9</v>
      </c>
      <c r="N105" s="4" t="s">
        <v>10</v>
      </c>
      <c r="O105" s="5" t="s">
        <v>11</v>
      </c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7"/>
      <c r="B106" s="34"/>
      <c r="C106" s="62"/>
      <c r="D106" s="46" t="s">
        <v>12</v>
      </c>
      <c r="E106" s="62"/>
      <c r="F106" s="48"/>
      <c r="G106" s="48"/>
      <c r="H106" s="48"/>
      <c r="I106" s="47">
        <v>32.0</v>
      </c>
      <c r="J106" s="47">
        <v>32.0</v>
      </c>
      <c r="K106" s="47"/>
      <c r="L106" s="47">
        <v>3.0</v>
      </c>
      <c r="M106" s="47">
        <v>1.0</v>
      </c>
      <c r="N106" s="48"/>
      <c r="O106" s="49"/>
    </row>
    <row r="107">
      <c r="A107" s="14" t="s">
        <v>81</v>
      </c>
      <c r="B107" s="8" t="s">
        <v>16</v>
      </c>
      <c r="C107" s="16" t="s">
        <v>17</v>
      </c>
      <c r="D107" s="16" t="s">
        <v>43</v>
      </c>
      <c r="E107" s="16" t="s">
        <v>40</v>
      </c>
      <c r="F107" s="17">
        <v>3.0</v>
      </c>
      <c r="G107" s="17">
        <v>1.0</v>
      </c>
      <c r="H107" s="17">
        <v>1.0</v>
      </c>
      <c r="I107" s="27">
        <f t="shared" ref="I107:J107" si="94">1+(I106+2*$G107-$F107)/$H107</f>
        <v>32</v>
      </c>
      <c r="J107" s="27">
        <f t="shared" si="94"/>
        <v>32</v>
      </c>
      <c r="K107" s="27">
        <f t="shared" ref="K107:K112" si="96">L106</f>
        <v>3</v>
      </c>
      <c r="L107" s="17">
        <v>64.0</v>
      </c>
      <c r="M107" s="17">
        <v>1.0</v>
      </c>
      <c r="N107" s="78">
        <f t="shared" ref="N107:N115" si="97">if(E107="affine", (F107*F107*I107*J107*K107*L107+L107)*M107,IF(or(E107="pooling", E107="relu", E107="none"), 0, (F107*F107*K107*L107+L107)*M107))</f>
        <v>1792</v>
      </c>
      <c r="O107" s="79">
        <f t="shared" ref="O107:O115" si="98">if(E107="pooling", ($I107*$J107*$K107)*$M107, if((E107="spartial_batch"), ($F107*$F107*$I107*$J107*$K107)*$M107, if(E107="relu", ($I107*$J107*$K107)*$M107, ($F107*$F107*$I107*$J107*$K107*$L107+$L107)*$M107)))</f>
        <v>1769536</v>
      </c>
    </row>
    <row r="108">
      <c r="A108" s="7"/>
      <c r="B108" s="34"/>
      <c r="C108" s="9" t="s">
        <v>75</v>
      </c>
      <c r="D108" s="9" t="s">
        <v>43</v>
      </c>
      <c r="E108" s="9" t="s">
        <v>40</v>
      </c>
      <c r="F108" s="12">
        <v>3.0</v>
      </c>
      <c r="G108" s="12">
        <v>1.0</v>
      </c>
      <c r="H108" s="12">
        <v>1.0</v>
      </c>
      <c r="I108" s="2">
        <f t="shared" ref="I108:J108" si="95">1+(I107+2*$G108-$F108)/$H108</f>
        <v>32</v>
      </c>
      <c r="J108" s="2">
        <f t="shared" si="95"/>
        <v>32</v>
      </c>
      <c r="K108" s="2">
        <f t="shared" si="96"/>
        <v>64</v>
      </c>
      <c r="L108" s="12">
        <v>64.0</v>
      </c>
      <c r="M108" s="12">
        <v>5.0</v>
      </c>
      <c r="N108" s="74">
        <f t="shared" si="97"/>
        <v>184640</v>
      </c>
      <c r="O108" s="75">
        <f t="shared" si="98"/>
        <v>188744000</v>
      </c>
    </row>
    <row r="109">
      <c r="A109" s="7"/>
      <c r="B109" s="34"/>
      <c r="C109" s="9" t="s">
        <v>76</v>
      </c>
      <c r="D109" s="9" t="s">
        <v>79</v>
      </c>
      <c r="E109" s="9" t="s">
        <v>79</v>
      </c>
      <c r="F109" s="12">
        <v>1.0</v>
      </c>
      <c r="G109" s="12">
        <v>0.0</v>
      </c>
      <c r="H109" s="12">
        <v>1.0</v>
      </c>
      <c r="I109" s="2">
        <f t="shared" ref="I109:J109" si="99">1+(I108+2*$G109-$F109)/$H109</f>
        <v>32</v>
      </c>
      <c r="J109" s="2">
        <f t="shared" si="99"/>
        <v>32</v>
      </c>
      <c r="K109" s="2">
        <f t="shared" si="96"/>
        <v>64</v>
      </c>
      <c r="L109" s="12">
        <v>64.0</v>
      </c>
      <c r="M109" s="12">
        <v>5.0</v>
      </c>
      <c r="N109" s="74">
        <f t="shared" si="97"/>
        <v>0</v>
      </c>
      <c r="O109" s="75">
        <f t="shared" si="98"/>
        <v>327680</v>
      </c>
    </row>
    <row r="110">
      <c r="A110" s="7"/>
      <c r="B110" s="34"/>
      <c r="C110" s="9" t="s">
        <v>77</v>
      </c>
      <c r="D110" s="9" t="s">
        <v>43</v>
      </c>
      <c r="E110" s="9" t="s">
        <v>40</v>
      </c>
      <c r="F110" s="12">
        <v>3.0</v>
      </c>
      <c r="G110" s="12">
        <v>1.0</v>
      </c>
      <c r="H110" s="12">
        <v>1.0</v>
      </c>
      <c r="I110" s="2">
        <f t="shared" ref="I110:J110" si="100">1+(I109+2*$G110-$F110)/$H110</f>
        <v>32</v>
      </c>
      <c r="J110" s="2">
        <f t="shared" si="100"/>
        <v>32</v>
      </c>
      <c r="K110" s="2">
        <f t="shared" si="96"/>
        <v>64</v>
      </c>
      <c r="L110" s="12">
        <v>64.0</v>
      </c>
      <c r="M110" s="12">
        <v>5.0</v>
      </c>
      <c r="N110" s="74">
        <f t="shared" si="97"/>
        <v>184640</v>
      </c>
      <c r="O110" s="75">
        <f t="shared" si="98"/>
        <v>188744000</v>
      </c>
    </row>
    <row r="111">
      <c r="A111" s="7"/>
      <c r="B111" s="34"/>
      <c r="C111" s="9" t="s">
        <v>78</v>
      </c>
      <c r="D111" s="9" t="s">
        <v>82</v>
      </c>
      <c r="E111" s="9" t="s">
        <v>50</v>
      </c>
      <c r="F111" s="12">
        <v>1.0</v>
      </c>
      <c r="G111" s="12">
        <v>0.0</v>
      </c>
      <c r="H111" s="12">
        <v>1.0</v>
      </c>
      <c r="I111" s="2">
        <f t="shared" ref="I111:J111" si="101">1+(I110+2*$G111-$F111)/$H111</f>
        <v>32</v>
      </c>
      <c r="J111" s="2">
        <f t="shared" si="101"/>
        <v>32</v>
      </c>
      <c r="K111" s="2">
        <f t="shared" si="96"/>
        <v>64</v>
      </c>
      <c r="L111" s="12">
        <v>64.0</v>
      </c>
      <c r="M111" s="12">
        <v>5.0</v>
      </c>
      <c r="N111" s="74">
        <f t="shared" si="97"/>
        <v>0</v>
      </c>
      <c r="O111" s="75">
        <f t="shared" si="98"/>
        <v>20971840</v>
      </c>
    </row>
    <row r="112">
      <c r="A112" s="7"/>
      <c r="B112" s="34"/>
      <c r="C112" s="46" t="s">
        <v>80</v>
      </c>
      <c r="D112" s="46" t="s">
        <v>79</v>
      </c>
      <c r="E112" s="46" t="s">
        <v>79</v>
      </c>
      <c r="F112" s="47">
        <v>1.0</v>
      </c>
      <c r="G112" s="47">
        <v>0.0</v>
      </c>
      <c r="H112" s="47">
        <v>1.0</v>
      </c>
      <c r="I112" s="48">
        <f t="shared" ref="I112:J112" si="102">1+(I111+2*$G112-$F112)/$H112</f>
        <v>32</v>
      </c>
      <c r="J112" s="48">
        <f t="shared" si="102"/>
        <v>32</v>
      </c>
      <c r="K112" s="48">
        <f t="shared" si="96"/>
        <v>64</v>
      </c>
      <c r="L112" s="47">
        <v>64.0</v>
      </c>
      <c r="M112" s="47">
        <v>5.0</v>
      </c>
      <c r="N112" s="76">
        <f t="shared" si="97"/>
        <v>0</v>
      </c>
      <c r="O112" s="77">
        <f t="shared" si="98"/>
        <v>327680</v>
      </c>
    </row>
    <row r="113">
      <c r="A113" s="7"/>
      <c r="B113" s="34"/>
      <c r="C113" s="16" t="s">
        <v>48</v>
      </c>
      <c r="D113" s="16" t="s">
        <v>74</v>
      </c>
      <c r="E113" s="16" t="s">
        <v>21</v>
      </c>
      <c r="F113" s="17">
        <v>3.0</v>
      </c>
      <c r="G113" s="17">
        <v>1.0</v>
      </c>
      <c r="H113" s="17">
        <v>1.0</v>
      </c>
      <c r="I113" s="27">
        <f t="shared" ref="I113:J113" si="103">1+(I111+2*$G113-$F113)/$H113</f>
        <v>32</v>
      </c>
      <c r="J113" s="27">
        <f t="shared" si="103"/>
        <v>32</v>
      </c>
      <c r="K113" s="27">
        <f>L111</f>
        <v>64</v>
      </c>
      <c r="L113" s="17">
        <v>64.0</v>
      </c>
      <c r="M113" s="17">
        <v>1.0</v>
      </c>
      <c r="N113" s="78">
        <f t="shared" si="97"/>
        <v>0</v>
      </c>
      <c r="O113" s="79">
        <f t="shared" si="98"/>
        <v>65536</v>
      </c>
    </row>
    <row r="114">
      <c r="A114" s="7"/>
      <c r="B114" s="34"/>
      <c r="C114" s="16" t="s">
        <v>51</v>
      </c>
      <c r="D114" s="16" t="s">
        <v>83</v>
      </c>
      <c r="E114" s="16" t="s">
        <v>53</v>
      </c>
      <c r="F114" s="17">
        <v>1.0</v>
      </c>
      <c r="G114" s="17">
        <v>0.0</v>
      </c>
      <c r="H114" s="17">
        <v>1.0</v>
      </c>
      <c r="I114" s="27">
        <f t="shared" ref="I114:J114" si="104">1+(I113+2*$G114-$F114)/$H114</f>
        <v>32</v>
      </c>
      <c r="J114" s="27">
        <f t="shared" si="104"/>
        <v>32</v>
      </c>
      <c r="K114" s="27">
        <f t="shared" ref="K114:K115" si="105">L113</f>
        <v>64</v>
      </c>
      <c r="L114" s="17">
        <v>1000.0</v>
      </c>
      <c r="M114" s="17">
        <v>1.0</v>
      </c>
      <c r="N114" s="78">
        <f t="shared" si="97"/>
        <v>65537000</v>
      </c>
      <c r="O114" s="79">
        <f t="shared" si="98"/>
        <v>65537000</v>
      </c>
    </row>
    <row r="115">
      <c r="A115" s="7"/>
      <c r="B115" s="34"/>
      <c r="C115" s="70" t="s">
        <v>72</v>
      </c>
      <c r="D115" s="70" t="s">
        <v>83</v>
      </c>
      <c r="E115" s="70" t="s">
        <v>53</v>
      </c>
      <c r="F115" s="71">
        <v>1.0</v>
      </c>
      <c r="G115" s="71">
        <v>0.0</v>
      </c>
      <c r="H115" s="71">
        <v>1.0</v>
      </c>
      <c r="I115" s="71">
        <v>1.0</v>
      </c>
      <c r="J115" s="71">
        <v>1.0</v>
      </c>
      <c r="K115" s="72">
        <f t="shared" si="105"/>
        <v>1000</v>
      </c>
      <c r="L115" s="71">
        <v>10.0</v>
      </c>
      <c r="M115" s="71">
        <v>1.0</v>
      </c>
      <c r="N115" s="80">
        <f t="shared" si="97"/>
        <v>10010</v>
      </c>
      <c r="O115" s="81">
        <f t="shared" si="98"/>
        <v>10010</v>
      </c>
    </row>
    <row r="116">
      <c r="A116" s="54"/>
      <c r="B116" s="55"/>
      <c r="C116" s="26" t="s">
        <v>55</v>
      </c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8">
        <f t="shared" ref="N116:O116" si="106">sum(N107:N114)</f>
        <v>65908072</v>
      </c>
      <c r="O116" s="69">
        <f t="shared" si="106"/>
        <v>466487272</v>
      </c>
    </row>
    <row r="117">
      <c r="A117" s="10"/>
      <c r="B117" s="10"/>
      <c r="C117" s="10"/>
      <c r="D117" s="10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1"/>
      <c r="B118" s="3"/>
      <c r="C118" s="3"/>
      <c r="D118" s="4" t="s">
        <v>0</v>
      </c>
      <c r="E118" s="4" t="s">
        <v>1</v>
      </c>
      <c r="F118" s="4" t="s">
        <v>2</v>
      </c>
      <c r="G118" s="4" t="s">
        <v>3</v>
      </c>
      <c r="H118" s="4" t="s">
        <v>4</v>
      </c>
      <c r="I118" s="4" t="s">
        <v>5</v>
      </c>
      <c r="J118" s="4" t="s">
        <v>6</v>
      </c>
      <c r="K118" s="4" t="s">
        <v>7</v>
      </c>
      <c r="L118" s="4" t="s">
        <v>8</v>
      </c>
      <c r="M118" s="4" t="s">
        <v>9</v>
      </c>
      <c r="N118" s="4" t="s">
        <v>10</v>
      </c>
      <c r="O118" s="5" t="s">
        <v>11</v>
      </c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7"/>
      <c r="B119" s="34"/>
      <c r="C119" s="62"/>
      <c r="D119" s="46" t="s">
        <v>12</v>
      </c>
      <c r="E119" s="62"/>
      <c r="F119" s="48"/>
      <c r="G119" s="48"/>
      <c r="H119" s="48"/>
      <c r="I119" s="47">
        <v>32.0</v>
      </c>
      <c r="J119" s="47">
        <v>32.0</v>
      </c>
      <c r="K119" s="47"/>
      <c r="L119" s="47">
        <v>3.0</v>
      </c>
      <c r="M119" s="47">
        <v>1.0</v>
      </c>
      <c r="N119" s="48"/>
      <c r="O119" s="49"/>
    </row>
    <row r="120">
      <c r="A120" s="14" t="s">
        <v>81</v>
      </c>
      <c r="B120" s="8" t="s">
        <v>57</v>
      </c>
      <c r="C120" s="16" t="s">
        <v>17</v>
      </c>
      <c r="D120" s="16" t="s">
        <v>43</v>
      </c>
      <c r="E120" s="16" t="s">
        <v>40</v>
      </c>
      <c r="F120" s="17">
        <v>3.0</v>
      </c>
      <c r="G120" s="17">
        <v>1.0</v>
      </c>
      <c r="H120" s="17">
        <v>1.0</v>
      </c>
      <c r="I120" s="27">
        <f t="shared" ref="I120:J120" si="107">1+(I119+2*$G120-$F120)/$H120</f>
        <v>32</v>
      </c>
      <c r="J120" s="27">
        <f t="shared" si="107"/>
        <v>32</v>
      </c>
      <c r="K120" s="27">
        <f t="shared" ref="K120:K125" si="109">L119</f>
        <v>3</v>
      </c>
      <c r="L120" s="17">
        <v>64.0</v>
      </c>
      <c r="M120" s="17">
        <v>1.0</v>
      </c>
      <c r="N120" s="78">
        <f t="shared" ref="N120:N128" si="110">if(E120="affine", (F120*F120*I120*J120*K120*L120+L120)*M120,IF(or(E120="pooling", E120="relu", E120="none"), 0, (F120*F120*K120*L120+L120)*M120))</f>
        <v>1792</v>
      </c>
      <c r="O120" s="79">
        <f t="shared" ref="O120:O128" si="111">if(E120="pooling", ($I120*$J120*$K120)*$M120, if((E120="spartial_batch"), ($F120*$F120*$I120*$J120*$K120)*$M120, if(E120="relu", ($I120*$J120*$K120)*$M120, ($F120*$F120*$I120*$J120*$K120*$L120+$L120)*$M120)))</f>
        <v>1769536</v>
      </c>
    </row>
    <row r="121">
      <c r="A121" s="7"/>
      <c r="B121" s="34"/>
      <c r="C121" s="9" t="s">
        <v>75</v>
      </c>
      <c r="D121" s="9" t="s">
        <v>43</v>
      </c>
      <c r="E121" s="9" t="s">
        <v>40</v>
      </c>
      <c r="F121" s="12">
        <v>3.0</v>
      </c>
      <c r="G121" s="12">
        <v>1.0</v>
      </c>
      <c r="H121" s="12">
        <v>1.0</v>
      </c>
      <c r="I121" s="2">
        <f t="shared" ref="I121:J121" si="108">1+(I120+2*$G121-$F121)/$H121</f>
        <v>32</v>
      </c>
      <c r="J121" s="2">
        <f t="shared" si="108"/>
        <v>32</v>
      </c>
      <c r="K121" s="2">
        <f t="shared" si="109"/>
        <v>64</v>
      </c>
      <c r="L121" s="12">
        <v>64.0</v>
      </c>
      <c r="M121" s="12">
        <v>5.0</v>
      </c>
      <c r="N121" s="74">
        <f t="shared" si="110"/>
        <v>184640</v>
      </c>
      <c r="O121" s="75">
        <f t="shared" si="111"/>
        <v>188744000</v>
      </c>
    </row>
    <row r="122">
      <c r="A122" s="7"/>
      <c r="B122" s="34"/>
      <c r="C122" s="9" t="s">
        <v>76</v>
      </c>
      <c r="D122" s="9" t="s">
        <v>79</v>
      </c>
      <c r="E122" s="9" t="s">
        <v>79</v>
      </c>
      <c r="F122" s="12">
        <v>1.0</v>
      </c>
      <c r="G122" s="12">
        <v>0.0</v>
      </c>
      <c r="H122" s="12">
        <v>1.0</v>
      </c>
      <c r="I122" s="2">
        <f t="shared" ref="I122:J122" si="112">1+(I121+2*$G122-$F122)/$H122</f>
        <v>32</v>
      </c>
      <c r="J122" s="2">
        <f t="shared" si="112"/>
        <v>32</v>
      </c>
      <c r="K122" s="2">
        <f t="shared" si="109"/>
        <v>64</v>
      </c>
      <c r="L122" s="12">
        <v>64.0</v>
      </c>
      <c r="M122" s="12">
        <v>5.0</v>
      </c>
      <c r="N122" s="74">
        <f t="shared" si="110"/>
        <v>0</v>
      </c>
      <c r="O122" s="75">
        <f t="shared" si="111"/>
        <v>327680</v>
      </c>
    </row>
    <row r="123">
      <c r="A123" s="7"/>
      <c r="B123" s="34"/>
      <c r="C123" s="9" t="s">
        <v>77</v>
      </c>
      <c r="D123" s="9" t="s">
        <v>43</v>
      </c>
      <c r="E123" s="9" t="s">
        <v>40</v>
      </c>
      <c r="F123" s="12">
        <v>3.0</v>
      </c>
      <c r="G123" s="12">
        <v>1.0</v>
      </c>
      <c r="H123" s="12">
        <v>1.0</v>
      </c>
      <c r="I123" s="2">
        <f t="shared" ref="I123:J123" si="113">1+(I122+2*$G123-$F123)/$H123</f>
        <v>32</v>
      </c>
      <c r="J123" s="2">
        <f t="shared" si="113"/>
        <v>32</v>
      </c>
      <c r="K123" s="2">
        <f t="shared" si="109"/>
        <v>64</v>
      </c>
      <c r="L123" s="12">
        <v>64.0</v>
      </c>
      <c r="M123" s="12">
        <v>5.0</v>
      </c>
      <c r="N123" s="74">
        <f t="shared" si="110"/>
        <v>184640</v>
      </c>
      <c r="O123" s="75">
        <f t="shared" si="111"/>
        <v>188744000</v>
      </c>
    </row>
    <row r="124">
      <c r="A124" s="7"/>
      <c r="B124" s="34"/>
      <c r="C124" s="9" t="s">
        <v>78</v>
      </c>
      <c r="D124" s="9" t="s">
        <v>82</v>
      </c>
      <c r="E124" s="9" t="s">
        <v>50</v>
      </c>
      <c r="F124" s="12">
        <v>1.0</v>
      </c>
      <c r="G124" s="12">
        <v>0.0</v>
      </c>
      <c r="H124" s="12">
        <v>1.0</v>
      </c>
      <c r="I124" s="2">
        <f t="shared" ref="I124:J124" si="114">1+(I123+2*$G124-$F124)/$H124</f>
        <v>32</v>
      </c>
      <c r="J124" s="2">
        <f t="shared" si="114"/>
        <v>32</v>
      </c>
      <c r="K124" s="2">
        <f t="shared" si="109"/>
        <v>64</v>
      </c>
      <c r="L124" s="12">
        <v>64.0</v>
      </c>
      <c r="M124" s="12">
        <v>5.0</v>
      </c>
      <c r="N124" s="74">
        <f t="shared" si="110"/>
        <v>0</v>
      </c>
      <c r="O124" s="75">
        <f t="shared" si="111"/>
        <v>20971840</v>
      </c>
    </row>
    <row r="125">
      <c r="A125" s="7"/>
      <c r="B125" s="34"/>
      <c r="C125" s="46" t="s">
        <v>80</v>
      </c>
      <c r="D125" s="46" t="s">
        <v>79</v>
      </c>
      <c r="E125" s="46" t="s">
        <v>79</v>
      </c>
      <c r="F125" s="47">
        <v>1.0</v>
      </c>
      <c r="G125" s="47">
        <v>0.0</v>
      </c>
      <c r="H125" s="47">
        <v>1.0</v>
      </c>
      <c r="I125" s="48">
        <f t="shared" ref="I125:J125" si="115">1+(I124+2*$G125-$F125)/$H125</f>
        <v>32</v>
      </c>
      <c r="J125" s="48">
        <f t="shared" si="115"/>
        <v>32</v>
      </c>
      <c r="K125" s="48">
        <f t="shared" si="109"/>
        <v>64</v>
      </c>
      <c r="L125" s="47">
        <v>64.0</v>
      </c>
      <c r="M125" s="47">
        <v>5.0</v>
      </c>
      <c r="N125" s="76">
        <f t="shared" si="110"/>
        <v>0</v>
      </c>
      <c r="O125" s="77">
        <f t="shared" si="111"/>
        <v>327680</v>
      </c>
    </row>
    <row r="126">
      <c r="A126" s="7"/>
      <c r="B126" s="8" t="s">
        <v>58</v>
      </c>
      <c r="C126" s="16" t="s">
        <v>48</v>
      </c>
      <c r="D126" s="16" t="s">
        <v>39</v>
      </c>
      <c r="E126" s="16" t="s">
        <v>40</v>
      </c>
      <c r="F126" s="17">
        <v>1.0</v>
      </c>
      <c r="G126" s="17">
        <v>0.0</v>
      </c>
      <c r="H126" s="17">
        <v>1.0</v>
      </c>
      <c r="I126" s="27">
        <f t="shared" ref="I126:J126" si="116">1+(I124+2*$G126-$F126)/$H126</f>
        <v>32</v>
      </c>
      <c r="J126" s="27">
        <f t="shared" si="116"/>
        <v>32</v>
      </c>
      <c r="K126" s="27">
        <f>L124</f>
        <v>64</v>
      </c>
      <c r="L126" s="17">
        <v>1000.0</v>
      </c>
      <c r="M126" s="17">
        <v>1.0</v>
      </c>
      <c r="N126" s="78">
        <f t="shared" si="110"/>
        <v>65000</v>
      </c>
      <c r="O126" s="79">
        <f t="shared" si="111"/>
        <v>65537000</v>
      </c>
    </row>
    <row r="127">
      <c r="A127" s="7"/>
      <c r="B127" s="8" t="s">
        <v>58</v>
      </c>
      <c r="C127" s="16" t="s">
        <v>51</v>
      </c>
      <c r="D127" s="16" t="s">
        <v>39</v>
      </c>
      <c r="E127" s="16" t="s">
        <v>40</v>
      </c>
      <c r="F127" s="17">
        <v>1.0</v>
      </c>
      <c r="G127" s="17">
        <v>0.0</v>
      </c>
      <c r="H127" s="17">
        <v>1.0</v>
      </c>
      <c r="I127" s="27">
        <f t="shared" ref="I127:J127" si="117">1+(I126+2*$G127-$F127)/$H127</f>
        <v>32</v>
      </c>
      <c r="J127" s="27">
        <f t="shared" si="117"/>
        <v>32</v>
      </c>
      <c r="K127" s="27">
        <f t="shared" ref="K127:K128" si="119">L126</f>
        <v>1000</v>
      </c>
      <c r="L127" s="17">
        <v>10.0</v>
      </c>
      <c r="M127" s="17">
        <v>1.0</v>
      </c>
      <c r="N127" s="78">
        <f t="shared" si="110"/>
        <v>10010</v>
      </c>
      <c r="O127" s="79">
        <f t="shared" si="111"/>
        <v>10240010</v>
      </c>
    </row>
    <row r="128">
      <c r="A128" s="7"/>
      <c r="B128" s="8" t="s">
        <v>58</v>
      </c>
      <c r="C128" s="70" t="s">
        <v>72</v>
      </c>
      <c r="D128" s="70" t="s">
        <v>74</v>
      </c>
      <c r="E128" s="70" t="s">
        <v>21</v>
      </c>
      <c r="F128" s="71">
        <v>32.0</v>
      </c>
      <c r="G128" s="71">
        <v>0.0</v>
      </c>
      <c r="H128" s="71">
        <v>1.0</v>
      </c>
      <c r="I128" s="72">
        <f t="shared" ref="I128:J128" si="118">1+(I127+2*$G128-$F128)/$H128</f>
        <v>1</v>
      </c>
      <c r="J128" s="72">
        <f t="shared" si="118"/>
        <v>1</v>
      </c>
      <c r="K128" s="72">
        <f t="shared" si="119"/>
        <v>10</v>
      </c>
      <c r="L128" s="71">
        <v>10.0</v>
      </c>
      <c r="M128" s="71">
        <v>1.0</v>
      </c>
      <c r="N128" s="80">
        <f t="shared" si="110"/>
        <v>0</v>
      </c>
      <c r="O128" s="81">
        <f t="shared" si="111"/>
        <v>10</v>
      </c>
    </row>
    <row r="129">
      <c r="A129" s="54"/>
      <c r="B129" s="55"/>
      <c r="C129" s="26" t="s">
        <v>55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8">
        <f t="shared" ref="N129:O129" si="120">sum(N120:N127)</f>
        <v>446082</v>
      </c>
      <c r="O129" s="69">
        <f t="shared" si="120"/>
        <v>476661746</v>
      </c>
    </row>
    <row r="130">
      <c r="A130" s="10"/>
      <c r="B130" s="10"/>
      <c r="C130" s="10"/>
      <c r="D130" s="10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10"/>
      <c r="B131" s="10"/>
      <c r="C131" s="10"/>
      <c r="D131" s="10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10"/>
      <c r="B132" s="10"/>
      <c r="C132" s="10"/>
      <c r="D132" s="10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10"/>
      <c r="B133" s="10"/>
      <c r="C133" s="10"/>
      <c r="D133" s="10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10"/>
      <c r="B134" s="10"/>
      <c r="C134" s="10"/>
      <c r="D134" s="10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10"/>
      <c r="B135" s="10"/>
      <c r="C135" s="10"/>
      <c r="D135" s="10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10"/>
      <c r="B136" s="10"/>
      <c r="C136" s="10"/>
      <c r="D136" s="10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10"/>
      <c r="B137" s="10"/>
      <c r="C137" s="10"/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10"/>
      <c r="B138" s="10"/>
      <c r="C138" s="10"/>
      <c r="D138" s="10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10"/>
      <c r="B139" s="10"/>
      <c r="C139" s="10"/>
      <c r="D139" s="10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10"/>
      <c r="B140" s="10"/>
      <c r="C140" s="10"/>
      <c r="D140" s="10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10"/>
      <c r="B141" s="10"/>
      <c r="C141" s="10"/>
      <c r="D141" s="10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10"/>
      <c r="B142" s="10"/>
      <c r="C142" s="10"/>
      <c r="D142" s="10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10"/>
      <c r="B143" s="10"/>
      <c r="C143" s="10"/>
      <c r="D143" s="10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10"/>
      <c r="B144" s="10"/>
      <c r="C144" s="10"/>
      <c r="D144" s="10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10"/>
      <c r="B145" s="10"/>
      <c r="C145" s="10"/>
      <c r="D145" s="10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10"/>
      <c r="B146" s="10"/>
      <c r="C146" s="10"/>
      <c r="D146" s="10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10"/>
      <c r="B147" s="10"/>
      <c r="C147" s="10"/>
      <c r="D147" s="10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10"/>
      <c r="B148" s="10"/>
      <c r="C148" s="10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10"/>
      <c r="B149" s="10"/>
      <c r="C149" s="10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10"/>
      <c r="B150" s="10"/>
      <c r="C150" s="10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10"/>
      <c r="B151" s="10"/>
      <c r="C151" s="10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10"/>
      <c r="B152" s="10"/>
      <c r="C152" s="10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10"/>
      <c r="B153" s="10"/>
      <c r="C153" s="10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10"/>
      <c r="B154" s="10"/>
      <c r="C154" s="10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10"/>
      <c r="B155" s="10"/>
      <c r="C155" s="10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10"/>
      <c r="B156" s="10"/>
      <c r="C156" s="10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10"/>
      <c r="B157" s="10"/>
      <c r="C157" s="10"/>
      <c r="D157" s="10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10"/>
      <c r="B158" s="10"/>
      <c r="C158" s="10"/>
      <c r="D158" s="10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10"/>
      <c r="B159" s="10"/>
      <c r="C159" s="10"/>
      <c r="D159" s="10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10"/>
      <c r="B160" s="10"/>
      <c r="C160" s="10"/>
      <c r="D160" s="10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10"/>
      <c r="B161" s="10"/>
      <c r="C161" s="10"/>
      <c r="D161" s="10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10"/>
      <c r="B162" s="10"/>
      <c r="C162" s="10"/>
      <c r="D162" s="10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10"/>
      <c r="B163" s="10"/>
      <c r="C163" s="10"/>
      <c r="D163" s="10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10"/>
      <c r="B164" s="10"/>
      <c r="C164" s="10"/>
      <c r="D164" s="10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10"/>
      <c r="B165" s="10"/>
      <c r="C165" s="10"/>
      <c r="D165" s="10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10"/>
      <c r="B166" s="10"/>
      <c r="C166" s="10"/>
      <c r="D166" s="10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10"/>
      <c r="B167" s="10"/>
      <c r="C167" s="10"/>
      <c r="D167" s="10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10"/>
      <c r="B168" s="10"/>
      <c r="C168" s="10"/>
      <c r="D168" s="10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10"/>
      <c r="B169" s="10"/>
      <c r="C169" s="10"/>
      <c r="D169" s="10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10"/>
      <c r="B170" s="10"/>
      <c r="C170" s="10"/>
      <c r="D170" s="10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10"/>
      <c r="B171" s="10"/>
      <c r="C171" s="10"/>
      <c r="D171" s="10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10"/>
      <c r="B172" s="10"/>
      <c r="C172" s="10"/>
      <c r="D172" s="10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10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10"/>
      <c r="B174" s="10"/>
      <c r="C174" s="10"/>
      <c r="D174" s="10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10"/>
      <c r="B175" s="10"/>
      <c r="C175" s="10"/>
      <c r="D175" s="10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10"/>
      <c r="B176" s="10"/>
      <c r="C176" s="10"/>
      <c r="D176" s="10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10"/>
      <c r="B177" s="10"/>
      <c r="C177" s="10"/>
      <c r="D177" s="10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10"/>
      <c r="B178" s="10"/>
      <c r="C178" s="10"/>
      <c r="D178" s="10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10"/>
      <c r="B179" s="10"/>
      <c r="C179" s="10"/>
      <c r="D179" s="10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10"/>
      <c r="B180" s="10"/>
      <c r="C180" s="10"/>
      <c r="D180" s="10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10"/>
      <c r="B181" s="10"/>
      <c r="C181" s="10"/>
      <c r="D181" s="10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10"/>
      <c r="B182" s="10"/>
      <c r="C182" s="10"/>
      <c r="D182" s="10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10"/>
      <c r="B183" s="10"/>
      <c r="C183" s="10"/>
      <c r="D183" s="10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10"/>
      <c r="B184" s="10"/>
      <c r="C184" s="10"/>
      <c r="D184" s="10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10"/>
      <c r="B185" s="10"/>
      <c r="C185" s="10"/>
      <c r="D185" s="10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10"/>
      <c r="B186" s="10"/>
      <c r="C186" s="10"/>
      <c r="D186" s="10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10"/>
      <c r="B187" s="10"/>
      <c r="C187" s="10"/>
      <c r="D187" s="10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10"/>
      <c r="B188" s="10"/>
      <c r="C188" s="10"/>
      <c r="D188" s="10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10"/>
      <c r="B189" s="10"/>
      <c r="C189" s="10"/>
      <c r="D189" s="10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10"/>
      <c r="B190" s="10"/>
      <c r="C190" s="10"/>
      <c r="D190" s="10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10"/>
      <c r="B191" s="10"/>
      <c r="C191" s="10"/>
      <c r="D191" s="10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10"/>
      <c r="B192" s="10"/>
      <c r="C192" s="10"/>
      <c r="D192" s="10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10"/>
      <c r="B193" s="10"/>
      <c r="C193" s="10"/>
      <c r="D193" s="10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10"/>
      <c r="B194" s="10"/>
      <c r="C194" s="10"/>
      <c r="D194" s="10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10"/>
      <c r="B195" s="10"/>
      <c r="C195" s="10"/>
      <c r="D195" s="10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10"/>
      <c r="B196" s="10"/>
      <c r="C196" s="10"/>
      <c r="D196" s="10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10"/>
      <c r="B197" s="10"/>
      <c r="C197" s="10"/>
      <c r="D197" s="10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10"/>
      <c r="B198" s="10"/>
      <c r="C198" s="10"/>
      <c r="D198" s="10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10"/>
      <c r="B199" s="10"/>
      <c r="C199" s="10"/>
      <c r="D199" s="10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10"/>
      <c r="B200" s="10"/>
      <c r="C200" s="10"/>
      <c r="D200" s="10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10"/>
      <c r="B201" s="10"/>
      <c r="C201" s="10"/>
      <c r="D201" s="10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10"/>
      <c r="B202" s="10"/>
      <c r="C202" s="10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10"/>
      <c r="B203" s="10"/>
      <c r="C203" s="10"/>
      <c r="D203" s="10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10"/>
      <c r="B204" s="10"/>
      <c r="C204" s="10"/>
      <c r="D204" s="10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10"/>
      <c r="B205" s="10"/>
      <c r="C205" s="10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10"/>
      <c r="B206" s="10"/>
      <c r="C206" s="10"/>
      <c r="D206" s="10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10"/>
      <c r="B207" s="10"/>
      <c r="C207" s="10"/>
      <c r="D207" s="10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10"/>
      <c r="B208" s="10"/>
      <c r="C208" s="10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10"/>
      <c r="B209" s="10"/>
      <c r="C209" s="10"/>
      <c r="D209" s="10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10"/>
      <c r="B210" s="10"/>
      <c r="C210" s="10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10"/>
      <c r="B211" s="10"/>
      <c r="C211" s="10"/>
      <c r="D211" s="10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10"/>
      <c r="B212" s="10"/>
      <c r="C212" s="10"/>
      <c r="D212" s="10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10"/>
      <c r="B213" s="10"/>
      <c r="C213" s="10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10"/>
      <c r="B214" s="10"/>
      <c r="C214" s="10"/>
      <c r="D214" s="10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10"/>
      <c r="B215" s="10"/>
      <c r="C215" s="10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10"/>
      <c r="B216" s="10"/>
      <c r="C216" s="10"/>
      <c r="D216" s="10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10"/>
      <c r="B217" s="10"/>
      <c r="C217" s="10"/>
      <c r="D217" s="10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10"/>
      <c r="B218" s="10"/>
      <c r="C218" s="10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10"/>
      <c r="B219" s="10"/>
      <c r="C219" s="10"/>
      <c r="D219" s="10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10"/>
      <c r="B220" s="10"/>
      <c r="C220" s="10"/>
      <c r="D220" s="10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10"/>
      <c r="B221" s="10"/>
      <c r="C221" s="10"/>
      <c r="D221" s="10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10"/>
      <c r="B222" s="10"/>
      <c r="C222" s="10"/>
      <c r="D222" s="10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10"/>
      <c r="B223" s="10"/>
      <c r="C223" s="10"/>
      <c r="D223" s="10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10"/>
      <c r="B224" s="10"/>
      <c r="C224" s="10"/>
      <c r="D224" s="10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10"/>
      <c r="B225" s="10"/>
      <c r="C225" s="10"/>
      <c r="D225" s="10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10"/>
      <c r="B226" s="10"/>
      <c r="C226" s="10"/>
      <c r="D226" s="10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10"/>
      <c r="B227" s="10"/>
      <c r="C227" s="10"/>
      <c r="D227" s="10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10"/>
      <c r="B228" s="10"/>
      <c r="C228" s="10"/>
      <c r="D228" s="10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10"/>
      <c r="B229" s="10"/>
      <c r="C229" s="10"/>
      <c r="D229" s="10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10"/>
      <c r="B230" s="10"/>
      <c r="C230" s="10"/>
      <c r="D230" s="10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10"/>
      <c r="B231" s="10"/>
      <c r="C231" s="10"/>
      <c r="D231" s="10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10"/>
      <c r="B232" s="10"/>
      <c r="C232" s="10"/>
      <c r="D232" s="10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10"/>
      <c r="B233" s="10"/>
      <c r="C233" s="10"/>
      <c r="D233" s="10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10"/>
      <c r="B234" s="10"/>
      <c r="C234" s="10"/>
      <c r="D234" s="10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10"/>
      <c r="B235" s="10"/>
      <c r="C235" s="10"/>
      <c r="D235" s="10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10"/>
      <c r="B236" s="10"/>
      <c r="C236" s="10"/>
      <c r="D236" s="10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10"/>
      <c r="B237" s="10"/>
      <c r="C237" s="10"/>
      <c r="D237" s="10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10"/>
      <c r="B238" s="10"/>
      <c r="C238" s="10"/>
      <c r="D238" s="10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10"/>
      <c r="B239" s="10"/>
      <c r="C239" s="10"/>
      <c r="D239" s="10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10"/>
      <c r="B240" s="10"/>
      <c r="C240" s="10"/>
      <c r="D240" s="10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10"/>
      <c r="B241" s="10"/>
      <c r="C241" s="10"/>
      <c r="D241" s="10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10"/>
      <c r="B242" s="10"/>
      <c r="C242" s="10"/>
      <c r="D242" s="10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10"/>
      <c r="B243" s="10"/>
      <c r="C243" s="10"/>
      <c r="D243" s="10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10"/>
      <c r="B244" s="10"/>
      <c r="C244" s="10"/>
      <c r="D244" s="10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10"/>
      <c r="B245" s="10"/>
      <c r="C245" s="10"/>
      <c r="D245" s="10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10"/>
      <c r="B246" s="10"/>
      <c r="C246" s="10"/>
      <c r="D246" s="10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10"/>
      <c r="B247" s="10"/>
      <c r="C247" s="10"/>
      <c r="D247" s="10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10"/>
      <c r="B248" s="10"/>
      <c r="C248" s="10"/>
      <c r="D248" s="10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10"/>
      <c r="B249" s="10"/>
      <c r="C249" s="10"/>
      <c r="D249" s="10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10"/>
      <c r="B250" s="10"/>
      <c r="C250" s="10"/>
      <c r="D250" s="10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10"/>
      <c r="B251" s="10"/>
      <c r="C251" s="10"/>
      <c r="D251" s="10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10"/>
      <c r="B252" s="10"/>
      <c r="C252" s="10"/>
      <c r="D252" s="10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10"/>
      <c r="B253" s="10"/>
      <c r="C253" s="10"/>
      <c r="D253" s="10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10"/>
      <c r="B254" s="10"/>
      <c r="C254" s="10"/>
      <c r="D254" s="10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10"/>
      <c r="B255" s="10"/>
      <c r="C255" s="10"/>
      <c r="D255" s="10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10"/>
      <c r="B256" s="10"/>
      <c r="C256" s="10"/>
      <c r="D256" s="10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10"/>
      <c r="B257" s="10"/>
      <c r="C257" s="10"/>
      <c r="D257" s="10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10"/>
      <c r="B258" s="10"/>
      <c r="C258" s="10"/>
      <c r="D258" s="10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10"/>
      <c r="B259" s="10"/>
      <c r="C259" s="10"/>
      <c r="D259" s="10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10"/>
      <c r="B260" s="10"/>
      <c r="C260" s="10"/>
      <c r="D260" s="10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10"/>
      <c r="B261" s="10"/>
      <c r="C261" s="10"/>
      <c r="D261" s="10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10"/>
      <c r="B262" s="10"/>
      <c r="C262" s="10"/>
      <c r="D262" s="10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10"/>
      <c r="B263" s="10"/>
      <c r="C263" s="10"/>
      <c r="D263" s="10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10"/>
      <c r="B264" s="10"/>
      <c r="C264" s="10"/>
      <c r="D264" s="10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10"/>
      <c r="B265" s="10"/>
      <c r="C265" s="10"/>
      <c r="D265" s="10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10"/>
      <c r="B266" s="10"/>
      <c r="C266" s="10"/>
      <c r="D266" s="10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10"/>
      <c r="B267" s="10"/>
      <c r="C267" s="10"/>
      <c r="D267" s="10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10"/>
      <c r="B268" s="10"/>
      <c r="C268" s="10"/>
      <c r="D268" s="10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10"/>
      <c r="B269" s="10"/>
      <c r="C269" s="10"/>
      <c r="D269" s="10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10"/>
      <c r="B270" s="10"/>
      <c r="C270" s="10"/>
      <c r="D270" s="10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10"/>
      <c r="B271" s="10"/>
      <c r="C271" s="10"/>
      <c r="D271" s="10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10"/>
      <c r="B272" s="10"/>
      <c r="C272" s="10"/>
      <c r="D272" s="10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10"/>
      <c r="B273" s="10"/>
      <c r="C273" s="10"/>
      <c r="D273" s="10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10"/>
      <c r="B274" s="10"/>
      <c r="C274" s="10"/>
      <c r="D274" s="10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10"/>
      <c r="B275" s="10"/>
      <c r="C275" s="10"/>
      <c r="D275" s="10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10"/>
      <c r="B276" s="10"/>
      <c r="C276" s="10"/>
      <c r="D276" s="10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10"/>
      <c r="B277" s="10"/>
      <c r="C277" s="10"/>
      <c r="D277" s="10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10"/>
      <c r="B278" s="10"/>
      <c r="C278" s="10"/>
      <c r="D278" s="10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10"/>
      <c r="B279" s="10"/>
      <c r="C279" s="10"/>
      <c r="D279" s="10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10"/>
      <c r="B280" s="10"/>
      <c r="C280" s="10"/>
      <c r="D280" s="10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10"/>
      <c r="B281" s="10"/>
      <c r="C281" s="10"/>
      <c r="D281" s="10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10"/>
      <c r="B282" s="10"/>
      <c r="C282" s="10"/>
      <c r="D282" s="10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10"/>
      <c r="B283" s="10"/>
      <c r="C283" s="10"/>
      <c r="D283" s="10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10"/>
      <c r="B284" s="10"/>
      <c r="C284" s="10"/>
      <c r="D284" s="10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10"/>
      <c r="B285" s="10"/>
      <c r="C285" s="10"/>
      <c r="D285" s="10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10"/>
      <c r="B286" s="10"/>
      <c r="C286" s="10"/>
      <c r="D286" s="10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10"/>
      <c r="B287" s="10"/>
      <c r="C287" s="10"/>
      <c r="D287" s="10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10"/>
      <c r="B288" s="10"/>
      <c r="C288" s="10"/>
      <c r="D288" s="10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10"/>
      <c r="B289" s="10"/>
      <c r="C289" s="10"/>
      <c r="D289" s="10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10"/>
      <c r="B290" s="10"/>
      <c r="C290" s="10"/>
      <c r="D290" s="10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10"/>
      <c r="B291" s="10"/>
      <c r="C291" s="10"/>
      <c r="D291" s="10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10"/>
      <c r="B292" s="10"/>
      <c r="C292" s="10"/>
      <c r="D292" s="10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10"/>
      <c r="B293" s="10"/>
      <c r="C293" s="10"/>
      <c r="D293" s="10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10"/>
      <c r="B294" s="10"/>
      <c r="C294" s="10"/>
      <c r="D294" s="10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10"/>
      <c r="B295" s="10"/>
      <c r="C295" s="10"/>
      <c r="D295" s="10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10"/>
      <c r="B296" s="10"/>
      <c r="C296" s="10"/>
      <c r="D296" s="10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10"/>
      <c r="B297" s="10"/>
      <c r="C297" s="10"/>
      <c r="D297" s="10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10"/>
      <c r="B298" s="10"/>
      <c r="C298" s="10"/>
      <c r="D298" s="10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10"/>
      <c r="B299" s="10"/>
      <c r="C299" s="10"/>
      <c r="D299" s="10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10"/>
      <c r="B300" s="10"/>
      <c r="C300" s="10"/>
      <c r="D300" s="10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10"/>
      <c r="B301" s="10"/>
      <c r="C301" s="10"/>
      <c r="D301" s="10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10"/>
      <c r="B302" s="10"/>
      <c r="C302" s="10"/>
      <c r="D302" s="10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10"/>
      <c r="B303" s="10"/>
      <c r="C303" s="10"/>
      <c r="D303" s="10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10"/>
      <c r="B304" s="10"/>
      <c r="C304" s="10"/>
      <c r="D304" s="10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10"/>
      <c r="B305" s="10"/>
      <c r="C305" s="10"/>
      <c r="D305" s="10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10"/>
      <c r="B306" s="10"/>
      <c r="C306" s="10"/>
      <c r="D306" s="10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10"/>
      <c r="B307" s="10"/>
      <c r="C307" s="10"/>
      <c r="D307" s="10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10"/>
      <c r="B308" s="10"/>
      <c r="C308" s="10"/>
      <c r="D308" s="10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10"/>
      <c r="B309" s="10"/>
      <c r="C309" s="10"/>
      <c r="D309" s="10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10"/>
      <c r="B310" s="10"/>
      <c r="C310" s="10"/>
      <c r="D310" s="10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10"/>
      <c r="B311" s="10"/>
      <c r="C311" s="10"/>
      <c r="D311" s="10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10"/>
      <c r="B312" s="10"/>
      <c r="C312" s="10"/>
      <c r="D312" s="10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10"/>
      <c r="B313" s="10"/>
      <c r="C313" s="10"/>
      <c r="D313" s="10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10"/>
      <c r="B314" s="10"/>
      <c r="C314" s="10"/>
      <c r="D314" s="10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10"/>
      <c r="B315" s="10"/>
      <c r="C315" s="10"/>
      <c r="D315" s="10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10"/>
      <c r="B316" s="10"/>
      <c r="C316" s="10"/>
      <c r="D316" s="10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10"/>
      <c r="B317" s="10"/>
      <c r="C317" s="10"/>
      <c r="D317" s="10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10"/>
      <c r="B318" s="10"/>
      <c r="C318" s="10"/>
      <c r="D318" s="10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10"/>
      <c r="B319" s="10"/>
      <c r="C319" s="10"/>
      <c r="D319" s="10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10"/>
      <c r="B320" s="10"/>
      <c r="C320" s="10"/>
      <c r="D320" s="10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10"/>
      <c r="B321" s="10"/>
      <c r="C321" s="10"/>
      <c r="D321" s="10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10"/>
      <c r="B322" s="10"/>
      <c r="C322" s="10"/>
      <c r="D322" s="10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10"/>
      <c r="B323" s="10"/>
      <c r="C323" s="10"/>
      <c r="D323" s="10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10"/>
      <c r="B324" s="10"/>
      <c r="C324" s="10"/>
      <c r="D324" s="10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10"/>
      <c r="B325" s="10"/>
      <c r="C325" s="10"/>
      <c r="D325" s="10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10"/>
      <c r="B326" s="10"/>
      <c r="C326" s="10"/>
      <c r="D326" s="10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10"/>
      <c r="B327" s="10"/>
      <c r="C327" s="10"/>
      <c r="D327" s="10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10"/>
      <c r="B328" s="10"/>
      <c r="C328" s="10"/>
      <c r="D328" s="10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10"/>
      <c r="B329" s="10"/>
      <c r="C329" s="10"/>
      <c r="D329" s="10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10"/>
      <c r="B330" s="10"/>
      <c r="C330" s="10"/>
      <c r="D330" s="10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10"/>
      <c r="B331" s="10"/>
      <c r="C331" s="10"/>
      <c r="D331" s="10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10"/>
      <c r="B332" s="10"/>
      <c r="C332" s="10"/>
      <c r="D332" s="10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10"/>
      <c r="B333" s="10"/>
      <c r="C333" s="10"/>
      <c r="D333" s="10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10"/>
      <c r="B334" s="10"/>
      <c r="C334" s="10"/>
      <c r="D334" s="10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10"/>
      <c r="B335" s="10"/>
      <c r="C335" s="10"/>
      <c r="D335" s="10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10"/>
      <c r="B336" s="10"/>
      <c r="C336" s="10"/>
      <c r="D336" s="10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10"/>
      <c r="B337" s="10"/>
      <c r="C337" s="10"/>
      <c r="D337" s="10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10"/>
      <c r="B338" s="10"/>
      <c r="C338" s="10"/>
      <c r="D338" s="10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10"/>
      <c r="B339" s="10"/>
      <c r="C339" s="10"/>
      <c r="D339" s="10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10"/>
      <c r="B340" s="10"/>
      <c r="C340" s="10"/>
      <c r="D340" s="10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10"/>
      <c r="B341" s="10"/>
      <c r="C341" s="10"/>
      <c r="D341" s="10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10"/>
      <c r="B342" s="10"/>
      <c r="C342" s="10"/>
      <c r="D342" s="10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10"/>
      <c r="B343" s="10"/>
      <c r="C343" s="10"/>
      <c r="D343" s="10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10"/>
      <c r="B344" s="10"/>
      <c r="C344" s="10"/>
      <c r="D344" s="10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10"/>
      <c r="B345" s="10"/>
      <c r="C345" s="10"/>
      <c r="D345" s="10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10"/>
      <c r="B346" s="10"/>
      <c r="C346" s="10"/>
      <c r="D346" s="10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10"/>
      <c r="B347" s="10"/>
      <c r="C347" s="10"/>
      <c r="D347" s="10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10"/>
      <c r="B348" s="10"/>
      <c r="C348" s="10"/>
      <c r="D348" s="10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10"/>
      <c r="B349" s="10"/>
      <c r="C349" s="10"/>
      <c r="D349" s="10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10"/>
      <c r="B350" s="10"/>
      <c r="C350" s="10"/>
      <c r="D350" s="10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10"/>
      <c r="B351" s="10"/>
      <c r="C351" s="10"/>
      <c r="D351" s="10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10"/>
      <c r="B352" s="10"/>
      <c r="C352" s="10"/>
      <c r="D352" s="10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10"/>
      <c r="B353" s="10"/>
      <c r="C353" s="10"/>
      <c r="D353" s="10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10"/>
      <c r="B354" s="10"/>
      <c r="C354" s="10"/>
      <c r="D354" s="10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10"/>
      <c r="B355" s="10"/>
      <c r="C355" s="10"/>
      <c r="D355" s="10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10"/>
      <c r="B356" s="10"/>
      <c r="C356" s="10"/>
      <c r="D356" s="10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10"/>
      <c r="B357" s="10"/>
      <c r="C357" s="10"/>
      <c r="D357" s="10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10"/>
      <c r="B358" s="10"/>
      <c r="C358" s="10"/>
      <c r="D358" s="10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10"/>
      <c r="B359" s="10"/>
      <c r="C359" s="10"/>
      <c r="D359" s="10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10"/>
      <c r="B360" s="10"/>
      <c r="C360" s="10"/>
      <c r="D360" s="10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10"/>
      <c r="B361" s="10"/>
      <c r="C361" s="10"/>
      <c r="D361" s="10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10"/>
      <c r="B362" s="10"/>
      <c r="C362" s="10"/>
      <c r="D362" s="10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10"/>
      <c r="B363" s="10"/>
      <c r="C363" s="10"/>
      <c r="D363" s="10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10"/>
      <c r="B364" s="10"/>
      <c r="C364" s="10"/>
      <c r="D364" s="10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10"/>
      <c r="B365" s="10"/>
      <c r="C365" s="10"/>
      <c r="D365" s="10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10"/>
      <c r="B366" s="10"/>
      <c r="C366" s="10"/>
      <c r="D366" s="10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10"/>
      <c r="B367" s="10"/>
      <c r="C367" s="10"/>
      <c r="D367" s="10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10"/>
      <c r="B368" s="10"/>
      <c r="C368" s="10"/>
      <c r="D368" s="10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10"/>
      <c r="B369" s="10"/>
      <c r="C369" s="10"/>
      <c r="D369" s="10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10"/>
      <c r="B370" s="10"/>
      <c r="C370" s="10"/>
      <c r="D370" s="10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10"/>
      <c r="B371" s="10"/>
      <c r="C371" s="10"/>
      <c r="D371" s="10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10"/>
      <c r="B372" s="10"/>
      <c r="C372" s="10"/>
      <c r="D372" s="10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10"/>
      <c r="B373" s="10"/>
      <c r="C373" s="10"/>
      <c r="D373" s="10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10"/>
      <c r="B374" s="10"/>
      <c r="C374" s="10"/>
      <c r="D374" s="10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10"/>
      <c r="B375" s="10"/>
      <c r="C375" s="10"/>
      <c r="D375" s="10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10"/>
      <c r="B376" s="10"/>
      <c r="C376" s="10"/>
      <c r="D376" s="10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10"/>
      <c r="B377" s="10"/>
      <c r="C377" s="10"/>
      <c r="D377" s="10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10"/>
      <c r="B378" s="10"/>
      <c r="C378" s="10"/>
      <c r="D378" s="10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10"/>
      <c r="B379" s="10"/>
      <c r="C379" s="10"/>
      <c r="D379" s="10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10"/>
      <c r="B380" s="10"/>
      <c r="C380" s="10"/>
      <c r="D380" s="10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10"/>
      <c r="B381" s="10"/>
      <c r="C381" s="10"/>
      <c r="D381" s="10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10"/>
      <c r="B382" s="10"/>
      <c r="C382" s="10"/>
      <c r="D382" s="10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10"/>
      <c r="B383" s="10"/>
      <c r="C383" s="10"/>
      <c r="D383" s="10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10"/>
      <c r="B384" s="10"/>
      <c r="C384" s="10"/>
      <c r="D384" s="10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10"/>
      <c r="B385" s="10"/>
      <c r="C385" s="10"/>
      <c r="D385" s="10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10"/>
      <c r="B386" s="10"/>
      <c r="C386" s="10"/>
      <c r="D386" s="10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10"/>
      <c r="B387" s="10"/>
      <c r="C387" s="10"/>
      <c r="D387" s="10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10"/>
      <c r="B388" s="10"/>
      <c r="C388" s="10"/>
      <c r="D388" s="10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10"/>
      <c r="B389" s="10"/>
      <c r="C389" s="10"/>
      <c r="D389" s="10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10"/>
      <c r="B390" s="10"/>
      <c r="C390" s="10"/>
      <c r="D390" s="10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10"/>
      <c r="B391" s="10"/>
      <c r="C391" s="10"/>
      <c r="D391" s="10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10"/>
      <c r="B392" s="10"/>
      <c r="C392" s="10"/>
      <c r="D392" s="10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10"/>
      <c r="B393" s="10"/>
      <c r="C393" s="10"/>
      <c r="D393" s="10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10"/>
      <c r="B394" s="10"/>
      <c r="C394" s="10"/>
      <c r="D394" s="10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10"/>
      <c r="B395" s="10"/>
      <c r="C395" s="10"/>
      <c r="D395" s="10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10"/>
      <c r="B396" s="10"/>
      <c r="C396" s="10"/>
      <c r="D396" s="10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10"/>
      <c r="B397" s="10"/>
      <c r="C397" s="10"/>
      <c r="D397" s="10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10"/>
      <c r="B398" s="10"/>
      <c r="C398" s="10"/>
      <c r="D398" s="10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10"/>
      <c r="B399" s="10"/>
      <c r="C399" s="10"/>
      <c r="D399" s="10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10"/>
      <c r="B400" s="10"/>
      <c r="C400" s="10"/>
      <c r="D400" s="10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10"/>
      <c r="B401" s="10"/>
      <c r="C401" s="10"/>
      <c r="D401" s="10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10"/>
      <c r="B402" s="10"/>
      <c r="C402" s="10"/>
      <c r="D402" s="10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10"/>
      <c r="B403" s="10"/>
      <c r="C403" s="10"/>
      <c r="D403" s="10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10"/>
      <c r="B404" s="10"/>
      <c r="C404" s="10"/>
      <c r="D404" s="10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10"/>
      <c r="B405" s="10"/>
      <c r="C405" s="10"/>
      <c r="D405" s="10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10"/>
      <c r="B406" s="10"/>
      <c r="C406" s="10"/>
      <c r="D406" s="10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10"/>
      <c r="B407" s="10"/>
      <c r="C407" s="10"/>
      <c r="D407" s="10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10"/>
      <c r="B408" s="10"/>
      <c r="C408" s="10"/>
      <c r="D408" s="10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10"/>
      <c r="B409" s="10"/>
      <c r="C409" s="10"/>
      <c r="D409" s="10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10"/>
      <c r="B410" s="10"/>
      <c r="C410" s="10"/>
      <c r="D410" s="10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10"/>
      <c r="B411" s="10"/>
      <c r="C411" s="10"/>
      <c r="D411" s="10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10"/>
      <c r="B412" s="10"/>
      <c r="C412" s="10"/>
      <c r="D412" s="10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10"/>
      <c r="B413" s="10"/>
      <c r="C413" s="10"/>
      <c r="D413" s="10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10"/>
      <c r="B414" s="10"/>
      <c r="C414" s="10"/>
      <c r="D414" s="10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10"/>
      <c r="B415" s="10"/>
      <c r="C415" s="10"/>
      <c r="D415" s="10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10"/>
      <c r="B416" s="10"/>
      <c r="C416" s="10"/>
      <c r="D416" s="10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10"/>
      <c r="B417" s="10"/>
      <c r="C417" s="10"/>
      <c r="D417" s="10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10"/>
      <c r="B418" s="10"/>
      <c r="C418" s="10"/>
      <c r="D418" s="10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10"/>
      <c r="B419" s="10"/>
      <c r="C419" s="10"/>
      <c r="D419" s="10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10"/>
      <c r="B420" s="10"/>
      <c r="C420" s="10"/>
      <c r="D420" s="10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10"/>
      <c r="B421" s="10"/>
      <c r="C421" s="10"/>
      <c r="D421" s="10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10"/>
      <c r="B422" s="10"/>
      <c r="C422" s="10"/>
      <c r="D422" s="10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10"/>
      <c r="B423" s="10"/>
      <c r="C423" s="10"/>
      <c r="D423" s="10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10"/>
      <c r="B424" s="10"/>
      <c r="C424" s="10"/>
      <c r="D424" s="10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10"/>
      <c r="B425" s="10"/>
      <c r="C425" s="10"/>
      <c r="D425" s="10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10"/>
      <c r="B426" s="10"/>
      <c r="C426" s="10"/>
      <c r="D426" s="10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10"/>
      <c r="B427" s="10"/>
      <c r="C427" s="10"/>
      <c r="D427" s="10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10"/>
      <c r="B428" s="10"/>
      <c r="C428" s="10"/>
      <c r="D428" s="10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10"/>
      <c r="B429" s="10"/>
      <c r="C429" s="10"/>
      <c r="D429" s="10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10"/>
      <c r="B430" s="10"/>
      <c r="C430" s="10"/>
      <c r="D430" s="10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10"/>
      <c r="B431" s="10"/>
      <c r="C431" s="10"/>
      <c r="D431" s="10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10"/>
      <c r="B432" s="10"/>
      <c r="C432" s="10"/>
      <c r="D432" s="10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10"/>
      <c r="B433" s="10"/>
      <c r="C433" s="10"/>
      <c r="D433" s="10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10"/>
      <c r="B434" s="10"/>
      <c r="C434" s="10"/>
      <c r="D434" s="10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10"/>
      <c r="B435" s="10"/>
      <c r="C435" s="10"/>
      <c r="D435" s="10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10"/>
      <c r="B436" s="10"/>
      <c r="C436" s="10"/>
      <c r="D436" s="10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10"/>
      <c r="B437" s="10"/>
      <c r="C437" s="10"/>
      <c r="D437" s="10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10"/>
      <c r="B438" s="10"/>
      <c r="C438" s="10"/>
      <c r="D438" s="10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10"/>
      <c r="B439" s="10"/>
      <c r="C439" s="10"/>
      <c r="D439" s="10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10"/>
      <c r="B440" s="10"/>
      <c r="C440" s="10"/>
      <c r="D440" s="10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10"/>
      <c r="B441" s="10"/>
      <c r="C441" s="10"/>
      <c r="D441" s="10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10"/>
      <c r="B442" s="10"/>
      <c r="C442" s="10"/>
      <c r="D442" s="10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10"/>
      <c r="B443" s="10"/>
      <c r="C443" s="10"/>
      <c r="D443" s="10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10"/>
      <c r="B444" s="10"/>
      <c r="C444" s="10"/>
      <c r="D444" s="10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10"/>
      <c r="B445" s="10"/>
      <c r="C445" s="10"/>
      <c r="D445" s="10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10"/>
      <c r="B446" s="10"/>
      <c r="C446" s="10"/>
      <c r="D446" s="10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10"/>
      <c r="B447" s="10"/>
      <c r="C447" s="10"/>
      <c r="D447" s="10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10"/>
      <c r="B448" s="10"/>
      <c r="C448" s="10"/>
      <c r="D448" s="10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10"/>
      <c r="B449" s="10"/>
      <c r="C449" s="10"/>
      <c r="D449" s="10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10"/>
      <c r="B450" s="10"/>
      <c r="C450" s="10"/>
      <c r="D450" s="10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10"/>
      <c r="B451" s="10"/>
      <c r="C451" s="10"/>
      <c r="D451" s="10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10"/>
      <c r="B452" s="10"/>
      <c r="C452" s="10"/>
      <c r="D452" s="10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10"/>
      <c r="B453" s="10"/>
      <c r="C453" s="10"/>
      <c r="D453" s="10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10"/>
      <c r="B454" s="10"/>
      <c r="C454" s="10"/>
      <c r="D454" s="10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10"/>
      <c r="B455" s="10"/>
      <c r="C455" s="10"/>
      <c r="D455" s="10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10"/>
      <c r="B456" s="10"/>
      <c r="C456" s="10"/>
      <c r="D456" s="10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10"/>
      <c r="B457" s="10"/>
      <c r="C457" s="10"/>
      <c r="D457" s="10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10"/>
      <c r="B458" s="10"/>
      <c r="C458" s="10"/>
      <c r="D458" s="10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10"/>
      <c r="B459" s="10"/>
      <c r="C459" s="10"/>
      <c r="D459" s="10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10"/>
      <c r="B460" s="10"/>
      <c r="C460" s="10"/>
      <c r="D460" s="10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10"/>
      <c r="B461" s="10"/>
      <c r="C461" s="10"/>
      <c r="D461" s="10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10"/>
      <c r="B462" s="10"/>
      <c r="C462" s="10"/>
      <c r="D462" s="10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10"/>
      <c r="B463" s="10"/>
      <c r="C463" s="10"/>
      <c r="D463" s="10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10"/>
      <c r="B464" s="10"/>
      <c r="C464" s="10"/>
      <c r="D464" s="10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10"/>
      <c r="B465" s="10"/>
      <c r="C465" s="10"/>
      <c r="D465" s="10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10"/>
      <c r="B466" s="10"/>
      <c r="C466" s="10"/>
      <c r="D466" s="10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10"/>
      <c r="B467" s="10"/>
      <c r="C467" s="10"/>
      <c r="D467" s="10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10"/>
      <c r="B468" s="10"/>
      <c r="C468" s="10"/>
      <c r="D468" s="10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10"/>
      <c r="B469" s="10"/>
      <c r="C469" s="10"/>
      <c r="D469" s="10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10"/>
      <c r="B470" s="10"/>
      <c r="C470" s="10"/>
      <c r="D470" s="10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10"/>
      <c r="B471" s="10"/>
      <c r="C471" s="10"/>
      <c r="D471" s="10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10"/>
      <c r="B472" s="10"/>
      <c r="C472" s="10"/>
      <c r="D472" s="10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10"/>
      <c r="B473" s="10"/>
      <c r="C473" s="10"/>
      <c r="D473" s="10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10"/>
      <c r="B474" s="10"/>
      <c r="C474" s="10"/>
      <c r="D474" s="10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10"/>
      <c r="B475" s="10"/>
      <c r="C475" s="10"/>
      <c r="D475" s="10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10"/>
      <c r="B476" s="10"/>
      <c r="C476" s="10"/>
      <c r="D476" s="10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10"/>
      <c r="B477" s="10"/>
      <c r="C477" s="10"/>
      <c r="D477" s="10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10"/>
      <c r="B478" s="10"/>
      <c r="C478" s="10"/>
      <c r="D478" s="10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10"/>
      <c r="B479" s="10"/>
      <c r="C479" s="10"/>
      <c r="D479" s="10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10"/>
      <c r="B480" s="10"/>
      <c r="C480" s="10"/>
      <c r="D480" s="10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10"/>
      <c r="B481" s="10"/>
      <c r="C481" s="10"/>
      <c r="D481" s="10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10"/>
      <c r="B482" s="10"/>
      <c r="C482" s="10"/>
      <c r="D482" s="10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10"/>
      <c r="B483" s="10"/>
      <c r="C483" s="10"/>
      <c r="D483" s="10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10"/>
      <c r="B484" s="10"/>
      <c r="C484" s="10"/>
      <c r="D484" s="10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10"/>
      <c r="B485" s="10"/>
      <c r="C485" s="10"/>
      <c r="D485" s="10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10"/>
      <c r="B486" s="10"/>
      <c r="C486" s="10"/>
      <c r="D486" s="10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10"/>
      <c r="B487" s="10"/>
      <c r="C487" s="10"/>
      <c r="D487" s="10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10"/>
      <c r="B488" s="10"/>
      <c r="C488" s="10"/>
      <c r="D488" s="10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10"/>
      <c r="B489" s="10"/>
      <c r="C489" s="10"/>
      <c r="D489" s="10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10"/>
      <c r="B490" s="10"/>
      <c r="C490" s="10"/>
      <c r="D490" s="10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10"/>
      <c r="B491" s="10"/>
      <c r="C491" s="10"/>
      <c r="D491" s="10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10"/>
      <c r="B492" s="10"/>
      <c r="C492" s="10"/>
      <c r="D492" s="10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10"/>
      <c r="B493" s="10"/>
      <c r="C493" s="10"/>
      <c r="D493" s="10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10"/>
      <c r="B494" s="10"/>
      <c r="C494" s="10"/>
      <c r="D494" s="10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10"/>
      <c r="B495" s="10"/>
      <c r="C495" s="10"/>
      <c r="D495" s="10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10"/>
      <c r="B496" s="10"/>
      <c r="C496" s="10"/>
      <c r="D496" s="10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10"/>
      <c r="B497" s="10"/>
      <c r="C497" s="10"/>
      <c r="D497" s="10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10"/>
      <c r="B498" s="10"/>
      <c r="C498" s="10"/>
      <c r="D498" s="10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10"/>
      <c r="B499" s="10"/>
      <c r="C499" s="10"/>
      <c r="D499" s="10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10"/>
      <c r="B500" s="10"/>
      <c r="C500" s="10"/>
      <c r="D500" s="10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10"/>
      <c r="B501" s="10"/>
      <c r="C501" s="10"/>
      <c r="D501" s="10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10"/>
      <c r="B502" s="10"/>
      <c r="C502" s="10"/>
      <c r="D502" s="10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10"/>
      <c r="B503" s="10"/>
      <c r="C503" s="10"/>
      <c r="D503" s="10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10"/>
      <c r="B504" s="10"/>
      <c r="C504" s="10"/>
      <c r="D504" s="10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10"/>
      <c r="B505" s="10"/>
      <c r="C505" s="10"/>
      <c r="D505" s="10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10"/>
      <c r="B506" s="10"/>
      <c r="C506" s="10"/>
      <c r="D506" s="10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10"/>
      <c r="B507" s="10"/>
      <c r="C507" s="10"/>
      <c r="D507" s="10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10"/>
      <c r="B508" s="10"/>
      <c r="C508" s="10"/>
      <c r="D508" s="10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10"/>
      <c r="B509" s="10"/>
      <c r="C509" s="10"/>
      <c r="D509" s="10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10"/>
      <c r="B510" s="10"/>
      <c r="C510" s="10"/>
      <c r="D510" s="10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10"/>
      <c r="B511" s="10"/>
      <c r="C511" s="10"/>
      <c r="D511" s="10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10"/>
      <c r="B512" s="10"/>
      <c r="C512" s="10"/>
      <c r="D512" s="10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10"/>
      <c r="B513" s="10"/>
      <c r="C513" s="10"/>
      <c r="D513" s="10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10"/>
      <c r="B514" s="10"/>
      <c r="C514" s="10"/>
      <c r="D514" s="10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10"/>
      <c r="B515" s="10"/>
      <c r="C515" s="10"/>
      <c r="D515" s="10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10"/>
      <c r="B516" s="10"/>
      <c r="C516" s="10"/>
      <c r="D516" s="10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10"/>
      <c r="B517" s="10"/>
      <c r="C517" s="10"/>
      <c r="D517" s="10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10"/>
      <c r="B518" s="10"/>
      <c r="C518" s="10"/>
      <c r="D518" s="10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10"/>
      <c r="B519" s="10"/>
      <c r="C519" s="10"/>
      <c r="D519" s="10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10"/>
      <c r="B520" s="10"/>
      <c r="C520" s="10"/>
      <c r="D520" s="10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10"/>
      <c r="B521" s="10"/>
      <c r="C521" s="10"/>
      <c r="D521" s="10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10"/>
      <c r="B522" s="10"/>
      <c r="C522" s="10"/>
      <c r="D522" s="10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10"/>
      <c r="B523" s="10"/>
      <c r="C523" s="10"/>
      <c r="D523" s="10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10"/>
      <c r="B524" s="10"/>
      <c r="C524" s="10"/>
      <c r="D524" s="10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10"/>
      <c r="B525" s="10"/>
      <c r="C525" s="10"/>
      <c r="D525" s="10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10"/>
      <c r="B526" s="10"/>
      <c r="C526" s="10"/>
      <c r="D526" s="10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10"/>
      <c r="B527" s="10"/>
      <c r="C527" s="10"/>
      <c r="D527" s="10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10"/>
      <c r="B528" s="10"/>
      <c r="C528" s="10"/>
      <c r="D528" s="10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10"/>
      <c r="B529" s="10"/>
      <c r="C529" s="10"/>
      <c r="D529" s="10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10"/>
      <c r="B530" s="10"/>
      <c r="C530" s="10"/>
      <c r="D530" s="10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10"/>
      <c r="B531" s="10"/>
      <c r="C531" s="10"/>
      <c r="D531" s="10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10"/>
      <c r="B532" s="10"/>
      <c r="C532" s="10"/>
      <c r="D532" s="10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10"/>
      <c r="B533" s="10"/>
      <c r="C533" s="10"/>
      <c r="D533" s="10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10"/>
      <c r="B534" s="10"/>
      <c r="C534" s="10"/>
      <c r="D534" s="10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10"/>
      <c r="B535" s="10"/>
      <c r="C535" s="10"/>
      <c r="D535" s="10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10"/>
      <c r="B536" s="10"/>
      <c r="C536" s="10"/>
      <c r="D536" s="10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10"/>
      <c r="B537" s="10"/>
      <c r="C537" s="10"/>
      <c r="D537" s="10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10"/>
      <c r="B538" s="10"/>
      <c r="C538" s="10"/>
      <c r="D538" s="10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10"/>
      <c r="B539" s="10"/>
      <c r="C539" s="10"/>
      <c r="D539" s="10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10"/>
      <c r="B540" s="10"/>
      <c r="C540" s="10"/>
      <c r="D540" s="10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10"/>
      <c r="B541" s="10"/>
      <c r="C541" s="10"/>
      <c r="D541" s="10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10"/>
      <c r="B542" s="10"/>
      <c r="C542" s="10"/>
      <c r="D542" s="10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10"/>
      <c r="B543" s="10"/>
      <c r="C543" s="10"/>
      <c r="D543" s="10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10"/>
      <c r="B544" s="10"/>
      <c r="C544" s="10"/>
      <c r="D544" s="10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10"/>
      <c r="B545" s="10"/>
      <c r="C545" s="10"/>
      <c r="D545" s="10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10"/>
      <c r="B546" s="10"/>
      <c r="C546" s="10"/>
      <c r="D546" s="10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10"/>
      <c r="B547" s="10"/>
      <c r="C547" s="10"/>
      <c r="D547" s="10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10"/>
      <c r="B548" s="10"/>
      <c r="C548" s="10"/>
      <c r="D548" s="10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10"/>
      <c r="B549" s="10"/>
      <c r="C549" s="10"/>
      <c r="D549" s="10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10"/>
      <c r="B550" s="10"/>
      <c r="C550" s="10"/>
      <c r="D550" s="10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10"/>
      <c r="B551" s="10"/>
      <c r="C551" s="10"/>
      <c r="D551" s="10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10"/>
      <c r="B552" s="10"/>
      <c r="C552" s="10"/>
      <c r="D552" s="10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10"/>
      <c r="B553" s="10"/>
      <c r="C553" s="10"/>
      <c r="D553" s="10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10"/>
      <c r="B554" s="10"/>
      <c r="C554" s="10"/>
      <c r="D554" s="10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10"/>
      <c r="B555" s="10"/>
      <c r="C555" s="10"/>
      <c r="D555" s="10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10"/>
      <c r="B556" s="10"/>
      <c r="C556" s="10"/>
      <c r="D556" s="10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10"/>
      <c r="B557" s="10"/>
      <c r="C557" s="10"/>
      <c r="D557" s="10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10"/>
      <c r="B558" s="10"/>
      <c r="C558" s="10"/>
      <c r="D558" s="10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10"/>
      <c r="B559" s="10"/>
      <c r="C559" s="10"/>
      <c r="D559" s="10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10"/>
      <c r="B560" s="10"/>
      <c r="C560" s="10"/>
      <c r="D560" s="10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10"/>
      <c r="B561" s="10"/>
      <c r="C561" s="10"/>
      <c r="D561" s="10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10"/>
      <c r="B562" s="10"/>
      <c r="C562" s="10"/>
      <c r="D562" s="10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10"/>
      <c r="B563" s="10"/>
      <c r="C563" s="10"/>
      <c r="D563" s="10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10"/>
      <c r="B564" s="10"/>
      <c r="C564" s="10"/>
      <c r="D564" s="10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10"/>
      <c r="B565" s="10"/>
      <c r="C565" s="10"/>
      <c r="D565" s="10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10"/>
      <c r="B566" s="10"/>
      <c r="C566" s="10"/>
      <c r="D566" s="10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10"/>
      <c r="B567" s="10"/>
      <c r="C567" s="10"/>
      <c r="D567" s="10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10"/>
      <c r="B568" s="10"/>
      <c r="C568" s="10"/>
      <c r="D568" s="10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10"/>
      <c r="B569" s="10"/>
      <c r="C569" s="10"/>
      <c r="D569" s="10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10"/>
      <c r="B570" s="10"/>
      <c r="C570" s="10"/>
      <c r="D570" s="10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10"/>
      <c r="B571" s="10"/>
      <c r="C571" s="10"/>
      <c r="D571" s="10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10"/>
      <c r="B572" s="10"/>
      <c r="C572" s="10"/>
      <c r="D572" s="10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10"/>
      <c r="B573" s="10"/>
      <c r="C573" s="10"/>
      <c r="D573" s="10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10"/>
      <c r="B574" s="10"/>
      <c r="C574" s="10"/>
      <c r="D574" s="10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10"/>
      <c r="B575" s="10"/>
      <c r="C575" s="10"/>
      <c r="D575" s="10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10"/>
      <c r="B576" s="10"/>
      <c r="C576" s="10"/>
      <c r="D576" s="10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10"/>
      <c r="B577" s="10"/>
      <c r="C577" s="10"/>
      <c r="D577" s="10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10"/>
      <c r="B578" s="10"/>
      <c r="C578" s="10"/>
      <c r="D578" s="10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10"/>
      <c r="B579" s="10"/>
      <c r="C579" s="10"/>
      <c r="D579" s="10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10"/>
      <c r="B580" s="10"/>
      <c r="C580" s="10"/>
      <c r="D580" s="10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10"/>
      <c r="B581" s="10"/>
      <c r="C581" s="10"/>
      <c r="D581" s="10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10"/>
      <c r="B582" s="10"/>
      <c r="C582" s="10"/>
      <c r="D582" s="10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10"/>
      <c r="B583" s="10"/>
      <c r="C583" s="10"/>
      <c r="D583" s="10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10"/>
      <c r="B584" s="10"/>
      <c r="C584" s="10"/>
      <c r="D584" s="10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10"/>
      <c r="B585" s="10"/>
      <c r="C585" s="10"/>
      <c r="D585" s="10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10"/>
      <c r="B586" s="10"/>
      <c r="C586" s="10"/>
      <c r="D586" s="10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10"/>
      <c r="B587" s="10"/>
      <c r="C587" s="10"/>
      <c r="D587" s="10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10"/>
      <c r="B588" s="10"/>
      <c r="C588" s="10"/>
      <c r="D588" s="10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10"/>
      <c r="B589" s="10"/>
      <c r="C589" s="10"/>
      <c r="D589" s="10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10"/>
      <c r="B590" s="10"/>
      <c r="C590" s="10"/>
      <c r="D590" s="10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10"/>
      <c r="B591" s="10"/>
      <c r="C591" s="10"/>
      <c r="D591" s="10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10"/>
      <c r="B592" s="10"/>
      <c r="C592" s="10"/>
      <c r="D592" s="10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10"/>
      <c r="B593" s="10"/>
      <c r="C593" s="10"/>
      <c r="D593" s="10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10"/>
      <c r="B594" s="10"/>
      <c r="C594" s="10"/>
      <c r="D594" s="10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10"/>
      <c r="B595" s="10"/>
      <c r="C595" s="10"/>
      <c r="D595" s="10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10"/>
      <c r="B596" s="10"/>
      <c r="C596" s="10"/>
      <c r="D596" s="10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10"/>
      <c r="B597" s="10"/>
      <c r="C597" s="10"/>
      <c r="D597" s="10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10"/>
      <c r="B598" s="10"/>
      <c r="C598" s="10"/>
      <c r="D598" s="10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10"/>
      <c r="B599" s="10"/>
      <c r="C599" s="10"/>
      <c r="D599" s="10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10"/>
      <c r="B600" s="10"/>
      <c r="C600" s="10"/>
      <c r="D600" s="10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10"/>
      <c r="B601" s="10"/>
      <c r="C601" s="10"/>
      <c r="D601" s="10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10"/>
      <c r="B602" s="10"/>
      <c r="C602" s="10"/>
      <c r="D602" s="10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10"/>
      <c r="B603" s="10"/>
      <c r="C603" s="10"/>
      <c r="D603" s="10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10"/>
      <c r="B604" s="10"/>
      <c r="C604" s="10"/>
      <c r="D604" s="10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10"/>
      <c r="B605" s="10"/>
      <c r="C605" s="10"/>
      <c r="D605" s="10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10"/>
      <c r="B606" s="10"/>
      <c r="C606" s="10"/>
      <c r="D606" s="10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10"/>
      <c r="B607" s="10"/>
      <c r="C607" s="10"/>
      <c r="D607" s="10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10"/>
      <c r="B608" s="10"/>
      <c r="C608" s="10"/>
      <c r="D608" s="10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10"/>
      <c r="B609" s="10"/>
      <c r="C609" s="10"/>
      <c r="D609" s="10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10"/>
      <c r="B610" s="10"/>
      <c r="C610" s="10"/>
      <c r="D610" s="10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10"/>
      <c r="B611" s="10"/>
      <c r="C611" s="10"/>
      <c r="D611" s="10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10"/>
      <c r="B612" s="10"/>
      <c r="C612" s="10"/>
      <c r="D612" s="10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10"/>
      <c r="B613" s="10"/>
      <c r="C613" s="10"/>
      <c r="D613" s="10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10"/>
      <c r="B614" s="10"/>
      <c r="C614" s="10"/>
      <c r="D614" s="10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10"/>
      <c r="B615" s="10"/>
      <c r="C615" s="10"/>
      <c r="D615" s="10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10"/>
      <c r="B616" s="10"/>
      <c r="C616" s="10"/>
      <c r="D616" s="10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10"/>
      <c r="B617" s="10"/>
      <c r="C617" s="10"/>
      <c r="D617" s="10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10"/>
      <c r="B618" s="10"/>
      <c r="C618" s="10"/>
      <c r="D618" s="10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10"/>
      <c r="B619" s="10"/>
      <c r="C619" s="10"/>
      <c r="D619" s="10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10"/>
      <c r="B620" s="10"/>
      <c r="C620" s="10"/>
      <c r="D620" s="10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10"/>
      <c r="B621" s="10"/>
      <c r="C621" s="10"/>
      <c r="D621" s="10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10"/>
      <c r="B622" s="10"/>
      <c r="C622" s="10"/>
      <c r="D622" s="10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10"/>
      <c r="B623" s="10"/>
      <c r="C623" s="10"/>
      <c r="D623" s="10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10"/>
      <c r="B624" s="10"/>
      <c r="C624" s="10"/>
      <c r="D624" s="10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10"/>
      <c r="B625" s="10"/>
      <c r="C625" s="10"/>
      <c r="D625" s="10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10"/>
      <c r="B626" s="10"/>
      <c r="C626" s="10"/>
      <c r="D626" s="10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10"/>
      <c r="B627" s="10"/>
      <c r="C627" s="10"/>
      <c r="D627" s="10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10"/>
      <c r="B628" s="10"/>
      <c r="C628" s="10"/>
      <c r="D628" s="10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10"/>
      <c r="B629" s="10"/>
      <c r="C629" s="10"/>
      <c r="D629" s="10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10"/>
      <c r="B630" s="10"/>
      <c r="C630" s="10"/>
      <c r="D630" s="10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10"/>
      <c r="B631" s="10"/>
      <c r="C631" s="10"/>
      <c r="D631" s="10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10"/>
      <c r="B632" s="10"/>
      <c r="C632" s="10"/>
      <c r="D632" s="10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10"/>
      <c r="B633" s="10"/>
      <c r="C633" s="10"/>
      <c r="D633" s="10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10"/>
      <c r="B634" s="10"/>
      <c r="C634" s="10"/>
      <c r="D634" s="10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10"/>
      <c r="B635" s="10"/>
      <c r="C635" s="10"/>
      <c r="D635" s="10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10"/>
      <c r="B636" s="10"/>
      <c r="C636" s="10"/>
      <c r="D636" s="10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10"/>
      <c r="B637" s="10"/>
      <c r="C637" s="10"/>
      <c r="D637" s="10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10"/>
      <c r="B638" s="10"/>
      <c r="C638" s="10"/>
      <c r="D638" s="10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10"/>
      <c r="B639" s="10"/>
      <c r="C639" s="10"/>
      <c r="D639" s="10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10"/>
      <c r="B640" s="10"/>
      <c r="C640" s="10"/>
      <c r="D640" s="10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10"/>
      <c r="B641" s="10"/>
      <c r="C641" s="10"/>
      <c r="D641" s="10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10"/>
      <c r="B642" s="10"/>
      <c r="C642" s="10"/>
      <c r="D642" s="10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10"/>
      <c r="B643" s="10"/>
      <c r="C643" s="10"/>
      <c r="D643" s="10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10"/>
      <c r="B644" s="10"/>
      <c r="C644" s="10"/>
      <c r="D644" s="10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10"/>
      <c r="B645" s="10"/>
      <c r="C645" s="10"/>
      <c r="D645" s="10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10"/>
      <c r="B646" s="10"/>
      <c r="C646" s="10"/>
      <c r="D646" s="10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10"/>
      <c r="B647" s="10"/>
      <c r="C647" s="10"/>
      <c r="D647" s="10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10"/>
      <c r="B648" s="10"/>
      <c r="C648" s="10"/>
      <c r="D648" s="10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10"/>
      <c r="B649" s="10"/>
      <c r="C649" s="10"/>
      <c r="D649" s="10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10"/>
      <c r="B650" s="10"/>
      <c r="C650" s="10"/>
      <c r="D650" s="10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10"/>
      <c r="B651" s="10"/>
      <c r="C651" s="10"/>
      <c r="D651" s="10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10"/>
      <c r="B652" s="10"/>
      <c r="C652" s="10"/>
      <c r="D652" s="10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10"/>
      <c r="B653" s="10"/>
      <c r="C653" s="10"/>
      <c r="D653" s="10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10"/>
      <c r="B654" s="10"/>
      <c r="C654" s="10"/>
      <c r="D654" s="10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10"/>
      <c r="B655" s="10"/>
      <c r="C655" s="10"/>
      <c r="D655" s="10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10"/>
      <c r="B656" s="10"/>
      <c r="C656" s="10"/>
      <c r="D656" s="10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10"/>
      <c r="B657" s="10"/>
      <c r="C657" s="10"/>
      <c r="D657" s="10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10"/>
      <c r="B658" s="10"/>
      <c r="C658" s="10"/>
      <c r="D658" s="10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10"/>
      <c r="B659" s="10"/>
      <c r="C659" s="10"/>
      <c r="D659" s="10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10"/>
      <c r="B660" s="10"/>
      <c r="C660" s="10"/>
      <c r="D660" s="10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10"/>
      <c r="B661" s="10"/>
      <c r="C661" s="10"/>
      <c r="D661" s="10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10"/>
      <c r="B662" s="10"/>
      <c r="C662" s="10"/>
      <c r="D662" s="10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10"/>
      <c r="B663" s="10"/>
      <c r="C663" s="10"/>
      <c r="D663" s="10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10"/>
      <c r="B664" s="10"/>
      <c r="C664" s="10"/>
      <c r="D664" s="10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10"/>
      <c r="B665" s="10"/>
      <c r="C665" s="10"/>
      <c r="D665" s="10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10"/>
      <c r="B666" s="10"/>
      <c r="C666" s="10"/>
      <c r="D666" s="10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10"/>
      <c r="B667" s="10"/>
      <c r="C667" s="10"/>
      <c r="D667" s="10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10"/>
      <c r="B668" s="10"/>
      <c r="C668" s="10"/>
      <c r="D668" s="10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10"/>
      <c r="B669" s="10"/>
      <c r="C669" s="10"/>
      <c r="D669" s="10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10"/>
      <c r="B670" s="10"/>
      <c r="C670" s="10"/>
      <c r="D670" s="10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10"/>
      <c r="B671" s="10"/>
      <c r="C671" s="10"/>
      <c r="D671" s="10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10"/>
      <c r="B672" s="10"/>
      <c r="C672" s="10"/>
      <c r="D672" s="10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10"/>
      <c r="B673" s="10"/>
      <c r="C673" s="10"/>
      <c r="D673" s="10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10"/>
      <c r="B674" s="10"/>
      <c r="C674" s="10"/>
      <c r="D674" s="10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10"/>
      <c r="B675" s="10"/>
      <c r="C675" s="10"/>
      <c r="D675" s="10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10"/>
      <c r="B676" s="10"/>
      <c r="C676" s="10"/>
      <c r="D676" s="10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10"/>
      <c r="B677" s="10"/>
      <c r="C677" s="10"/>
      <c r="D677" s="10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10"/>
      <c r="B678" s="10"/>
      <c r="C678" s="10"/>
      <c r="D678" s="10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10"/>
      <c r="B679" s="10"/>
      <c r="C679" s="10"/>
      <c r="D679" s="10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10"/>
      <c r="B680" s="10"/>
      <c r="C680" s="10"/>
      <c r="D680" s="10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10"/>
      <c r="B681" s="10"/>
      <c r="C681" s="10"/>
      <c r="D681" s="10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10"/>
      <c r="B682" s="10"/>
      <c r="C682" s="10"/>
      <c r="D682" s="10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10"/>
      <c r="B683" s="10"/>
      <c r="C683" s="10"/>
      <c r="D683" s="10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10"/>
      <c r="B684" s="10"/>
      <c r="C684" s="10"/>
      <c r="D684" s="10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10"/>
      <c r="B685" s="10"/>
      <c r="C685" s="10"/>
      <c r="D685" s="10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10"/>
      <c r="B686" s="10"/>
      <c r="C686" s="10"/>
      <c r="D686" s="10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10"/>
      <c r="B687" s="10"/>
      <c r="C687" s="10"/>
      <c r="D687" s="10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10"/>
      <c r="B688" s="10"/>
      <c r="C688" s="10"/>
      <c r="D688" s="10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10"/>
      <c r="B689" s="10"/>
      <c r="C689" s="10"/>
      <c r="D689" s="10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10"/>
      <c r="B690" s="10"/>
      <c r="C690" s="10"/>
      <c r="D690" s="10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10"/>
      <c r="B691" s="10"/>
      <c r="C691" s="10"/>
      <c r="D691" s="10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10"/>
      <c r="B692" s="10"/>
      <c r="C692" s="10"/>
      <c r="D692" s="10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10"/>
      <c r="B693" s="10"/>
      <c r="C693" s="10"/>
      <c r="D693" s="10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10"/>
      <c r="B694" s="10"/>
      <c r="C694" s="10"/>
      <c r="D694" s="10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10"/>
      <c r="B695" s="10"/>
      <c r="C695" s="10"/>
      <c r="D695" s="10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10"/>
      <c r="B696" s="10"/>
      <c r="C696" s="10"/>
      <c r="D696" s="10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10"/>
      <c r="B697" s="10"/>
      <c r="C697" s="10"/>
      <c r="D697" s="10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10"/>
      <c r="B698" s="10"/>
      <c r="C698" s="10"/>
      <c r="D698" s="10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10"/>
      <c r="B699" s="10"/>
      <c r="C699" s="10"/>
      <c r="D699" s="10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10"/>
      <c r="B700" s="10"/>
      <c r="C700" s="10"/>
      <c r="D700" s="10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10"/>
      <c r="B701" s="10"/>
      <c r="C701" s="10"/>
      <c r="D701" s="10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10"/>
      <c r="B702" s="10"/>
      <c r="C702" s="10"/>
      <c r="D702" s="10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10"/>
      <c r="B703" s="10"/>
      <c r="C703" s="10"/>
      <c r="D703" s="10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10"/>
      <c r="B704" s="10"/>
      <c r="C704" s="10"/>
      <c r="D704" s="10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10"/>
      <c r="B705" s="10"/>
      <c r="C705" s="10"/>
      <c r="D705" s="10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10"/>
      <c r="B706" s="10"/>
      <c r="C706" s="10"/>
      <c r="D706" s="10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10"/>
      <c r="B707" s="10"/>
      <c r="C707" s="10"/>
      <c r="D707" s="10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10"/>
      <c r="B708" s="10"/>
      <c r="C708" s="10"/>
      <c r="D708" s="10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10"/>
      <c r="B709" s="10"/>
      <c r="C709" s="10"/>
      <c r="D709" s="10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10"/>
      <c r="B710" s="10"/>
      <c r="C710" s="10"/>
      <c r="D710" s="10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10"/>
      <c r="B711" s="10"/>
      <c r="C711" s="10"/>
      <c r="D711" s="10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10"/>
      <c r="B712" s="10"/>
      <c r="C712" s="10"/>
      <c r="D712" s="10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10"/>
      <c r="B713" s="10"/>
      <c r="C713" s="10"/>
      <c r="D713" s="10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10"/>
      <c r="B714" s="10"/>
      <c r="C714" s="10"/>
      <c r="D714" s="10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10"/>
      <c r="B715" s="10"/>
      <c r="C715" s="10"/>
      <c r="D715" s="10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10"/>
      <c r="B716" s="10"/>
      <c r="C716" s="10"/>
      <c r="D716" s="10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10"/>
      <c r="B717" s="10"/>
      <c r="C717" s="10"/>
      <c r="D717" s="10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10"/>
      <c r="B718" s="10"/>
      <c r="C718" s="10"/>
      <c r="D718" s="10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10"/>
      <c r="B719" s="10"/>
      <c r="C719" s="10"/>
      <c r="D719" s="10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10"/>
      <c r="B720" s="10"/>
      <c r="C720" s="10"/>
      <c r="D720" s="10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10"/>
      <c r="B721" s="10"/>
      <c r="C721" s="10"/>
      <c r="D721" s="10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10"/>
      <c r="B722" s="10"/>
      <c r="C722" s="10"/>
      <c r="D722" s="10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10"/>
      <c r="B723" s="10"/>
      <c r="C723" s="10"/>
      <c r="D723" s="10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10"/>
      <c r="B724" s="10"/>
      <c r="C724" s="10"/>
      <c r="D724" s="10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10"/>
      <c r="B725" s="10"/>
      <c r="C725" s="10"/>
      <c r="D725" s="10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10"/>
      <c r="B726" s="10"/>
      <c r="C726" s="10"/>
      <c r="D726" s="10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10"/>
      <c r="B727" s="10"/>
      <c r="C727" s="10"/>
      <c r="D727" s="10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10"/>
      <c r="B728" s="10"/>
      <c r="C728" s="10"/>
      <c r="D728" s="10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10"/>
      <c r="B729" s="10"/>
      <c r="C729" s="10"/>
      <c r="D729" s="10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10"/>
      <c r="B730" s="10"/>
      <c r="C730" s="10"/>
      <c r="D730" s="10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10"/>
      <c r="B731" s="10"/>
      <c r="C731" s="10"/>
      <c r="D731" s="10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10"/>
      <c r="B732" s="10"/>
      <c r="C732" s="10"/>
      <c r="D732" s="10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10"/>
      <c r="B733" s="10"/>
      <c r="C733" s="10"/>
      <c r="D733" s="10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10"/>
      <c r="B734" s="10"/>
      <c r="C734" s="10"/>
      <c r="D734" s="10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10"/>
      <c r="B735" s="10"/>
      <c r="C735" s="10"/>
      <c r="D735" s="10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10"/>
      <c r="B736" s="10"/>
      <c r="C736" s="10"/>
      <c r="D736" s="10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10"/>
      <c r="B737" s="10"/>
      <c r="C737" s="10"/>
      <c r="D737" s="10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10"/>
      <c r="B738" s="10"/>
      <c r="C738" s="10"/>
      <c r="D738" s="10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10"/>
      <c r="B739" s="10"/>
      <c r="C739" s="10"/>
      <c r="D739" s="10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10"/>
      <c r="B740" s="10"/>
      <c r="C740" s="10"/>
      <c r="D740" s="10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10"/>
      <c r="B741" s="10"/>
      <c r="C741" s="10"/>
      <c r="D741" s="10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10"/>
      <c r="B742" s="10"/>
      <c r="C742" s="10"/>
      <c r="D742" s="10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10"/>
      <c r="B743" s="10"/>
      <c r="C743" s="10"/>
      <c r="D743" s="10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10"/>
      <c r="B744" s="10"/>
      <c r="C744" s="10"/>
      <c r="D744" s="10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10"/>
      <c r="B745" s="10"/>
      <c r="C745" s="10"/>
      <c r="D745" s="10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10"/>
      <c r="B746" s="10"/>
      <c r="C746" s="10"/>
      <c r="D746" s="10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10"/>
      <c r="B747" s="10"/>
      <c r="C747" s="10"/>
      <c r="D747" s="10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10"/>
      <c r="B748" s="10"/>
      <c r="C748" s="10"/>
      <c r="D748" s="10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10"/>
      <c r="B749" s="10"/>
      <c r="C749" s="10"/>
      <c r="D749" s="10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10"/>
      <c r="B750" s="10"/>
      <c r="C750" s="10"/>
      <c r="D750" s="10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10"/>
      <c r="B751" s="10"/>
      <c r="C751" s="10"/>
      <c r="D751" s="10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10"/>
      <c r="B752" s="10"/>
      <c r="C752" s="10"/>
      <c r="D752" s="10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10"/>
      <c r="B753" s="10"/>
      <c r="C753" s="10"/>
      <c r="D753" s="10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10"/>
      <c r="B754" s="10"/>
      <c r="C754" s="10"/>
      <c r="D754" s="10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10"/>
      <c r="B755" s="10"/>
      <c r="C755" s="10"/>
      <c r="D755" s="10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10"/>
      <c r="B756" s="10"/>
      <c r="C756" s="10"/>
      <c r="D756" s="10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10"/>
      <c r="B757" s="10"/>
      <c r="C757" s="10"/>
      <c r="D757" s="10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10"/>
      <c r="B758" s="10"/>
      <c r="C758" s="10"/>
      <c r="D758" s="10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10"/>
      <c r="B759" s="10"/>
      <c r="C759" s="10"/>
      <c r="D759" s="10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10"/>
      <c r="B760" s="10"/>
      <c r="C760" s="10"/>
      <c r="D760" s="10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10"/>
      <c r="B761" s="10"/>
      <c r="C761" s="10"/>
      <c r="D761" s="10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10"/>
      <c r="B762" s="10"/>
      <c r="C762" s="10"/>
      <c r="D762" s="10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10"/>
      <c r="B763" s="10"/>
      <c r="C763" s="10"/>
      <c r="D763" s="10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10"/>
      <c r="B764" s="10"/>
      <c r="C764" s="10"/>
      <c r="D764" s="10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10"/>
      <c r="B765" s="10"/>
      <c r="C765" s="10"/>
      <c r="D765" s="10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10"/>
      <c r="B766" s="10"/>
      <c r="C766" s="10"/>
      <c r="D766" s="10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10"/>
      <c r="B767" s="10"/>
      <c r="C767" s="10"/>
      <c r="D767" s="10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10"/>
      <c r="B768" s="10"/>
      <c r="C768" s="10"/>
      <c r="D768" s="10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10"/>
      <c r="B769" s="10"/>
      <c r="C769" s="10"/>
      <c r="D769" s="10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10"/>
      <c r="B770" s="10"/>
      <c r="C770" s="10"/>
      <c r="D770" s="10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10"/>
      <c r="B771" s="10"/>
      <c r="C771" s="10"/>
      <c r="D771" s="10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10"/>
      <c r="B772" s="10"/>
      <c r="C772" s="10"/>
      <c r="D772" s="10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10"/>
      <c r="B773" s="10"/>
      <c r="C773" s="10"/>
      <c r="D773" s="10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10"/>
      <c r="B774" s="10"/>
      <c r="C774" s="10"/>
      <c r="D774" s="10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10"/>
      <c r="B775" s="10"/>
      <c r="C775" s="10"/>
      <c r="D775" s="10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10"/>
      <c r="B776" s="10"/>
      <c r="C776" s="10"/>
      <c r="D776" s="10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10"/>
      <c r="B777" s="10"/>
      <c r="C777" s="10"/>
      <c r="D777" s="10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10"/>
      <c r="B778" s="10"/>
      <c r="C778" s="10"/>
      <c r="D778" s="10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10"/>
      <c r="B779" s="10"/>
      <c r="C779" s="10"/>
      <c r="D779" s="10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10"/>
      <c r="B780" s="10"/>
      <c r="C780" s="10"/>
      <c r="D780" s="10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10"/>
      <c r="B781" s="10"/>
      <c r="C781" s="10"/>
      <c r="D781" s="10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10"/>
      <c r="B782" s="10"/>
      <c r="C782" s="10"/>
      <c r="D782" s="10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10"/>
      <c r="B783" s="10"/>
      <c r="C783" s="10"/>
      <c r="D783" s="10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10"/>
      <c r="B784" s="10"/>
      <c r="C784" s="10"/>
      <c r="D784" s="10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10"/>
      <c r="B785" s="10"/>
      <c r="C785" s="10"/>
      <c r="D785" s="10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10"/>
      <c r="B786" s="10"/>
      <c r="C786" s="10"/>
      <c r="D786" s="10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10"/>
      <c r="B787" s="10"/>
      <c r="C787" s="10"/>
      <c r="D787" s="10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10"/>
      <c r="B788" s="10"/>
      <c r="C788" s="10"/>
      <c r="D788" s="10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10"/>
      <c r="B789" s="10"/>
      <c r="C789" s="10"/>
      <c r="D789" s="10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10"/>
      <c r="B790" s="10"/>
      <c r="C790" s="10"/>
      <c r="D790" s="10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10"/>
      <c r="B791" s="10"/>
      <c r="C791" s="10"/>
      <c r="D791" s="10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10"/>
      <c r="B792" s="10"/>
      <c r="C792" s="10"/>
      <c r="D792" s="10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10"/>
      <c r="B793" s="10"/>
      <c r="C793" s="10"/>
      <c r="D793" s="10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10"/>
      <c r="B794" s="10"/>
      <c r="C794" s="10"/>
      <c r="D794" s="10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10"/>
      <c r="B795" s="10"/>
      <c r="C795" s="10"/>
      <c r="D795" s="10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10"/>
      <c r="B796" s="10"/>
      <c r="C796" s="10"/>
      <c r="D796" s="10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10"/>
      <c r="B797" s="10"/>
      <c r="C797" s="10"/>
      <c r="D797" s="10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10"/>
      <c r="B798" s="10"/>
      <c r="C798" s="10"/>
      <c r="D798" s="10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10"/>
      <c r="B799" s="10"/>
      <c r="C799" s="10"/>
      <c r="D799" s="10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10"/>
      <c r="B800" s="10"/>
      <c r="C800" s="10"/>
      <c r="D800" s="10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10"/>
      <c r="B801" s="10"/>
      <c r="C801" s="10"/>
      <c r="D801" s="10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10"/>
      <c r="B802" s="10"/>
      <c r="C802" s="10"/>
      <c r="D802" s="10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10"/>
      <c r="B803" s="10"/>
      <c r="C803" s="10"/>
      <c r="D803" s="10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10"/>
      <c r="B804" s="10"/>
      <c r="C804" s="10"/>
      <c r="D804" s="10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10"/>
      <c r="B805" s="10"/>
      <c r="C805" s="10"/>
      <c r="D805" s="10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10"/>
      <c r="B806" s="10"/>
      <c r="C806" s="10"/>
      <c r="D806" s="10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10"/>
      <c r="B807" s="10"/>
      <c r="C807" s="10"/>
      <c r="D807" s="10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10"/>
      <c r="B808" s="10"/>
      <c r="C808" s="10"/>
      <c r="D808" s="10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10"/>
      <c r="B809" s="10"/>
      <c r="C809" s="10"/>
      <c r="D809" s="10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10"/>
      <c r="B810" s="10"/>
      <c r="C810" s="10"/>
      <c r="D810" s="10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10"/>
      <c r="B811" s="10"/>
      <c r="C811" s="10"/>
      <c r="D811" s="10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10"/>
      <c r="B812" s="10"/>
      <c r="C812" s="10"/>
      <c r="D812" s="10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10"/>
      <c r="B813" s="10"/>
      <c r="C813" s="10"/>
      <c r="D813" s="10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10"/>
      <c r="B814" s="10"/>
      <c r="C814" s="10"/>
      <c r="D814" s="10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10"/>
      <c r="B815" s="10"/>
      <c r="C815" s="10"/>
      <c r="D815" s="10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10"/>
      <c r="B816" s="10"/>
      <c r="C816" s="10"/>
      <c r="D816" s="10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10"/>
      <c r="B817" s="10"/>
      <c r="C817" s="10"/>
      <c r="D817" s="10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10"/>
      <c r="B818" s="10"/>
      <c r="C818" s="10"/>
      <c r="D818" s="10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10"/>
      <c r="B819" s="10"/>
      <c r="C819" s="10"/>
      <c r="D819" s="10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10"/>
      <c r="B820" s="10"/>
      <c r="C820" s="10"/>
      <c r="D820" s="10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10"/>
      <c r="B821" s="10"/>
      <c r="C821" s="10"/>
      <c r="D821" s="10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10"/>
      <c r="B822" s="10"/>
      <c r="C822" s="10"/>
      <c r="D822" s="10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10"/>
      <c r="B823" s="10"/>
      <c r="C823" s="10"/>
      <c r="D823" s="10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10"/>
      <c r="B824" s="10"/>
      <c r="C824" s="10"/>
      <c r="D824" s="10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10"/>
      <c r="B825" s="10"/>
      <c r="C825" s="10"/>
      <c r="D825" s="10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10"/>
      <c r="B826" s="10"/>
      <c r="C826" s="10"/>
      <c r="D826" s="10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10"/>
      <c r="B827" s="10"/>
      <c r="C827" s="10"/>
      <c r="D827" s="10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10"/>
      <c r="B828" s="10"/>
      <c r="C828" s="10"/>
      <c r="D828" s="10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10"/>
      <c r="B829" s="10"/>
      <c r="C829" s="10"/>
      <c r="D829" s="10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10"/>
      <c r="B830" s="10"/>
      <c r="C830" s="10"/>
      <c r="D830" s="10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10"/>
      <c r="B831" s="10"/>
      <c r="C831" s="10"/>
      <c r="D831" s="10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10"/>
      <c r="B832" s="10"/>
      <c r="C832" s="10"/>
      <c r="D832" s="10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10"/>
      <c r="B833" s="10"/>
      <c r="C833" s="10"/>
      <c r="D833" s="10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10"/>
      <c r="B834" s="10"/>
      <c r="C834" s="10"/>
      <c r="D834" s="10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10"/>
      <c r="B835" s="10"/>
      <c r="C835" s="10"/>
      <c r="D835" s="10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10"/>
      <c r="B836" s="10"/>
      <c r="C836" s="10"/>
      <c r="D836" s="10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10"/>
      <c r="B837" s="10"/>
      <c r="C837" s="10"/>
      <c r="D837" s="10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10"/>
      <c r="B838" s="10"/>
      <c r="C838" s="10"/>
      <c r="D838" s="10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10"/>
      <c r="B839" s="10"/>
      <c r="C839" s="10"/>
      <c r="D839" s="10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10"/>
      <c r="B840" s="10"/>
      <c r="C840" s="10"/>
      <c r="D840" s="10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10"/>
      <c r="B841" s="10"/>
      <c r="C841" s="10"/>
      <c r="D841" s="10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10"/>
      <c r="B842" s="10"/>
      <c r="C842" s="10"/>
      <c r="D842" s="10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10"/>
      <c r="B843" s="10"/>
      <c r="C843" s="10"/>
      <c r="D843" s="10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10"/>
      <c r="B844" s="10"/>
      <c r="C844" s="10"/>
      <c r="D844" s="10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10"/>
      <c r="B845" s="10"/>
      <c r="C845" s="10"/>
      <c r="D845" s="10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10"/>
      <c r="B846" s="10"/>
      <c r="C846" s="10"/>
      <c r="D846" s="10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10"/>
      <c r="B847" s="10"/>
      <c r="C847" s="10"/>
      <c r="D847" s="10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10"/>
      <c r="B848" s="10"/>
      <c r="C848" s="10"/>
      <c r="D848" s="10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10"/>
      <c r="B849" s="10"/>
      <c r="C849" s="10"/>
      <c r="D849" s="10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10"/>
      <c r="B850" s="10"/>
      <c r="C850" s="10"/>
      <c r="D850" s="10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10"/>
      <c r="B851" s="10"/>
      <c r="C851" s="10"/>
      <c r="D851" s="10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10"/>
      <c r="B852" s="10"/>
      <c r="C852" s="10"/>
      <c r="D852" s="10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10"/>
      <c r="B853" s="10"/>
      <c r="C853" s="10"/>
      <c r="D853" s="10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10"/>
      <c r="B854" s="10"/>
      <c r="C854" s="10"/>
      <c r="D854" s="10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10"/>
      <c r="B855" s="10"/>
      <c r="C855" s="10"/>
      <c r="D855" s="10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10"/>
      <c r="B856" s="10"/>
      <c r="C856" s="10"/>
      <c r="D856" s="10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10"/>
      <c r="B857" s="10"/>
      <c r="C857" s="10"/>
      <c r="D857" s="10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10"/>
      <c r="B858" s="10"/>
      <c r="C858" s="10"/>
      <c r="D858" s="10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10"/>
      <c r="B859" s="10"/>
      <c r="C859" s="10"/>
      <c r="D859" s="10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10"/>
      <c r="B860" s="10"/>
      <c r="C860" s="10"/>
      <c r="D860" s="10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10"/>
      <c r="B861" s="10"/>
      <c r="C861" s="10"/>
      <c r="D861" s="10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10"/>
      <c r="B862" s="10"/>
      <c r="C862" s="10"/>
      <c r="D862" s="10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10"/>
      <c r="B863" s="10"/>
      <c r="C863" s="10"/>
      <c r="D863" s="10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10"/>
      <c r="B864" s="10"/>
      <c r="C864" s="10"/>
      <c r="D864" s="10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10"/>
      <c r="B865" s="10"/>
      <c r="C865" s="10"/>
      <c r="D865" s="10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10"/>
      <c r="B866" s="10"/>
      <c r="C866" s="10"/>
      <c r="D866" s="10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10"/>
      <c r="B867" s="10"/>
      <c r="C867" s="10"/>
      <c r="D867" s="10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10"/>
      <c r="B868" s="10"/>
      <c r="C868" s="10"/>
      <c r="D868" s="10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10"/>
      <c r="B869" s="10"/>
      <c r="C869" s="10"/>
      <c r="D869" s="10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10"/>
      <c r="B870" s="10"/>
      <c r="C870" s="10"/>
      <c r="D870" s="10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10"/>
      <c r="B871" s="10"/>
      <c r="C871" s="10"/>
      <c r="D871" s="10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10"/>
      <c r="B872" s="10"/>
      <c r="C872" s="10"/>
      <c r="D872" s="10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10"/>
      <c r="B873" s="10"/>
      <c r="C873" s="10"/>
      <c r="D873" s="10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10"/>
      <c r="B874" s="10"/>
      <c r="C874" s="10"/>
      <c r="D874" s="10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10"/>
      <c r="B875" s="10"/>
      <c r="C875" s="10"/>
      <c r="D875" s="10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10"/>
      <c r="B876" s="10"/>
      <c r="C876" s="10"/>
      <c r="D876" s="10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10"/>
      <c r="B877" s="10"/>
      <c r="C877" s="10"/>
      <c r="D877" s="10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10"/>
      <c r="B878" s="10"/>
      <c r="C878" s="10"/>
      <c r="D878" s="10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10"/>
      <c r="B879" s="10"/>
      <c r="C879" s="10"/>
      <c r="D879" s="10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10"/>
      <c r="B880" s="10"/>
      <c r="C880" s="10"/>
      <c r="D880" s="10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10"/>
      <c r="B881" s="10"/>
      <c r="C881" s="10"/>
      <c r="D881" s="10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10"/>
      <c r="B882" s="10"/>
      <c r="C882" s="10"/>
      <c r="D882" s="10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10"/>
      <c r="B883" s="10"/>
      <c r="C883" s="10"/>
      <c r="D883" s="10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10"/>
      <c r="B884" s="10"/>
      <c r="C884" s="10"/>
      <c r="D884" s="10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10"/>
      <c r="B885" s="10"/>
      <c r="C885" s="10"/>
      <c r="D885" s="10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10"/>
      <c r="B886" s="10"/>
      <c r="C886" s="10"/>
      <c r="D886" s="10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10"/>
      <c r="B887" s="10"/>
      <c r="C887" s="10"/>
      <c r="D887" s="10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10"/>
      <c r="B888" s="10"/>
      <c r="C888" s="10"/>
      <c r="D888" s="10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10"/>
      <c r="B889" s="10"/>
      <c r="C889" s="10"/>
      <c r="D889" s="10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10"/>
      <c r="B890" s="10"/>
      <c r="C890" s="10"/>
      <c r="D890" s="10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10"/>
      <c r="B891" s="10"/>
      <c r="C891" s="10"/>
      <c r="D891" s="10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10"/>
      <c r="B892" s="10"/>
      <c r="C892" s="10"/>
      <c r="D892" s="10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10"/>
      <c r="B893" s="10"/>
      <c r="C893" s="10"/>
      <c r="D893" s="10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10"/>
      <c r="B894" s="10"/>
      <c r="C894" s="10"/>
      <c r="D894" s="10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10"/>
      <c r="B895" s="10"/>
      <c r="C895" s="10"/>
      <c r="D895" s="10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10"/>
      <c r="B896" s="10"/>
      <c r="C896" s="10"/>
      <c r="D896" s="10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10"/>
      <c r="B897" s="10"/>
      <c r="C897" s="10"/>
      <c r="D897" s="10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10"/>
      <c r="B898" s="10"/>
      <c r="C898" s="10"/>
      <c r="D898" s="10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10"/>
      <c r="B899" s="10"/>
      <c r="C899" s="10"/>
      <c r="D899" s="10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10"/>
      <c r="B900" s="10"/>
      <c r="C900" s="10"/>
      <c r="D900" s="10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10"/>
      <c r="B901" s="10"/>
      <c r="C901" s="10"/>
      <c r="D901" s="10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10"/>
      <c r="B902" s="10"/>
      <c r="C902" s="10"/>
      <c r="D902" s="10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10"/>
      <c r="B903" s="10"/>
      <c r="C903" s="10"/>
      <c r="D903" s="10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10"/>
      <c r="B904" s="10"/>
      <c r="C904" s="10"/>
      <c r="D904" s="10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10"/>
      <c r="B905" s="10"/>
      <c r="C905" s="10"/>
      <c r="D905" s="10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10"/>
      <c r="B906" s="10"/>
      <c r="C906" s="10"/>
      <c r="D906" s="10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10"/>
      <c r="B907" s="10"/>
      <c r="C907" s="10"/>
      <c r="D907" s="10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10"/>
      <c r="B908" s="10"/>
      <c r="C908" s="10"/>
      <c r="D908" s="10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10"/>
      <c r="B909" s="10"/>
      <c r="C909" s="10"/>
      <c r="D909" s="10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10"/>
      <c r="B910" s="10"/>
      <c r="C910" s="10"/>
      <c r="D910" s="10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10"/>
      <c r="B911" s="10"/>
      <c r="C911" s="10"/>
      <c r="D911" s="10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10"/>
      <c r="B912" s="10"/>
      <c r="C912" s="10"/>
      <c r="D912" s="10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10"/>
      <c r="B913" s="10"/>
      <c r="C913" s="10"/>
      <c r="D913" s="10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10"/>
      <c r="B914" s="10"/>
      <c r="C914" s="10"/>
      <c r="D914" s="10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10"/>
      <c r="B915" s="10"/>
      <c r="C915" s="10"/>
      <c r="D915" s="10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10"/>
      <c r="B916" s="10"/>
      <c r="C916" s="10"/>
      <c r="D916" s="10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10"/>
      <c r="B917" s="10"/>
      <c r="C917" s="10"/>
      <c r="D917" s="10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10"/>
      <c r="B918" s="10"/>
      <c r="C918" s="10"/>
      <c r="D918" s="10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10"/>
      <c r="B919" s="10"/>
      <c r="C919" s="10"/>
      <c r="D919" s="10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10"/>
      <c r="B920" s="10"/>
      <c r="C920" s="10"/>
      <c r="D920" s="10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10"/>
      <c r="B921" s="10"/>
      <c r="C921" s="10"/>
      <c r="D921" s="10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10"/>
      <c r="B922" s="10"/>
      <c r="C922" s="10"/>
      <c r="D922" s="10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10"/>
      <c r="B923" s="10"/>
      <c r="C923" s="10"/>
      <c r="D923" s="10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10"/>
      <c r="B924" s="10"/>
      <c r="C924" s="10"/>
      <c r="D924" s="10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10"/>
      <c r="B925" s="10"/>
      <c r="C925" s="10"/>
      <c r="D925" s="10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10"/>
      <c r="B926" s="10"/>
      <c r="C926" s="10"/>
      <c r="D926" s="10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10"/>
      <c r="B927" s="10"/>
      <c r="C927" s="10"/>
      <c r="D927" s="10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10"/>
      <c r="B928" s="10"/>
      <c r="C928" s="10"/>
      <c r="D928" s="10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10"/>
      <c r="B929" s="10"/>
      <c r="C929" s="10"/>
      <c r="D929" s="10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10"/>
      <c r="B930" s="10"/>
      <c r="C930" s="10"/>
      <c r="D930" s="10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10"/>
      <c r="B931" s="10"/>
      <c r="C931" s="10"/>
      <c r="D931" s="10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10"/>
      <c r="B932" s="10"/>
      <c r="C932" s="10"/>
      <c r="D932" s="10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10"/>
      <c r="B933" s="10"/>
      <c r="C933" s="10"/>
      <c r="D933" s="10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10"/>
      <c r="B934" s="10"/>
      <c r="C934" s="10"/>
      <c r="D934" s="10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10"/>
      <c r="B935" s="10"/>
      <c r="C935" s="10"/>
      <c r="D935" s="10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10"/>
      <c r="B936" s="10"/>
      <c r="C936" s="10"/>
      <c r="D936" s="10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10"/>
      <c r="B937" s="10"/>
      <c r="C937" s="10"/>
      <c r="D937" s="10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10"/>
      <c r="B938" s="10"/>
      <c r="C938" s="10"/>
      <c r="D938" s="10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10"/>
      <c r="B939" s="10"/>
      <c r="C939" s="10"/>
      <c r="D939" s="10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10"/>
      <c r="B940" s="10"/>
      <c r="C940" s="10"/>
      <c r="D940" s="10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10"/>
      <c r="B941" s="10"/>
      <c r="C941" s="10"/>
      <c r="D941" s="10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10"/>
      <c r="B942" s="10"/>
      <c r="C942" s="10"/>
      <c r="D942" s="10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10"/>
      <c r="B943" s="10"/>
      <c r="C943" s="10"/>
      <c r="D943" s="10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10"/>
      <c r="B944" s="10"/>
      <c r="C944" s="10"/>
      <c r="D944" s="10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10"/>
      <c r="B945" s="10"/>
      <c r="C945" s="10"/>
      <c r="D945" s="10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10"/>
      <c r="B946" s="10"/>
      <c r="C946" s="10"/>
      <c r="D946" s="10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10"/>
      <c r="B947" s="10"/>
      <c r="C947" s="10"/>
      <c r="D947" s="10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10"/>
      <c r="B948" s="10"/>
      <c r="C948" s="10"/>
      <c r="D948" s="10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10"/>
      <c r="B949" s="10"/>
      <c r="C949" s="10"/>
      <c r="D949" s="10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10"/>
      <c r="B950" s="10"/>
      <c r="C950" s="10"/>
      <c r="D950" s="10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10"/>
      <c r="B951" s="10"/>
      <c r="C951" s="10"/>
      <c r="D951" s="10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10"/>
      <c r="B952" s="10"/>
      <c r="C952" s="10"/>
      <c r="D952" s="10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10"/>
      <c r="B953" s="10"/>
      <c r="C953" s="10"/>
      <c r="D953" s="10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10"/>
      <c r="B954" s="10"/>
      <c r="C954" s="10"/>
      <c r="D954" s="10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10"/>
      <c r="B955" s="10"/>
      <c r="C955" s="10"/>
      <c r="D955" s="10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10"/>
      <c r="B956" s="10"/>
      <c r="C956" s="10"/>
      <c r="D956" s="10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10"/>
      <c r="B957" s="10"/>
      <c r="C957" s="10"/>
      <c r="D957" s="10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10"/>
      <c r="B958" s="10"/>
      <c r="C958" s="10"/>
      <c r="D958" s="10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10"/>
      <c r="B959" s="10"/>
      <c r="C959" s="10"/>
      <c r="D959" s="10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10"/>
      <c r="B960" s="10"/>
      <c r="C960" s="10"/>
      <c r="D960" s="10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10"/>
      <c r="B961" s="10"/>
      <c r="C961" s="10"/>
      <c r="D961" s="10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10"/>
      <c r="B962" s="10"/>
      <c r="C962" s="10"/>
      <c r="D962" s="10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10"/>
      <c r="B963" s="10"/>
      <c r="C963" s="10"/>
      <c r="D963" s="10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10"/>
      <c r="B964" s="10"/>
      <c r="C964" s="10"/>
      <c r="D964" s="10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10"/>
      <c r="B965" s="10"/>
      <c r="C965" s="10"/>
      <c r="D965" s="10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10"/>
      <c r="B966" s="10"/>
      <c r="C966" s="10"/>
      <c r="D966" s="10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10"/>
      <c r="B967" s="10"/>
      <c r="C967" s="10"/>
      <c r="D967" s="10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10"/>
      <c r="B968" s="10"/>
      <c r="C968" s="10"/>
      <c r="D968" s="10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10"/>
      <c r="B969" s="10"/>
      <c r="C969" s="10"/>
      <c r="D969" s="10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10"/>
      <c r="B970" s="10"/>
      <c r="C970" s="10"/>
      <c r="D970" s="10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10"/>
      <c r="B971" s="10"/>
      <c r="C971" s="10"/>
      <c r="D971" s="10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10"/>
      <c r="B972" s="10"/>
      <c r="C972" s="10"/>
      <c r="D972" s="10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10"/>
      <c r="B973" s="10"/>
      <c r="C973" s="10"/>
      <c r="D973" s="10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10"/>
      <c r="B974" s="10"/>
      <c r="C974" s="10"/>
      <c r="D974" s="10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10"/>
      <c r="B975" s="10"/>
      <c r="C975" s="10"/>
      <c r="D975" s="10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10"/>
      <c r="B976" s="10"/>
      <c r="C976" s="10"/>
      <c r="D976" s="10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10"/>
      <c r="B977" s="10"/>
      <c r="C977" s="10"/>
      <c r="D977" s="10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10"/>
      <c r="B978" s="10"/>
      <c r="C978" s="10"/>
      <c r="D978" s="10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10"/>
      <c r="B979" s="10"/>
      <c r="C979" s="10"/>
      <c r="D979" s="10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10"/>
      <c r="B980" s="10"/>
      <c r="C980" s="10"/>
      <c r="D980" s="10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10"/>
      <c r="B981" s="10"/>
      <c r="C981" s="10"/>
      <c r="D981" s="10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10"/>
      <c r="B982" s="10"/>
      <c r="C982" s="10"/>
      <c r="D982" s="10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10"/>
      <c r="B983" s="10"/>
      <c r="C983" s="10"/>
      <c r="D983" s="10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10"/>
      <c r="B984" s="10"/>
      <c r="C984" s="10"/>
      <c r="D984" s="10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10"/>
      <c r="B985" s="10"/>
      <c r="C985" s="10"/>
      <c r="D985" s="10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10"/>
      <c r="B986" s="10"/>
      <c r="C986" s="10"/>
      <c r="D986" s="10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10"/>
      <c r="B987" s="10"/>
      <c r="C987" s="10"/>
      <c r="D987" s="10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10"/>
      <c r="B988" s="10"/>
      <c r="C988" s="10"/>
      <c r="D988" s="10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10"/>
      <c r="B989" s="10"/>
      <c r="C989" s="10"/>
      <c r="D989" s="10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10"/>
      <c r="B990" s="10"/>
      <c r="C990" s="10"/>
      <c r="D990" s="10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10"/>
      <c r="B991" s="10"/>
      <c r="C991" s="10"/>
      <c r="D991" s="10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10"/>
      <c r="B992" s="10"/>
      <c r="C992" s="10"/>
      <c r="D992" s="10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10"/>
      <c r="B993" s="10"/>
      <c r="C993" s="10"/>
      <c r="D993" s="10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10"/>
      <c r="B994" s="10"/>
      <c r="C994" s="10"/>
      <c r="D994" s="10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</row>
  </sheetData>
  <mergeCells count="9">
    <mergeCell ref="C13:M13"/>
    <mergeCell ref="C28:M28"/>
    <mergeCell ref="C116:M116"/>
    <mergeCell ref="C129:M129"/>
    <mergeCell ref="C91:M91"/>
    <mergeCell ref="C103:M103"/>
    <mergeCell ref="C80:M80"/>
    <mergeCell ref="C62:M62"/>
    <mergeCell ref="C45:M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5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1" t="s">
        <v>13</v>
      </c>
      <c r="B4" s="15" t="s">
        <v>14</v>
      </c>
      <c r="C4" s="15" t="s">
        <v>18</v>
      </c>
      <c r="D4" s="15" t="s">
        <v>19</v>
      </c>
      <c r="E4" s="18" t="s">
        <v>22</v>
      </c>
      <c r="F4" s="19" t="s">
        <v>23</v>
      </c>
      <c r="G4" s="20"/>
      <c r="H4" s="20"/>
      <c r="I4" s="2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22"/>
      <c r="B5" s="23"/>
      <c r="C5" s="24" t="s">
        <v>24</v>
      </c>
      <c r="D5" s="23"/>
      <c r="E5" s="25" t="s">
        <v>25</v>
      </c>
      <c r="F5" s="26" t="s">
        <v>26</v>
      </c>
      <c r="G5" s="26" t="s">
        <v>27</v>
      </c>
      <c r="H5" s="26" t="s">
        <v>28</v>
      </c>
      <c r="I5" s="28" t="s">
        <v>29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9" t="s">
        <v>30</v>
      </c>
      <c r="B6" s="9" t="s">
        <v>31</v>
      </c>
      <c r="C6" s="29">
        <v>12646.6151401996</v>
      </c>
      <c r="D6" s="30">
        <v>1.7206986E7</v>
      </c>
      <c r="E6" s="31">
        <v>1.11250186E8</v>
      </c>
      <c r="F6" s="31">
        <v>0.577</v>
      </c>
      <c r="G6" s="31">
        <v>0.586</v>
      </c>
      <c r="H6" s="31">
        <v>0.596</v>
      </c>
      <c r="I6" s="31">
        <v>0.565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B7" s="9" t="s">
        <v>32</v>
      </c>
      <c r="C7" s="29">
        <v>7791.72043609619</v>
      </c>
      <c r="D7" s="31">
        <v>1.7017386E7</v>
      </c>
      <c r="E7" s="31">
        <v>7.5205546E7</v>
      </c>
      <c r="F7" s="31">
        <v>0.61</v>
      </c>
      <c r="G7" s="31">
        <v>0.579</v>
      </c>
      <c r="H7" s="31">
        <v>0.628</v>
      </c>
      <c r="I7" s="31">
        <v>0.587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B8" s="9" t="s">
        <v>33</v>
      </c>
      <c r="C8" s="29">
        <v>4985.30127358436</v>
      </c>
      <c r="D8" s="31">
        <v>1.6899946E7</v>
      </c>
      <c r="E8" s="31">
        <v>4.6497002E7</v>
      </c>
      <c r="F8" s="31">
        <v>0.626</v>
      </c>
      <c r="G8" s="31">
        <v>0.595</v>
      </c>
      <c r="H8" s="31">
        <v>0.635</v>
      </c>
      <c r="I8" s="31">
        <v>0.589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B9" s="9" t="s">
        <v>34</v>
      </c>
      <c r="C9" s="29">
        <v>4729.09879136085</v>
      </c>
      <c r="D9" s="31">
        <v>1.6941546E7</v>
      </c>
      <c r="E9" s="31">
        <v>4.5186282E7</v>
      </c>
      <c r="F9" s="31">
        <v>0.713</v>
      </c>
      <c r="G9" s="31">
        <v>0.634</v>
      </c>
      <c r="H9" s="31">
        <v>0.686</v>
      </c>
      <c r="I9" s="31">
        <v>0.604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B10" s="9" t="s">
        <v>35</v>
      </c>
      <c r="C10" s="29">
        <v>4071.69259142875</v>
      </c>
      <c r="D10" s="31">
        <v>112666.0</v>
      </c>
      <c r="E10" s="31">
        <v>3.0014202E7</v>
      </c>
      <c r="F10" s="31">
        <v>0.68</v>
      </c>
      <c r="G10" s="31">
        <v>0.643</v>
      </c>
      <c r="H10" s="31">
        <v>0.684</v>
      </c>
      <c r="I10" s="31">
        <v>0.641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0"/>
      <c r="B11" s="10"/>
      <c r="C11" s="32"/>
      <c r="D11" s="32"/>
      <c r="E11" s="32"/>
      <c r="F11" s="32"/>
      <c r="G11" s="32"/>
      <c r="H11" s="32"/>
      <c r="I11" s="3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9" t="s">
        <v>36</v>
      </c>
      <c r="B12" s="9" t="s">
        <v>31</v>
      </c>
      <c r="C12" s="29">
        <v>23125.7421817779</v>
      </c>
      <c r="D12" s="31">
        <v>496522.0</v>
      </c>
      <c r="E12" s="31">
        <v>5.05754186E8</v>
      </c>
      <c r="F12" s="31">
        <v>0.33</v>
      </c>
      <c r="G12" s="31">
        <v>0.324</v>
      </c>
      <c r="H12" s="31">
        <v>0.304</v>
      </c>
      <c r="I12" s="31">
        <v>0.31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B13" s="9" t="s">
        <v>32</v>
      </c>
      <c r="C13" s="29">
        <v>21352.2598195076</v>
      </c>
      <c r="D13" s="31">
        <v>454922.0</v>
      </c>
      <c r="E13" s="31">
        <v>4.65121226E8</v>
      </c>
      <c r="F13" s="31">
        <v>0.567</v>
      </c>
      <c r="G13" s="31">
        <v>0.553</v>
      </c>
      <c r="H13" s="31">
        <v>0.585</v>
      </c>
      <c r="I13" s="31">
        <v>0.574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9" t="s">
        <v>37</v>
      </c>
      <c r="B14" s="9" t="s">
        <v>31</v>
      </c>
      <c r="C14" s="29">
        <v>19832.2651062011</v>
      </c>
      <c r="D14" s="31">
        <v>6.5908072E7</v>
      </c>
      <c r="E14" s="31">
        <v>4.6701156E8</v>
      </c>
      <c r="F14" s="31">
        <v>0.61</v>
      </c>
      <c r="G14" s="31">
        <v>0.593</v>
      </c>
      <c r="H14" s="31">
        <v>0.661</v>
      </c>
      <c r="I14" s="31">
        <v>0.599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B15" s="9" t="s">
        <v>32</v>
      </c>
      <c r="C15" s="31">
        <v>22149.3130061626</v>
      </c>
      <c r="D15" s="31">
        <v>446082.0</v>
      </c>
      <c r="E15" s="31">
        <v>4.76661746E8</v>
      </c>
      <c r="F15" s="31">
        <v>0.768</v>
      </c>
      <c r="G15" s="31">
        <v>0.674</v>
      </c>
      <c r="H15" s="31">
        <v>0.75</v>
      </c>
      <c r="I15" s="31">
        <v>0.686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7">
    <mergeCell ref="F4:I4"/>
    <mergeCell ref="D4:D5"/>
    <mergeCell ref="A4:A5"/>
    <mergeCell ref="B4:B5"/>
    <mergeCell ref="A6:A10"/>
    <mergeCell ref="A12:A13"/>
    <mergeCell ref="A14:A15"/>
  </mergeCells>
  <drawing r:id="rId1"/>
</worksheet>
</file>