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twork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<sst xmlns="http://schemas.openxmlformats.org/spreadsheetml/2006/main" count="465" uniqueCount="84">
  <si>
    <t>name</t>
  </si>
  <si>
    <t>version</t>
  </si>
  <si>
    <t>layer</t>
  </si>
  <si>
    <t>Time</t>
  </si>
  <si>
    <t>parameter</t>
  </si>
  <si>
    <t xml:space="preserve">forwarding_com </t>
  </si>
  <si>
    <t>Accuracy</t>
  </si>
  <si>
    <t>Training(s)</t>
  </si>
  <si>
    <t>batch_size=1</t>
  </si>
  <si>
    <t>Training</t>
  </si>
  <si>
    <t>Validation</t>
  </si>
  <si>
    <t>Re-training</t>
  </si>
  <si>
    <t>Test</t>
  </si>
  <si>
    <t>Inception</t>
  </si>
  <si>
    <t>layer_type</t>
  </si>
  <si>
    <t>ver1</t>
  </si>
  <si>
    <t>pool_size</t>
  </si>
  <si>
    <t>pad</t>
  </si>
  <si>
    <t>strides</t>
  </si>
  <si>
    <t>Width</t>
  </si>
  <si>
    <t>Height</t>
  </si>
  <si>
    <t>Depth</t>
  </si>
  <si>
    <t>Channel or Output</t>
  </si>
  <si>
    <t>repetition</t>
  </si>
  <si>
    <t># of parameter</t>
  </si>
  <si>
    <t>computation</t>
  </si>
  <si>
    <t>ver2</t>
  </si>
  <si>
    <t>Input</t>
  </si>
  <si>
    <t>ver3</t>
  </si>
  <si>
    <t xml:space="preserve">Inception </t>
  </si>
  <si>
    <t>ver3_batch</t>
  </si>
  <si>
    <t>version1</t>
  </si>
  <si>
    <t>#1</t>
  </si>
  <si>
    <t>ver4</t>
  </si>
  <si>
    <t>max_pool</t>
  </si>
  <si>
    <t>pooling</t>
  </si>
  <si>
    <t>N.I.N</t>
  </si>
  <si>
    <t>Residual</t>
  </si>
  <si>
    <t>#2</t>
  </si>
  <si>
    <t>1x1 conv</t>
  </si>
  <si>
    <t>convolution</t>
  </si>
  <si>
    <t>#3-1</t>
  </si>
  <si>
    <t>#3-2</t>
  </si>
  <si>
    <t>3x3 conv</t>
  </si>
  <si>
    <t>#3-3</t>
  </si>
  <si>
    <t>5x5 conv</t>
  </si>
  <si>
    <t>#3-4-1</t>
  </si>
  <si>
    <t>#3-4-2</t>
  </si>
  <si>
    <t>#3</t>
  </si>
  <si>
    <t>concatenate</t>
  </si>
  <si>
    <t>none</t>
  </si>
  <si>
    <t>#4</t>
  </si>
  <si>
    <t>fully_connected</t>
  </si>
  <si>
    <t>affine</t>
  </si>
  <si>
    <t>$5</t>
  </si>
  <si>
    <t>summary</t>
  </si>
  <si>
    <t>input</t>
  </si>
  <si>
    <t>version2</t>
  </si>
  <si>
    <t>modified</t>
  </si>
  <si>
    <t>#3-3-1</t>
  </si>
  <si>
    <t>#3-3-2</t>
  </si>
  <si>
    <t>version3</t>
  </si>
  <si>
    <t>add</t>
  </si>
  <si>
    <t>#3-2-1</t>
  </si>
  <si>
    <t>#3-2-2</t>
  </si>
  <si>
    <t>#3-3-3</t>
  </si>
  <si>
    <t>inverse</t>
  </si>
  <si>
    <t>version3_batch</t>
  </si>
  <si>
    <t>batch_norm</t>
  </si>
  <si>
    <t>spartial_batch</t>
  </si>
  <si>
    <t>version4</t>
  </si>
  <si>
    <t>1x1conv</t>
  </si>
  <si>
    <t>#5</t>
  </si>
  <si>
    <t>#6</t>
  </si>
  <si>
    <t>avg_pool</t>
  </si>
  <si>
    <t>#2-1</t>
  </si>
  <si>
    <t>#2-2</t>
  </si>
  <si>
    <t>#2-3</t>
  </si>
  <si>
    <t>#2-4</t>
  </si>
  <si>
    <t>relu</t>
  </si>
  <si>
    <t>#2-5</t>
  </si>
  <si>
    <t>residual</t>
  </si>
  <si>
    <t>plus</t>
  </si>
  <si>
    <t>Fully connected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</si>
</sst>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Inconsolata"/>
    </font>
    <font>
      <color rgb="FF000000"/>
      <name val="Monospace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ck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right style="thick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/>
      <bottom style="dotted">
        <color rgb="FF000000"/>
      </bottom>
    </border>
    <border>
      <left/>
      <right style="thick">
        <color rgb="FF000000"/>
      </right>
      <top/>
      <bottom style="dotted">
        <color rgb="FF000000"/>
      </bottom>
    </border>
    <border>
      <left/>
      <right/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ck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thick">
        <color rgb="FF000000"/>
      </bottom>
    </border>
    <border>
      <left/>
      <right/>
      <top style="double">
        <color rgb="FF000000"/>
      </top>
      <bottom style="thick">
        <color rgb="FF000000"/>
      </bottom>
    </border>
    <border>
      <left/>
      <right style="thick">
        <color rgb="FF000000"/>
      </right>
      <top style="double">
        <color rgb="FF000000"/>
      </top>
      <bottom style="thick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ck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thick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9" fillId="2" fontId="2" numFmtId="0" xfId="0" applyAlignment="1" applyBorder="1" applyFill="1" applyFont="1">
      <alignment/>
    </xf>
    <xf borderId="10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11" fillId="0" fontId="1" numFmtId="0" xfId="0" applyAlignment="1" applyBorder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Border="1" applyFont="1"/>
    <xf borderId="12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5" fillId="0" fontId="1" numFmtId="0" xfId="0" applyAlignment="1" applyBorder="1" applyFont="1">
      <alignment/>
    </xf>
    <xf borderId="15" fillId="0" fontId="1" numFmtId="0" xfId="0" applyBorder="1" applyFont="1"/>
    <xf borderId="16" fillId="0" fontId="1" numFmtId="0" xfId="0" applyBorder="1" applyFont="1"/>
    <xf borderId="13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7" fillId="0" fontId="1" numFmtId="0" xfId="0" applyAlignment="1" applyBorder="1" applyFont="1">
      <alignment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horizontal="center"/>
    </xf>
    <xf borderId="19" fillId="0" fontId="1" numFmtId="0" xfId="0" applyAlignment="1" applyBorder="1" applyFont="1">
      <alignment/>
    </xf>
    <xf borderId="19" fillId="0" fontId="1" numFmtId="0" xfId="0" applyBorder="1" applyFont="1"/>
    <xf borderId="20" fillId="0" fontId="1" numFmtId="0" xfId="0" applyAlignment="1" applyBorder="1" applyFont="1">
      <alignment horizontal="center"/>
    </xf>
    <xf borderId="20" fillId="0" fontId="1" numFmtId="0" xfId="0" applyAlignment="1" applyBorder="1" applyFont="1">
      <alignment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Alignment="1" applyBorder="1" applyFont="1">
      <alignment horizontal="center"/>
    </xf>
    <xf borderId="22" fillId="0" fontId="1" numFmtId="0" xfId="0" applyAlignment="1" applyBorder="1" applyFont="1">
      <alignment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Alignment="1" applyBorder="1" applyFont="1">
      <alignment horizontal="center"/>
    </xf>
    <xf borderId="24" fillId="0" fontId="1" numFmtId="0" xfId="0" applyAlignment="1" applyBorder="1" applyFont="1">
      <alignment/>
    </xf>
    <xf borderId="24" fillId="0" fontId="1" numFmtId="0" xfId="0" applyBorder="1" applyFont="1"/>
    <xf borderId="25" fillId="0" fontId="1" numFmtId="0" xfId="0" applyBorder="1" applyFont="1"/>
    <xf borderId="7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7" fillId="0" fontId="1" numFmtId="0" xfId="0" applyBorder="1" applyFont="1"/>
    <xf borderId="28" fillId="0" fontId="1" numFmtId="0" xfId="0" applyBorder="1" applyFont="1"/>
    <xf borderId="22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29" fillId="0" fontId="1" numFmtId="0" xfId="0" applyAlignment="1" applyBorder="1" applyFont="1">
      <alignment/>
    </xf>
    <xf borderId="29" fillId="0" fontId="1" numFmtId="0" xfId="0" applyBorder="1" applyFont="1"/>
    <xf borderId="30" fillId="0" fontId="1" numFmtId="0" xfId="0" applyBorder="1" applyFont="1"/>
    <xf borderId="10" fillId="0" fontId="1" numFmtId="0" xfId="0" applyBorder="1" applyFont="1"/>
    <xf borderId="9" fillId="0" fontId="1" numFmtId="0" xfId="0" applyBorder="1" applyFont="1"/>
    <xf borderId="31" fillId="0" fontId="1" numFmtId="0" xfId="0" applyAlignment="1" applyBorder="1" applyFont="1">
      <alignment horizontal="center"/>
    </xf>
    <xf borderId="31" fillId="0" fontId="1" numFmtId="0" xfId="0" applyAlignment="1" applyBorder="1" applyFont="1">
      <alignment/>
    </xf>
    <xf borderId="31" fillId="0" fontId="1" numFmtId="0" xfId="0" applyBorder="1" applyFont="1"/>
    <xf borderId="32" fillId="0" fontId="1" numFmtId="0" xfId="0" applyBorder="1" applyFont="1"/>
    <xf borderId="0" fillId="0" fontId="4" numFmtId="0" xfId="0" applyAlignment="1" applyFont="1">
      <alignment horizontal="right"/>
    </xf>
    <xf borderId="14" fillId="0" fontId="4" numFmtId="0" xfId="0" applyAlignment="1" applyBorder="1" applyFont="1">
      <alignment horizontal="right"/>
    </xf>
    <xf borderId="22" fillId="0" fontId="4" numFmtId="0" xfId="0" applyAlignment="1" applyBorder="1" applyFont="1">
      <alignment horizontal="right"/>
    </xf>
    <xf borderId="23" fillId="0" fontId="4" numFmtId="0" xfId="0" applyAlignment="1" applyBorder="1" applyFont="1">
      <alignment horizontal="right"/>
    </xf>
    <xf borderId="15" fillId="0" fontId="4" numFmtId="0" xfId="0" applyAlignment="1" applyBorder="1" applyFont="1">
      <alignment horizontal="right"/>
    </xf>
    <xf borderId="16" fillId="0" fontId="4" numFmtId="0" xfId="0" applyAlignment="1" applyBorder="1" applyFont="1">
      <alignment horizontal="right"/>
    </xf>
    <xf borderId="31" fillId="0" fontId="4" numFmtId="0" xfId="0" applyAlignment="1" applyBorder="1" applyFont="1">
      <alignment horizontal="right"/>
    </xf>
    <xf borderId="32" fillId="0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.57"/>
    <col customWidth="1" min="4" max="4" width="14.14"/>
    <col customWidth="1" min="5" max="5" width="12.71"/>
    <col customWidth="1" min="6" max="6" width="9.0"/>
    <col customWidth="1" min="7" max="7" width="4.29"/>
    <col customWidth="1" min="8" max="8" width="6.57"/>
    <col customWidth="1" min="9" max="9" width="5.86"/>
    <col customWidth="1" min="10" max="10" width="6.57"/>
    <col customWidth="1" min="11" max="11" width="6.14"/>
    <col customWidth="1" min="12" max="12" width="16.29"/>
    <col customWidth="1" min="13" max="13" width="8.71"/>
    <col customWidth="1" min="14" max="14" width="13.29"/>
    <col customWidth="1" min="19" max="19" width="12.86"/>
  </cols>
  <sheetData>
    <row r="1">
      <c r="A1" s="1"/>
      <c r="B1" s="2"/>
      <c r="C1" s="2"/>
      <c r="D1" s="15" t="s">
        <v>2</v>
      </c>
      <c r="E1" s="15" t="s">
        <v>14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15" t="s">
        <v>22</v>
      </c>
      <c r="M1" s="15" t="s">
        <v>23</v>
      </c>
      <c r="N1" s="15" t="s">
        <v>24</v>
      </c>
      <c r="O1" s="18" t="s">
        <v>25</v>
      </c>
      <c r="Y1" s="20"/>
      <c r="Z1" s="20"/>
    </row>
    <row r="2">
      <c r="A2" s="22"/>
      <c r="B2" s="23"/>
      <c r="C2" s="16" t="s">
        <v>27</v>
      </c>
      <c r="D2" s="20"/>
      <c r="E2" s="20"/>
      <c r="I2" s="21">
        <v>32.0</v>
      </c>
      <c r="J2" s="21">
        <v>32.0</v>
      </c>
      <c r="K2" s="21"/>
      <c r="L2" s="21">
        <v>3.0</v>
      </c>
      <c r="M2" s="21">
        <v>1.0</v>
      </c>
      <c r="O2" s="24"/>
    </row>
    <row r="3">
      <c r="A3" s="25" t="s">
        <v>29</v>
      </c>
      <c r="B3" s="23" t="s">
        <v>31</v>
      </c>
      <c r="C3" s="26" t="s">
        <v>32</v>
      </c>
      <c r="D3" s="26" t="s">
        <v>34</v>
      </c>
      <c r="E3" s="26" t="s">
        <v>35</v>
      </c>
      <c r="F3" s="27">
        <v>2.0</v>
      </c>
      <c r="G3" s="27">
        <v>0.0</v>
      </c>
      <c r="H3" s="27">
        <v>2.0</v>
      </c>
      <c r="I3" s="28">
        <f t="shared" ref="I3:J3" si="1">1+(I2+2*$G3-$F3)/$H3</f>
        <v>16</v>
      </c>
      <c r="J3" s="28">
        <f t="shared" si="1"/>
        <v>16</v>
      </c>
      <c r="K3" s="28">
        <f t="shared" ref="K3:K5" si="3">L2</f>
        <v>3</v>
      </c>
      <c r="L3" s="27">
        <v>3.0</v>
      </c>
      <c r="M3" s="27">
        <v>1.0</v>
      </c>
      <c r="N3" s="28">
        <f t="shared" ref="N3:N4" si="4">IF(or(E3="pooling", E3="relu", E3="none"), 0, (F3*F3*I3*J3*K3*L3+L3)*M3)</f>
        <v>0</v>
      </c>
      <c r="O3" s="29">
        <f t="shared" ref="O3:O12" si="5">if(E3="pooling", ($I3*$J3*$K3)*$M3, if((E3="spartial_batch"), ($F3*$F3*$I3*$J3*$K3)*$M3, if(E3="relu", ($I3*$J3*$K3)*$M3, ($F3*$F3*$I3*$J3*$K3*$L3+$L3)*$M3)))</f>
        <v>768</v>
      </c>
    </row>
    <row r="4">
      <c r="A4" s="22"/>
      <c r="B4" s="30"/>
      <c r="C4" s="26" t="s">
        <v>38</v>
      </c>
      <c r="D4" s="26" t="s">
        <v>39</v>
      </c>
      <c r="E4" s="26" t="s">
        <v>40</v>
      </c>
      <c r="F4" s="27">
        <v>1.0</v>
      </c>
      <c r="G4" s="27">
        <v>0.0</v>
      </c>
      <c r="H4" s="27">
        <v>1.0</v>
      </c>
      <c r="I4" s="28">
        <f t="shared" ref="I4:J4" si="2">1+(I3+2*$G4-$F4)/$H4</f>
        <v>16</v>
      </c>
      <c r="J4" s="28">
        <f t="shared" si="2"/>
        <v>16</v>
      </c>
      <c r="K4" s="28">
        <f t="shared" si="3"/>
        <v>3</v>
      </c>
      <c r="L4" s="27">
        <v>64.0</v>
      </c>
      <c r="M4" s="27">
        <v>1.0</v>
      </c>
      <c r="N4" s="28">
        <f t="shared" si="4"/>
        <v>49216</v>
      </c>
      <c r="O4" s="29">
        <f t="shared" si="5"/>
        <v>49216</v>
      </c>
    </row>
    <row r="5">
      <c r="A5" s="22"/>
      <c r="B5" s="30"/>
      <c r="C5" s="31" t="s">
        <v>41</v>
      </c>
      <c r="D5" s="31" t="s">
        <v>39</v>
      </c>
      <c r="E5" s="31" t="s">
        <v>40</v>
      </c>
      <c r="F5" s="32">
        <v>1.0</v>
      </c>
      <c r="G5" s="32">
        <v>0.0</v>
      </c>
      <c r="H5" s="32">
        <v>1.0</v>
      </c>
      <c r="I5" s="33">
        <f t="shared" ref="I5:I8" si="6">1+($I$4+2*$G5-$F5)/$H5</f>
        <v>16</v>
      </c>
      <c r="J5" s="33">
        <f t="shared" ref="J5:J8" si="7">1+($J$4+2*$G$5-$F$5)/$H5</f>
        <v>16</v>
      </c>
      <c r="K5" s="33">
        <f t="shared" si="3"/>
        <v>64</v>
      </c>
      <c r="L5" s="32">
        <v>16.0</v>
      </c>
      <c r="M5" s="32">
        <v>10.0</v>
      </c>
      <c r="N5" s="33">
        <f>IF(or(E5="pooling", E5="relu", E5="none"), 0, (F5*F5*K5*L5+L5)*M5)</f>
        <v>10400</v>
      </c>
      <c r="O5" s="34">
        <f t="shared" si="5"/>
        <v>2621600</v>
      </c>
    </row>
    <row r="6">
      <c r="A6" s="22"/>
      <c r="B6" s="30"/>
      <c r="C6" s="35" t="s">
        <v>42</v>
      </c>
      <c r="D6" s="35" t="s">
        <v>43</v>
      </c>
      <c r="E6" s="35" t="s">
        <v>40</v>
      </c>
      <c r="F6" s="36">
        <v>3.0</v>
      </c>
      <c r="G6" s="36">
        <v>1.0</v>
      </c>
      <c r="H6" s="36">
        <v>1.0</v>
      </c>
      <c r="I6" s="37">
        <f t="shared" si="6"/>
        <v>16</v>
      </c>
      <c r="J6" s="37">
        <f t="shared" si="7"/>
        <v>16</v>
      </c>
      <c r="K6" s="37">
        <f>L4</f>
        <v>64</v>
      </c>
      <c r="L6" s="36">
        <v>16.0</v>
      </c>
      <c r="M6" s="36">
        <v>10.0</v>
      </c>
      <c r="N6" s="33">
        <f t="shared" ref="N6:N8" si="8">if(E6="affine", (F6*F6*I6*J6*K6*L6+L6)*M6,IF(or(E6="pooling", E6="relu", E6="none"), 0, (F6*F6*K6*L6+L6)*M6))</f>
        <v>92320</v>
      </c>
      <c r="O6" s="34">
        <f t="shared" si="5"/>
        <v>23593120</v>
      </c>
    </row>
    <row r="7">
      <c r="A7" s="22"/>
      <c r="B7" s="30"/>
      <c r="C7" s="35" t="s">
        <v>44</v>
      </c>
      <c r="D7" s="35" t="s">
        <v>45</v>
      </c>
      <c r="E7" s="35" t="s">
        <v>40</v>
      </c>
      <c r="F7" s="36">
        <v>5.0</v>
      </c>
      <c r="G7" s="36">
        <v>2.0</v>
      </c>
      <c r="H7" s="36">
        <v>1.0</v>
      </c>
      <c r="I7" s="37">
        <f t="shared" si="6"/>
        <v>16</v>
      </c>
      <c r="J7" s="37">
        <f t="shared" si="7"/>
        <v>16</v>
      </c>
      <c r="K7" s="37">
        <f>L4</f>
        <v>64</v>
      </c>
      <c r="L7" s="36">
        <v>16.0</v>
      </c>
      <c r="M7" s="36">
        <v>10.0</v>
      </c>
      <c r="N7" s="33">
        <f t="shared" si="8"/>
        <v>256160</v>
      </c>
      <c r="O7" s="34">
        <f t="shared" si="5"/>
        <v>65536160</v>
      </c>
    </row>
    <row r="8">
      <c r="A8" s="22"/>
      <c r="B8" s="30"/>
      <c r="C8" s="16" t="s">
        <v>46</v>
      </c>
      <c r="D8" s="16" t="s">
        <v>39</v>
      </c>
      <c r="E8" s="16" t="s">
        <v>40</v>
      </c>
      <c r="F8" s="21">
        <v>1.0</v>
      </c>
      <c r="G8" s="21">
        <v>0.0</v>
      </c>
      <c r="H8" s="21">
        <v>1.0</v>
      </c>
      <c r="I8">
        <f t="shared" si="6"/>
        <v>16</v>
      </c>
      <c r="J8">
        <f t="shared" si="7"/>
        <v>16</v>
      </c>
      <c r="K8">
        <f>L4</f>
        <v>64</v>
      </c>
      <c r="L8" s="21">
        <v>16.0</v>
      </c>
      <c r="M8" s="21">
        <v>10.0</v>
      </c>
      <c r="N8" s="33">
        <f t="shared" si="8"/>
        <v>10400</v>
      </c>
      <c r="O8" s="34">
        <f t="shared" si="5"/>
        <v>2621600</v>
      </c>
    </row>
    <row r="9">
      <c r="A9" s="22"/>
      <c r="B9" s="30"/>
      <c r="C9" s="38" t="s">
        <v>47</v>
      </c>
      <c r="D9" s="38" t="s">
        <v>34</v>
      </c>
      <c r="E9" s="38" t="s">
        <v>35</v>
      </c>
      <c r="F9" s="39">
        <v>3.0</v>
      </c>
      <c r="G9" s="39">
        <v>1.0</v>
      </c>
      <c r="H9" s="39">
        <v>1.0</v>
      </c>
      <c r="I9" s="40">
        <f t="shared" ref="I9:J9" si="9">1+(I8+2*$G9-$F9)/$H9</f>
        <v>16</v>
      </c>
      <c r="J9" s="40">
        <f t="shared" si="9"/>
        <v>16</v>
      </c>
      <c r="K9" s="40">
        <f>L8</f>
        <v>16</v>
      </c>
      <c r="L9" s="39">
        <v>16.0</v>
      </c>
      <c r="M9" s="39">
        <v>1.0</v>
      </c>
      <c r="N9" s="40">
        <f>IF(or(E9="pooling", E9="relu", E9="none"), 0, (F9*F9*I9*J9*K9*L9+L9)*M9)</f>
        <v>0</v>
      </c>
      <c r="O9" s="41">
        <f t="shared" si="5"/>
        <v>4096</v>
      </c>
    </row>
    <row r="10">
      <c r="A10" s="22"/>
      <c r="B10" s="30"/>
      <c r="C10" s="42" t="s">
        <v>48</v>
      </c>
      <c r="D10" s="42" t="s">
        <v>49</v>
      </c>
      <c r="E10" s="42" t="s">
        <v>50</v>
      </c>
      <c r="F10" s="43"/>
      <c r="G10" s="43"/>
      <c r="H10" s="43"/>
      <c r="I10" s="43">
        <v>16.0</v>
      </c>
      <c r="J10" s="43">
        <v>16.0</v>
      </c>
      <c r="K10" s="43">
        <v>64.0</v>
      </c>
      <c r="L10" s="43">
        <v>64.0</v>
      </c>
      <c r="M10" s="43">
        <v>1.0</v>
      </c>
      <c r="N10" s="44">
        <f>sum(N5:N9)</f>
        <v>369280</v>
      </c>
      <c r="O10" s="45">
        <f t="shared" si="5"/>
        <v>64</v>
      </c>
    </row>
    <row r="11">
      <c r="A11" s="22"/>
      <c r="B11" s="30"/>
      <c r="C11" s="42" t="s">
        <v>51</v>
      </c>
      <c r="D11" s="42" t="s">
        <v>52</v>
      </c>
      <c r="E11" s="42" t="s">
        <v>53</v>
      </c>
      <c r="F11" s="43">
        <v>1.0</v>
      </c>
      <c r="G11" s="43">
        <v>0.0</v>
      </c>
      <c r="H11" s="43">
        <v>1.0</v>
      </c>
      <c r="I11" s="44">
        <f t="shared" ref="I11:J11" si="10">1+(I10+2*$G11-$F11)/$H11</f>
        <v>16</v>
      </c>
      <c r="J11" s="44">
        <f t="shared" si="10"/>
        <v>16</v>
      </c>
      <c r="K11" s="44">
        <f t="shared" ref="K11:K12" si="11">L10</f>
        <v>64</v>
      </c>
      <c r="L11" s="43">
        <v>1024.0</v>
      </c>
      <c r="M11" s="43">
        <v>1.0</v>
      </c>
      <c r="N11" s="44">
        <f>if(E11="affine", (F11*F11*I11*J11*K11*L11+L11)*M11,IF(or(E11="pooling", E11="relu", E11="none"), 0, (F11*F11*K11*L11+L11)*M11))</f>
        <v>16778240</v>
      </c>
      <c r="O11" s="45">
        <f t="shared" si="5"/>
        <v>16778240</v>
      </c>
    </row>
    <row r="12">
      <c r="A12" s="22"/>
      <c r="B12" s="30"/>
      <c r="C12" s="46" t="s">
        <v>54</v>
      </c>
      <c r="D12" s="46" t="s">
        <v>52</v>
      </c>
      <c r="E12" s="46" t="s">
        <v>53</v>
      </c>
      <c r="F12" s="47">
        <v>1.0</v>
      </c>
      <c r="G12" s="47">
        <v>0.0</v>
      </c>
      <c r="H12" s="47">
        <v>1.0</v>
      </c>
      <c r="I12" s="47">
        <v>1.0</v>
      </c>
      <c r="J12" s="47">
        <v>1.0</v>
      </c>
      <c r="K12" s="48">
        <f t="shared" si="11"/>
        <v>1024</v>
      </c>
      <c r="L12" s="47">
        <v>10.0</v>
      </c>
      <c r="M12" s="47">
        <v>1.0</v>
      </c>
      <c r="N12" s="48">
        <f>IF(or(E12="pooling", E12="relu", E12="none"), 0, (F12*F12*I12*J12*K12*L12+L12)*M12)</f>
        <v>10250</v>
      </c>
      <c r="O12" s="49">
        <f t="shared" si="5"/>
        <v>10250</v>
      </c>
    </row>
    <row r="13">
      <c r="A13" s="50"/>
      <c r="B13" s="51"/>
      <c r="C13" s="52" t="s">
        <v>55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>
        <f>N3+N4+N10+N11+N12</f>
        <v>17206986</v>
      </c>
      <c r="O13" s="54">
        <f>sum(O3:O12)</f>
        <v>111215114</v>
      </c>
      <c r="Q13" s="21"/>
    </row>
    <row r="14">
      <c r="A14" s="20"/>
      <c r="B14" s="20"/>
      <c r="C14" s="20"/>
      <c r="D14" s="20"/>
      <c r="E14" s="20"/>
    </row>
    <row r="15">
      <c r="A15" s="1"/>
      <c r="B15" s="2"/>
      <c r="C15" s="2"/>
      <c r="D15" s="15" t="s">
        <v>2</v>
      </c>
      <c r="E15" s="15" t="s">
        <v>14</v>
      </c>
      <c r="F15" s="15" t="s">
        <v>16</v>
      </c>
      <c r="G15" s="15" t="s">
        <v>17</v>
      </c>
      <c r="H15" s="15" t="s">
        <v>18</v>
      </c>
      <c r="I15" s="15" t="s">
        <v>19</v>
      </c>
      <c r="J15" s="15" t="s">
        <v>20</v>
      </c>
      <c r="K15" s="15" t="s">
        <v>21</v>
      </c>
      <c r="L15" s="15" t="s">
        <v>22</v>
      </c>
      <c r="M15" s="15" t="s">
        <v>23</v>
      </c>
      <c r="N15" s="15" t="s">
        <v>24</v>
      </c>
      <c r="O15" s="18" t="s">
        <v>25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2"/>
      <c r="B16" s="23"/>
      <c r="C16" s="42" t="s">
        <v>56</v>
      </c>
      <c r="D16" s="42"/>
      <c r="E16" s="55"/>
      <c r="F16" s="44"/>
      <c r="G16" s="44"/>
      <c r="H16" s="44"/>
      <c r="I16" s="43">
        <v>32.0</v>
      </c>
      <c r="J16" s="43">
        <v>32.0</v>
      </c>
      <c r="K16" s="43"/>
      <c r="L16" s="43">
        <v>3.0</v>
      </c>
      <c r="M16" s="43">
        <v>1.0</v>
      </c>
      <c r="N16" s="44"/>
      <c r="O16" s="45"/>
    </row>
    <row r="17">
      <c r="A17" s="25" t="s">
        <v>29</v>
      </c>
      <c r="B17" s="23" t="s">
        <v>57</v>
      </c>
      <c r="C17" s="26" t="s">
        <v>32</v>
      </c>
      <c r="D17" s="26" t="s">
        <v>34</v>
      </c>
      <c r="E17" s="26" t="s">
        <v>35</v>
      </c>
      <c r="F17" s="27">
        <v>2.0</v>
      </c>
      <c r="G17" s="27">
        <v>0.0</v>
      </c>
      <c r="H17" s="27">
        <v>2.0</v>
      </c>
      <c r="I17" s="28">
        <f t="shared" ref="I17:J17" si="12">1+(I16+2*$G17-$F17)/$H17</f>
        <v>16</v>
      </c>
      <c r="J17" s="28">
        <f t="shared" si="12"/>
        <v>16</v>
      </c>
      <c r="K17" s="28">
        <f t="shared" ref="K17:K19" si="14">L16</f>
        <v>3</v>
      </c>
      <c r="L17" s="27">
        <v>3.0</v>
      </c>
      <c r="M17" s="27">
        <v>1.0</v>
      </c>
      <c r="N17" s="28">
        <f>if(E17="batch_norm", L17*2*M17,IF(or(E17="pooling", E17="relu", E17="none"), 0, (F17*F17*I17*J17*K17*L17+L17)*M17))</f>
        <v>0</v>
      </c>
      <c r="O17" s="29">
        <f t="shared" ref="O17:O27" si="15">if(E17="pooling", ($I17*$J17*$K17)*$M17, if((E17="spartial_batch"), ($F17*$F17*$I17*$J17*$K17)*$M17, if(E17="relu", ($I17*$J17*$K17)*$M17, ($F17*$F17*$I17*$J17*$K17*$L17+$L17)*$M17)))</f>
        <v>768</v>
      </c>
    </row>
    <row r="18">
      <c r="A18" s="22"/>
      <c r="B18" s="30"/>
      <c r="C18" s="26" t="s">
        <v>38</v>
      </c>
      <c r="D18" s="26" t="s">
        <v>39</v>
      </c>
      <c r="E18" s="26" t="s">
        <v>40</v>
      </c>
      <c r="F18" s="27">
        <v>1.0</v>
      </c>
      <c r="G18" s="27">
        <v>0.0</v>
      </c>
      <c r="H18" s="27">
        <v>1.0</v>
      </c>
      <c r="I18" s="28">
        <f t="shared" ref="I18:J18" si="13">1+(I17+2*$G18-$F18)/$H18</f>
        <v>16</v>
      </c>
      <c r="J18" s="28">
        <f t="shared" si="13"/>
        <v>16</v>
      </c>
      <c r="K18" s="28">
        <f t="shared" si="14"/>
        <v>3</v>
      </c>
      <c r="L18" s="27">
        <v>64.0</v>
      </c>
      <c r="M18" s="27">
        <v>1.0</v>
      </c>
      <c r="N18" s="28">
        <f t="shared" ref="N18:N24" si="16">if(E18="affine", (F18*F18*I18*J18*K18*L18+L18)*M18,IF(or(E18="pooling", E18="relu", E18="none"), 0, (F18*F18*K18*L18+L18)*M18))</f>
        <v>256</v>
      </c>
      <c r="O18" s="29">
        <f t="shared" si="15"/>
        <v>49216</v>
      </c>
    </row>
    <row r="19">
      <c r="A19" s="22"/>
      <c r="B19" s="30"/>
      <c r="C19" s="16" t="s">
        <v>41</v>
      </c>
      <c r="D19" s="16" t="s">
        <v>39</v>
      </c>
      <c r="E19" s="16" t="s">
        <v>40</v>
      </c>
      <c r="F19" s="21">
        <v>1.0</v>
      </c>
      <c r="G19" s="21">
        <v>0.0</v>
      </c>
      <c r="H19" s="21">
        <v>1.0</v>
      </c>
      <c r="I19">
        <f t="shared" ref="I19:I21" si="17">1+($I$4+2*$G19-$F19)/$H19</f>
        <v>16</v>
      </c>
      <c r="J19">
        <f t="shared" ref="J19:J21" si="18">1+($J$4+2*$G$5-$F$5)/$H19</f>
        <v>16</v>
      </c>
      <c r="K19">
        <f t="shared" si="14"/>
        <v>64</v>
      </c>
      <c r="L19" s="21">
        <v>16.0</v>
      </c>
      <c r="M19" s="21">
        <v>10.0</v>
      </c>
      <c r="N19">
        <f t="shared" si="16"/>
        <v>10400</v>
      </c>
      <c r="O19" s="24">
        <f t="shared" si="15"/>
        <v>2621600</v>
      </c>
    </row>
    <row r="20">
      <c r="A20" s="22"/>
      <c r="B20" s="30"/>
      <c r="C20" s="16" t="s">
        <v>42</v>
      </c>
      <c r="D20" s="16" t="s">
        <v>43</v>
      </c>
      <c r="E20" s="16" t="s">
        <v>40</v>
      </c>
      <c r="F20" s="21">
        <v>3.0</v>
      </c>
      <c r="G20" s="21">
        <v>1.0</v>
      </c>
      <c r="H20" s="21">
        <v>1.0</v>
      </c>
      <c r="I20">
        <f t="shared" si="17"/>
        <v>16</v>
      </c>
      <c r="J20">
        <f t="shared" si="18"/>
        <v>16</v>
      </c>
      <c r="K20">
        <f>L18</f>
        <v>64</v>
      </c>
      <c r="L20" s="21">
        <v>16.0</v>
      </c>
      <c r="M20" s="21">
        <v>10.0</v>
      </c>
      <c r="N20">
        <f t="shared" si="16"/>
        <v>92320</v>
      </c>
      <c r="O20" s="24">
        <f t="shared" si="15"/>
        <v>23593120</v>
      </c>
    </row>
    <row r="21">
      <c r="A21" s="22"/>
      <c r="B21" s="23" t="s">
        <v>58</v>
      </c>
      <c r="C21" s="16" t="s">
        <v>59</v>
      </c>
      <c r="D21" s="16" t="s">
        <v>43</v>
      </c>
      <c r="E21" s="16" t="s">
        <v>40</v>
      </c>
      <c r="F21" s="21">
        <v>3.0</v>
      </c>
      <c r="G21" s="21">
        <v>1.0</v>
      </c>
      <c r="H21" s="21">
        <v>1.0</v>
      </c>
      <c r="I21">
        <f t="shared" si="17"/>
        <v>16</v>
      </c>
      <c r="J21">
        <f t="shared" si="18"/>
        <v>16</v>
      </c>
      <c r="K21">
        <f>L18</f>
        <v>64</v>
      </c>
      <c r="L21" s="21">
        <v>16.0</v>
      </c>
      <c r="M21" s="21">
        <v>10.0</v>
      </c>
      <c r="N21">
        <f t="shared" si="16"/>
        <v>92320</v>
      </c>
      <c r="O21" s="24">
        <f t="shared" si="15"/>
        <v>23593120</v>
      </c>
    </row>
    <row r="22">
      <c r="A22" s="22"/>
      <c r="B22" s="23" t="s">
        <v>58</v>
      </c>
      <c r="C22" s="16" t="s">
        <v>60</v>
      </c>
      <c r="D22" s="16" t="s">
        <v>43</v>
      </c>
      <c r="E22" s="16" t="s">
        <v>40</v>
      </c>
      <c r="F22" s="21">
        <v>3.0</v>
      </c>
      <c r="G22" s="21">
        <v>1.0</v>
      </c>
      <c r="H22" s="21">
        <v>1.0</v>
      </c>
      <c r="I22">
        <f t="shared" ref="I22:J22" si="19">1+(I21+2*$G22-$F22)/$H22</f>
        <v>16</v>
      </c>
      <c r="J22">
        <f t="shared" si="19"/>
        <v>16</v>
      </c>
      <c r="K22">
        <f>L21</f>
        <v>16</v>
      </c>
      <c r="L22" s="21">
        <v>16.0</v>
      </c>
      <c r="M22" s="21">
        <v>10.0</v>
      </c>
      <c r="N22">
        <f t="shared" si="16"/>
        <v>23200</v>
      </c>
      <c r="O22" s="24">
        <f t="shared" si="15"/>
        <v>5898400</v>
      </c>
    </row>
    <row r="23">
      <c r="A23" s="22"/>
      <c r="B23" s="30"/>
      <c r="C23" s="16" t="s">
        <v>46</v>
      </c>
      <c r="D23" s="16" t="s">
        <v>39</v>
      </c>
      <c r="E23" s="16" t="s">
        <v>40</v>
      </c>
      <c r="F23" s="21">
        <v>1.0</v>
      </c>
      <c r="G23" s="21">
        <v>0.0</v>
      </c>
      <c r="H23" s="21">
        <v>1.0</v>
      </c>
      <c r="I23">
        <f>1+($I$4+2*$G23-$F23)/$H23</f>
        <v>16</v>
      </c>
      <c r="J23">
        <f>1+($J$4+2*$G$5-$F$5)/$H23</f>
        <v>16</v>
      </c>
      <c r="K23">
        <f>L18</f>
        <v>64</v>
      </c>
      <c r="L23" s="21">
        <v>16.0</v>
      </c>
      <c r="M23" s="21">
        <v>10.0</v>
      </c>
      <c r="N23">
        <f t="shared" si="16"/>
        <v>10400</v>
      </c>
      <c r="O23" s="24">
        <f t="shared" si="15"/>
        <v>2621600</v>
      </c>
    </row>
    <row r="24">
      <c r="A24" s="22"/>
      <c r="B24" s="30"/>
      <c r="C24" s="16" t="s">
        <v>47</v>
      </c>
      <c r="D24" s="16" t="s">
        <v>34</v>
      </c>
      <c r="E24" s="16" t="s">
        <v>35</v>
      </c>
      <c r="F24" s="21">
        <v>3.0</v>
      </c>
      <c r="G24" s="21">
        <v>1.0</v>
      </c>
      <c r="H24" s="21">
        <v>1.0</v>
      </c>
      <c r="I24">
        <f t="shared" ref="I24:J24" si="20">1+(I23+2*$G24-$F24)/$H24</f>
        <v>16</v>
      </c>
      <c r="J24">
        <f t="shared" si="20"/>
        <v>16</v>
      </c>
      <c r="K24">
        <f>L23</f>
        <v>16</v>
      </c>
      <c r="L24" s="21">
        <v>16.0</v>
      </c>
      <c r="M24" s="21">
        <v>1.0</v>
      </c>
      <c r="N24">
        <f t="shared" si="16"/>
        <v>0</v>
      </c>
      <c r="O24" s="24">
        <f t="shared" si="15"/>
        <v>4096</v>
      </c>
    </row>
    <row r="25">
      <c r="A25" s="22"/>
      <c r="B25" s="30"/>
      <c r="C25" s="16" t="s">
        <v>48</v>
      </c>
      <c r="D25" s="16" t="s">
        <v>49</v>
      </c>
      <c r="E25" s="16" t="s">
        <v>50</v>
      </c>
      <c r="F25" s="21"/>
      <c r="G25" s="21"/>
      <c r="H25" s="21"/>
      <c r="I25" s="21">
        <v>16.0</v>
      </c>
      <c r="J25" s="21">
        <v>16.0</v>
      </c>
      <c r="K25" s="21">
        <v>64.0</v>
      </c>
      <c r="L25" s="21">
        <v>64.0</v>
      </c>
      <c r="M25" s="21">
        <v>1.0</v>
      </c>
      <c r="N25">
        <f>sum(N19:N24)</f>
        <v>228640</v>
      </c>
      <c r="O25" s="24">
        <f t="shared" si="15"/>
        <v>64</v>
      </c>
    </row>
    <row r="26">
      <c r="A26" s="22"/>
      <c r="B26" s="30"/>
      <c r="C26" s="26" t="s">
        <v>51</v>
      </c>
      <c r="D26" s="26" t="s">
        <v>52</v>
      </c>
      <c r="E26" s="26" t="s">
        <v>53</v>
      </c>
      <c r="F26" s="27">
        <v>1.0</v>
      </c>
      <c r="G26" s="27">
        <v>0.0</v>
      </c>
      <c r="H26" s="27">
        <v>1.0</v>
      </c>
      <c r="I26" s="28">
        <f t="shared" ref="I26:J26" si="21">1+(I25+2*$G26-$F26)/$H26</f>
        <v>16</v>
      </c>
      <c r="J26" s="28">
        <f t="shared" si="21"/>
        <v>16</v>
      </c>
      <c r="K26" s="28">
        <f t="shared" ref="K26:K27" si="22">L25</f>
        <v>64</v>
      </c>
      <c r="L26" s="27">
        <v>1024.0</v>
      </c>
      <c r="M26" s="27">
        <v>1.0</v>
      </c>
      <c r="N26" s="28">
        <f t="shared" ref="N26:N27" si="23">if(E26="affine", (F26*F26*I26*J26*K26*L26+L26)*M26,IF(or(E26="pooling", E26="relu", E26="none"), 0, (F26*F26*K26*L26+L26)*M26))</f>
        <v>16778240</v>
      </c>
      <c r="O26" s="29">
        <f t="shared" si="15"/>
        <v>16778240</v>
      </c>
    </row>
    <row r="27">
      <c r="A27" s="22"/>
      <c r="B27" s="30"/>
      <c r="C27" s="56" t="s">
        <v>54</v>
      </c>
      <c r="D27" s="56" t="s">
        <v>52</v>
      </c>
      <c r="E27" s="56" t="s">
        <v>53</v>
      </c>
      <c r="F27" s="57">
        <v>1.0</v>
      </c>
      <c r="G27" s="57">
        <v>0.0</v>
      </c>
      <c r="H27" s="57">
        <v>1.0</v>
      </c>
      <c r="I27" s="57">
        <v>1.0</v>
      </c>
      <c r="J27" s="57">
        <v>1.0</v>
      </c>
      <c r="K27" s="58">
        <f t="shared" si="22"/>
        <v>1024</v>
      </c>
      <c r="L27" s="57">
        <v>10.0</v>
      </c>
      <c r="M27" s="57">
        <v>1.0</v>
      </c>
      <c r="N27" s="58">
        <f t="shared" si="23"/>
        <v>10250</v>
      </c>
      <c r="O27" s="59">
        <f t="shared" si="15"/>
        <v>10250</v>
      </c>
    </row>
    <row r="28">
      <c r="A28" s="50"/>
      <c r="B28" s="51"/>
      <c r="C28" s="13" t="s">
        <v>55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>
        <f>N17+N18+N25+N26+N27</f>
        <v>17017386</v>
      </c>
      <c r="O28" s="61">
        <f>sum(O17:O27)</f>
        <v>75170474</v>
      </c>
    </row>
    <row r="29">
      <c r="A29" s="20"/>
      <c r="B29" s="20"/>
      <c r="C29" s="20"/>
      <c r="D29" s="20"/>
      <c r="E29" s="20"/>
    </row>
    <row r="30">
      <c r="A30" s="1"/>
      <c r="B30" s="2"/>
      <c r="C30" s="2"/>
      <c r="D30" s="15" t="s">
        <v>2</v>
      </c>
      <c r="E30" s="15" t="s">
        <v>14</v>
      </c>
      <c r="F30" s="15" t="s">
        <v>16</v>
      </c>
      <c r="G30" s="15" t="s">
        <v>17</v>
      </c>
      <c r="H30" s="15" t="s">
        <v>18</v>
      </c>
      <c r="I30" s="15" t="s">
        <v>19</v>
      </c>
      <c r="J30" s="15" t="s">
        <v>20</v>
      </c>
      <c r="K30" s="15" t="s">
        <v>21</v>
      </c>
      <c r="L30" s="15" t="s">
        <v>22</v>
      </c>
      <c r="M30" s="15" t="s">
        <v>23</v>
      </c>
      <c r="N30" s="15" t="s">
        <v>24</v>
      </c>
      <c r="O30" s="18" t="s">
        <v>25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2"/>
      <c r="B31" s="23"/>
      <c r="C31" s="55"/>
      <c r="D31" s="42" t="s">
        <v>27</v>
      </c>
      <c r="E31" s="55"/>
      <c r="F31" s="44"/>
      <c r="G31" s="44"/>
      <c r="H31" s="44"/>
      <c r="I31" s="43">
        <v>32.0</v>
      </c>
      <c r="J31" s="43">
        <v>32.0</v>
      </c>
      <c r="K31" s="43"/>
      <c r="L31" s="43">
        <v>3.0</v>
      </c>
      <c r="M31" s="43">
        <v>1.0</v>
      </c>
      <c r="N31" s="44"/>
      <c r="O31" s="45"/>
    </row>
    <row r="32">
      <c r="A32" s="25" t="s">
        <v>29</v>
      </c>
      <c r="B32" s="23" t="s">
        <v>61</v>
      </c>
      <c r="C32" s="26" t="s">
        <v>32</v>
      </c>
      <c r="D32" s="26" t="s">
        <v>34</v>
      </c>
      <c r="E32" s="26" t="s">
        <v>35</v>
      </c>
      <c r="F32" s="27">
        <v>2.0</v>
      </c>
      <c r="G32" s="27">
        <v>0.0</v>
      </c>
      <c r="H32" s="27">
        <v>2.0</v>
      </c>
      <c r="I32" s="28">
        <f t="shared" ref="I32:J32" si="24">1+(I31+2*$G32-$F32)/$H32</f>
        <v>16</v>
      </c>
      <c r="J32" s="28">
        <f t="shared" si="24"/>
        <v>16</v>
      </c>
      <c r="K32" s="28">
        <f t="shared" ref="K32:K34" si="26">L31</f>
        <v>3</v>
      </c>
      <c r="L32" s="27">
        <v>3.0</v>
      </c>
      <c r="M32" s="27">
        <v>1.0</v>
      </c>
      <c r="N32" s="33">
        <f>if(E32="batch_norm", L32*2*M32,IF(or(E32="pooling", E32="relu", E32="none"), 0, (F32*F32*I32*J32*K32*L32+L32)*M32))</f>
        <v>0</v>
      </c>
      <c r="O32" s="34">
        <f t="shared" ref="O32:O44" si="27">if(E32="pooling", ($I32*$J32*$K32)*$M32, if((E32="spartial_batch"), ($F32*$F32*$I32*$J32*$K32)*$M32, if(E32="relu", ($I32*$J32*$K32)*$M32, ($F32*$F32*$I32*$J32*$K32*$L32+$L32)*$M32)))</f>
        <v>768</v>
      </c>
    </row>
    <row r="33">
      <c r="A33" s="22"/>
      <c r="B33" s="30"/>
      <c r="C33" s="26" t="s">
        <v>38</v>
      </c>
      <c r="D33" s="26" t="s">
        <v>39</v>
      </c>
      <c r="E33" s="26" t="s">
        <v>40</v>
      </c>
      <c r="F33" s="27">
        <v>1.0</v>
      </c>
      <c r="G33" s="27">
        <v>0.0</v>
      </c>
      <c r="H33" s="27">
        <v>1.0</v>
      </c>
      <c r="I33" s="28">
        <f t="shared" ref="I33:J33" si="25">1+(I32+2*$G33-$F33)/$H33</f>
        <v>16</v>
      </c>
      <c r="J33" s="28">
        <f t="shared" si="25"/>
        <v>16</v>
      </c>
      <c r="K33" s="28">
        <f t="shared" si="26"/>
        <v>3</v>
      </c>
      <c r="L33" s="27">
        <v>64.0</v>
      </c>
      <c r="M33" s="27">
        <v>1.0</v>
      </c>
      <c r="N33" s="28">
        <f t="shared" ref="N33:N41" si="28">if(E33="affine", (F33*F33*I33*J33*K33*L33+L33)*M33,IF(or(E33="pooling", E33="relu", E33="none"), 0, (F33*F33*K33*L33+L33)*M33))</f>
        <v>256</v>
      </c>
      <c r="O33" s="29">
        <f t="shared" si="27"/>
        <v>49216</v>
      </c>
    </row>
    <row r="34">
      <c r="A34" s="22"/>
      <c r="B34" s="30"/>
      <c r="C34" s="16" t="s">
        <v>41</v>
      </c>
      <c r="D34" s="16" t="s">
        <v>39</v>
      </c>
      <c r="E34" s="16" t="s">
        <v>40</v>
      </c>
      <c r="F34" s="21">
        <v>1.0</v>
      </c>
      <c r="G34" s="21">
        <v>0.0</v>
      </c>
      <c r="H34" s="21">
        <v>1.0</v>
      </c>
      <c r="I34">
        <f t="shared" ref="I34:I35" si="29">1+($I$4+2*$G34-$F34)/$H34</f>
        <v>16</v>
      </c>
      <c r="J34">
        <f t="shared" ref="J34:J35" si="30">1+($J$4+2*$G$5-$F$5)/$H34</f>
        <v>16</v>
      </c>
      <c r="K34">
        <f t="shared" si="26"/>
        <v>64</v>
      </c>
      <c r="L34" s="21">
        <v>16.0</v>
      </c>
      <c r="M34" s="21">
        <v>10.0</v>
      </c>
      <c r="N34">
        <f t="shared" si="28"/>
        <v>10400</v>
      </c>
      <c r="O34" s="24">
        <f t="shared" si="27"/>
        <v>2621600</v>
      </c>
    </row>
    <row r="35">
      <c r="A35" s="22"/>
      <c r="B35" s="23" t="s">
        <v>62</v>
      </c>
      <c r="C35" s="16" t="s">
        <v>63</v>
      </c>
      <c r="D35" s="16" t="s">
        <v>39</v>
      </c>
      <c r="E35" s="16" t="s">
        <v>40</v>
      </c>
      <c r="F35" s="21">
        <v>1.0</v>
      </c>
      <c r="G35" s="21">
        <v>0.0</v>
      </c>
      <c r="H35" s="21">
        <v>1.0</v>
      </c>
      <c r="I35">
        <f t="shared" si="29"/>
        <v>16</v>
      </c>
      <c r="J35">
        <f t="shared" si="30"/>
        <v>16</v>
      </c>
      <c r="K35" s="21">
        <v>64.0</v>
      </c>
      <c r="L35" s="21">
        <v>16.0</v>
      </c>
      <c r="M35" s="21">
        <v>10.0</v>
      </c>
      <c r="N35">
        <f t="shared" si="28"/>
        <v>10400</v>
      </c>
      <c r="O35" s="24">
        <f t="shared" si="27"/>
        <v>2621600</v>
      </c>
    </row>
    <row r="36">
      <c r="A36" s="22"/>
      <c r="B36" s="23"/>
      <c r="C36" s="16" t="s">
        <v>64</v>
      </c>
      <c r="D36" s="16" t="s">
        <v>43</v>
      </c>
      <c r="E36" s="16" t="s">
        <v>40</v>
      </c>
      <c r="F36" s="21">
        <v>3.0</v>
      </c>
      <c r="G36" s="21">
        <v>1.0</v>
      </c>
      <c r="H36" s="21">
        <v>1.0</v>
      </c>
      <c r="I36">
        <f t="shared" ref="I36:J36" si="31">1+(I35+2*$G36-$F36)/$H36</f>
        <v>16</v>
      </c>
      <c r="J36">
        <f t="shared" si="31"/>
        <v>16</v>
      </c>
      <c r="K36">
        <f>L35</f>
        <v>16</v>
      </c>
      <c r="L36" s="21">
        <v>16.0</v>
      </c>
      <c r="M36" s="21">
        <v>10.0</v>
      </c>
      <c r="N36">
        <f t="shared" si="28"/>
        <v>23200</v>
      </c>
      <c r="O36" s="24">
        <f t="shared" si="27"/>
        <v>5898400</v>
      </c>
    </row>
    <row r="37">
      <c r="A37" s="22"/>
      <c r="B37" s="23" t="s">
        <v>62</v>
      </c>
      <c r="C37" s="16" t="s">
        <v>59</v>
      </c>
      <c r="D37" s="16" t="s">
        <v>39</v>
      </c>
      <c r="E37" s="16" t="s">
        <v>40</v>
      </c>
      <c r="F37" s="21">
        <v>1.0</v>
      </c>
      <c r="G37" s="21">
        <v>0.0</v>
      </c>
      <c r="H37" s="21">
        <v>1.0</v>
      </c>
      <c r="I37">
        <f>1+($I$4+2*$G37-$F37)/$H37</f>
        <v>16</v>
      </c>
      <c r="J37">
        <f>1+($J$4+2*$G$5-$F$5)/$H37</f>
        <v>16</v>
      </c>
      <c r="K37">
        <f>L33</f>
        <v>64</v>
      </c>
      <c r="L37" s="21">
        <v>16.0</v>
      </c>
      <c r="M37" s="21">
        <v>10.0</v>
      </c>
      <c r="N37">
        <f t="shared" si="28"/>
        <v>10400</v>
      </c>
      <c r="O37" s="24">
        <f t="shared" si="27"/>
        <v>2621600</v>
      </c>
    </row>
    <row r="38">
      <c r="A38" s="22"/>
      <c r="B38" s="30"/>
      <c r="C38" s="16" t="s">
        <v>60</v>
      </c>
      <c r="D38" s="16" t="s">
        <v>43</v>
      </c>
      <c r="E38" s="16" t="s">
        <v>40</v>
      </c>
      <c r="F38" s="21">
        <v>3.0</v>
      </c>
      <c r="G38" s="21">
        <v>1.0</v>
      </c>
      <c r="H38" s="21">
        <v>1.0</v>
      </c>
      <c r="I38">
        <f t="shared" ref="I38:J38" si="32">1+(I37+2*$G38-$F38)/$H38</f>
        <v>16</v>
      </c>
      <c r="J38">
        <f t="shared" si="32"/>
        <v>16</v>
      </c>
      <c r="K38">
        <f t="shared" ref="K38:K39" si="34">L37</f>
        <v>16</v>
      </c>
      <c r="L38" s="21">
        <v>16.0</v>
      </c>
      <c r="M38" s="21">
        <v>10.0</v>
      </c>
      <c r="N38">
        <f t="shared" si="28"/>
        <v>23200</v>
      </c>
      <c r="O38" s="24">
        <f t="shared" si="27"/>
        <v>5898400</v>
      </c>
    </row>
    <row r="39">
      <c r="A39" s="22"/>
      <c r="B39" s="30"/>
      <c r="C39" s="16" t="s">
        <v>65</v>
      </c>
      <c r="D39" s="16" t="s">
        <v>43</v>
      </c>
      <c r="E39" s="16" t="s">
        <v>40</v>
      </c>
      <c r="F39" s="21">
        <v>3.0</v>
      </c>
      <c r="G39" s="21">
        <v>1.0</v>
      </c>
      <c r="H39" s="21">
        <v>1.0</v>
      </c>
      <c r="I39">
        <f t="shared" ref="I39:J39" si="33">1+(I38+2*$G39-$F39)/$H39</f>
        <v>16</v>
      </c>
      <c r="J39">
        <f t="shared" si="33"/>
        <v>16</v>
      </c>
      <c r="K39">
        <f t="shared" si="34"/>
        <v>16</v>
      </c>
      <c r="L39" s="21">
        <v>16.0</v>
      </c>
      <c r="M39" s="21">
        <v>10.0</v>
      </c>
      <c r="N39">
        <f t="shared" si="28"/>
        <v>23200</v>
      </c>
      <c r="O39" s="24">
        <f t="shared" si="27"/>
        <v>5898400</v>
      </c>
    </row>
    <row r="40">
      <c r="A40" s="22"/>
      <c r="B40" s="23" t="s">
        <v>66</v>
      </c>
      <c r="C40" s="16" t="s">
        <v>46</v>
      </c>
      <c r="D40" s="16" t="s">
        <v>34</v>
      </c>
      <c r="E40" s="16" t="s">
        <v>35</v>
      </c>
      <c r="F40" s="21">
        <v>3.0</v>
      </c>
      <c r="G40" s="21">
        <v>1.0</v>
      </c>
      <c r="H40" s="21">
        <v>1.0</v>
      </c>
      <c r="I40">
        <f>1+($I$4+2*$G40-$F40)/$H40</f>
        <v>16</v>
      </c>
      <c r="J40">
        <f>1+($J$4+2*$G$5-$F$5)/$H40</f>
        <v>16</v>
      </c>
      <c r="K40">
        <f>L33</f>
        <v>64</v>
      </c>
      <c r="L40" s="21">
        <v>64.0</v>
      </c>
      <c r="M40" s="21">
        <v>10.0</v>
      </c>
      <c r="N40">
        <f t="shared" si="28"/>
        <v>0</v>
      </c>
      <c r="O40" s="24">
        <f t="shared" si="27"/>
        <v>163840</v>
      </c>
    </row>
    <row r="41">
      <c r="A41" s="22"/>
      <c r="B41" s="23" t="s">
        <v>66</v>
      </c>
      <c r="C41" s="16" t="s">
        <v>47</v>
      </c>
      <c r="D41" s="16" t="s">
        <v>39</v>
      </c>
      <c r="E41" s="16" t="s">
        <v>40</v>
      </c>
      <c r="F41" s="21">
        <v>1.0</v>
      </c>
      <c r="G41" s="21">
        <v>0.0</v>
      </c>
      <c r="H41" s="21">
        <v>1.0</v>
      </c>
      <c r="I41">
        <f t="shared" ref="I41:J41" si="35">1+(I40+2*$G41-$F41)/$H41</f>
        <v>16</v>
      </c>
      <c r="J41">
        <f t="shared" si="35"/>
        <v>16</v>
      </c>
      <c r="K41">
        <f>L40</f>
        <v>64</v>
      </c>
      <c r="L41" s="21">
        <v>16.0</v>
      </c>
      <c r="M41" s="21">
        <v>10.0</v>
      </c>
      <c r="N41">
        <f t="shared" si="28"/>
        <v>10400</v>
      </c>
      <c r="O41" s="24">
        <f t="shared" si="27"/>
        <v>2621600</v>
      </c>
    </row>
    <row r="42">
      <c r="A42" s="22"/>
      <c r="B42" s="30"/>
      <c r="C42" s="42" t="s">
        <v>48</v>
      </c>
      <c r="D42" s="42" t="s">
        <v>49</v>
      </c>
      <c r="E42" s="42" t="s">
        <v>50</v>
      </c>
      <c r="F42" s="43"/>
      <c r="G42" s="43"/>
      <c r="H42" s="43"/>
      <c r="I42" s="43">
        <v>16.0</v>
      </c>
      <c r="J42" s="43">
        <v>16.0</v>
      </c>
      <c r="K42" s="43">
        <v>64.0</v>
      </c>
      <c r="L42" s="43">
        <v>64.0</v>
      </c>
      <c r="M42" s="43">
        <v>1.0</v>
      </c>
      <c r="N42" s="44">
        <f>sum(N34:N41)</f>
        <v>111200</v>
      </c>
      <c r="O42" s="45">
        <f t="shared" si="27"/>
        <v>64</v>
      </c>
    </row>
    <row r="43">
      <c r="A43" s="22"/>
      <c r="B43" s="30"/>
      <c r="C43" s="42" t="s">
        <v>51</v>
      </c>
      <c r="D43" s="42" t="s">
        <v>52</v>
      </c>
      <c r="E43" s="42" t="s">
        <v>53</v>
      </c>
      <c r="F43" s="43">
        <v>1.0</v>
      </c>
      <c r="G43" s="43">
        <v>0.0</v>
      </c>
      <c r="H43" s="43">
        <v>1.0</v>
      </c>
      <c r="I43" s="44">
        <f t="shared" ref="I43:J43" si="36">1+(I42+2*$G43-$F43)/$H43</f>
        <v>16</v>
      </c>
      <c r="J43" s="44">
        <f t="shared" si="36"/>
        <v>16</v>
      </c>
      <c r="K43" s="44">
        <f t="shared" ref="K43:K44" si="37">L42</f>
        <v>64</v>
      </c>
      <c r="L43" s="43">
        <v>1024.0</v>
      </c>
      <c r="M43" s="43">
        <v>1.0</v>
      </c>
      <c r="N43" s="44">
        <f t="shared" ref="N43:N44" si="38">if(E43="affine", (F43*F43*I43*J43*K43*L43+L43)*M43,IF(or(E43="pooling", E43="relu", E43="none"), 0, (F43*F43*K43*L43+L43)*M43))</f>
        <v>16778240</v>
      </c>
      <c r="O43" s="45">
        <f t="shared" si="27"/>
        <v>16778240</v>
      </c>
    </row>
    <row r="44">
      <c r="A44" s="22"/>
      <c r="B44" s="30"/>
      <c r="C44" s="62" t="s">
        <v>54</v>
      </c>
      <c r="D44" s="62" t="s">
        <v>52</v>
      </c>
      <c r="E44" s="62" t="s">
        <v>53</v>
      </c>
      <c r="F44" s="63">
        <v>1.0</v>
      </c>
      <c r="G44" s="63">
        <v>0.0</v>
      </c>
      <c r="H44" s="63">
        <v>1.0</v>
      </c>
      <c r="I44" s="63">
        <v>1.0</v>
      </c>
      <c r="J44" s="63">
        <v>1.0</v>
      </c>
      <c r="K44" s="64">
        <f t="shared" si="37"/>
        <v>1024</v>
      </c>
      <c r="L44" s="63">
        <v>10.0</v>
      </c>
      <c r="M44" s="63">
        <v>1.0</v>
      </c>
      <c r="N44" s="64">
        <f t="shared" si="38"/>
        <v>10250</v>
      </c>
      <c r="O44" s="65">
        <f t="shared" si="27"/>
        <v>10250</v>
      </c>
    </row>
    <row r="45">
      <c r="A45" s="50"/>
      <c r="B45" s="51"/>
      <c r="C45" s="13" t="s">
        <v>55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>
        <f>N32+N33+N42+N43+N44</f>
        <v>16899946</v>
      </c>
      <c r="O45" s="61">
        <f>sum(O32:O44)</f>
        <v>45183978</v>
      </c>
    </row>
    <row r="46">
      <c r="A46" s="20"/>
      <c r="B46" s="20"/>
      <c r="C46" s="20"/>
      <c r="D46" s="20"/>
      <c r="E46" s="20"/>
    </row>
    <row r="47">
      <c r="A47" s="1"/>
      <c r="B47" s="2"/>
      <c r="C47" s="2"/>
      <c r="D47" s="15" t="s">
        <v>2</v>
      </c>
      <c r="E47" s="15" t="s">
        <v>14</v>
      </c>
      <c r="F47" s="15" t="s">
        <v>16</v>
      </c>
      <c r="G47" s="15" t="s">
        <v>17</v>
      </c>
      <c r="H47" s="15" t="s">
        <v>18</v>
      </c>
      <c r="I47" s="15" t="s">
        <v>19</v>
      </c>
      <c r="J47" s="15" t="s">
        <v>20</v>
      </c>
      <c r="K47" s="15" t="s">
        <v>21</v>
      </c>
      <c r="L47" s="15" t="s">
        <v>22</v>
      </c>
      <c r="M47" s="15" t="s">
        <v>23</v>
      </c>
      <c r="N47" s="15" t="s">
        <v>24</v>
      </c>
      <c r="O47" s="18" t="s">
        <v>25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2"/>
      <c r="B48" s="23"/>
      <c r="C48" s="55"/>
      <c r="D48" s="42" t="s">
        <v>27</v>
      </c>
      <c r="E48" s="55"/>
      <c r="F48" s="44"/>
      <c r="G48" s="44"/>
      <c r="H48" s="44"/>
      <c r="I48" s="43">
        <v>32.0</v>
      </c>
      <c r="J48" s="43">
        <v>32.0</v>
      </c>
      <c r="K48" s="43"/>
      <c r="L48" s="43">
        <v>3.0</v>
      </c>
      <c r="M48" s="43">
        <v>1.0</v>
      </c>
      <c r="N48" s="44"/>
      <c r="O48" s="45"/>
    </row>
    <row r="49">
      <c r="A49" s="25" t="s">
        <v>29</v>
      </c>
      <c r="B49" s="23" t="s">
        <v>67</v>
      </c>
      <c r="C49" s="26" t="s">
        <v>32</v>
      </c>
      <c r="D49" s="26" t="s">
        <v>34</v>
      </c>
      <c r="E49" s="26" t="s">
        <v>35</v>
      </c>
      <c r="F49" s="27">
        <v>2.0</v>
      </c>
      <c r="G49" s="27">
        <v>0.0</v>
      </c>
      <c r="H49" s="27">
        <v>2.0</v>
      </c>
      <c r="I49" s="28">
        <f t="shared" ref="I49:J49" si="39">1+(I48+2*$G49-$F49)/$H49</f>
        <v>16</v>
      </c>
      <c r="J49" s="28">
        <f t="shared" si="39"/>
        <v>16</v>
      </c>
      <c r="K49" s="28">
        <f t="shared" ref="K49:K51" si="41">L48</f>
        <v>3</v>
      </c>
      <c r="L49" s="27">
        <v>3.0</v>
      </c>
      <c r="M49" s="27">
        <v>1.0</v>
      </c>
      <c r="N49" s="28">
        <f>if(E49="batch_norm", L49*2*M49,IF(or(E49="pooling", E49="relu", E49="none"), 0, (F49*F49*I49*J49*K49*L49+L49)*M49))</f>
        <v>0</v>
      </c>
      <c r="O49" s="29">
        <f t="shared" ref="O49:O61" si="42">if(E49="pooling", ($I49*$J49*$K49)*$M49, if((E49="spartial_batch"), ($F49*$F49*$I49*$J49*$K49)*$M49, if(E49="relu", ($I49*$J49*$K49)*$M49, ($F49*$F49*$I49*$J49*$K49*$L49+$L49)*$M49)))</f>
        <v>768</v>
      </c>
    </row>
    <row r="50">
      <c r="A50" s="22"/>
      <c r="B50" s="23"/>
      <c r="C50" s="26" t="s">
        <v>38</v>
      </c>
      <c r="D50" s="26" t="s">
        <v>39</v>
      </c>
      <c r="E50" s="26" t="s">
        <v>40</v>
      </c>
      <c r="F50" s="27">
        <v>1.0</v>
      </c>
      <c r="G50" s="27">
        <v>0.0</v>
      </c>
      <c r="H50" s="27">
        <v>1.0</v>
      </c>
      <c r="I50" s="28">
        <f t="shared" ref="I50:J50" si="40">1+(I49+2*$G50-$F50)/$H50</f>
        <v>16</v>
      </c>
      <c r="J50" s="28">
        <f t="shared" si="40"/>
        <v>16</v>
      </c>
      <c r="K50" s="28">
        <f t="shared" si="41"/>
        <v>3</v>
      </c>
      <c r="L50" s="27">
        <v>64.0</v>
      </c>
      <c r="M50" s="27">
        <v>1.0</v>
      </c>
      <c r="N50" s="28">
        <f t="shared" ref="N50:N58" si="43">if(E50="affine", (F50*F50*I50*J50*K50*L50+L50)*M50,IF(or(E50="pooling", E50="relu", E50="none"), 0, (F50*F50*K50*L50+L50)*M50))</f>
        <v>256</v>
      </c>
      <c r="O50" s="29">
        <f t="shared" si="42"/>
        <v>49216</v>
      </c>
    </row>
    <row r="51">
      <c r="A51" s="22"/>
      <c r="B51" s="30"/>
      <c r="C51" s="16" t="s">
        <v>41</v>
      </c>
      <c r="D51" s="16" t="s">
        <v>39</v>
      </c>
      <c r="E51" s="16" t="s">
        <v>40</v>
      </c>
      <c r="F51" s="21">
        <v>1.0</v>
      </c>
      <c r="G51" s="21">
        <v>0.0</v>
      </c>
      <c r="H51" s="21">
        <v>1.0</v>
      </c>
      <c r="I51">
        <f t="shared" ref="I51:I52" si="44">1+($I$4+2*$G51-$F51)/$H51</f>
        <v>16</v>
      </c>
      <c r="J51">
        <f t="shared" ref="J51:J52" si="45">1+($J$4+2*$G$5-$F$5)/$H51</f>
        <v>16</v>
      </c>
      <c r="K51">
        <f t="shared" si="41"/>
        <v>64</v>
      </c>
      <c r="L51" s="21">
        <v>16.0</v>
      </c>
      <c r="M51" s="21">
        <v>10.0</v>
      </c>
      <c r="N51">
        <f t="shared" si="43"/>
        <v>10400</v>
      </c>
      <c r="O51" s="24">
        <f t="shared" si="42"/>
        <v>2621600</v>
      </c>
    </row>
    <row r="52">
      <c r="A52" s="22"/>
      <c r="B52" s="30"/>
      <c r="C52" s="16" t="s">
        <v>63</v>
      </c>
      <c r="D52" s="16" t="s">
        <v>39</v>
      </c>
      <c r="E52" s="16" t="s">
        <v>40</v>
      </c>
      <c r="F52" s="21">
        <v>1.0</v>
      </c>
      <c r="G52" s="21">
        <v>0.0</v>
      </c>
      <c r="H52" s="21">
        <v>1.0</v>
      </c>
      <c r="I52">
        <f t="shared" si="44"/>
        <v>16</v>
      </c>
      <c r="J52">
        <f t="shared" si="45"/>
        <v>16</v>
      </c>
      <c r="K52" s="21">
        <v>64.0</v>
      </c>
      <c r="L52" s="21">
        <v>16.0</v>
      </c>
      <c r="M52" s="21">
        <v>10.0</v>
      </c>
      <c r="N52">
        <f t="shared" si="43"/>
        <v>10400</v>
      </c>
      <c r="O52" s="24">
        <f t="shared" si="42"/>
        <v>2621600</v>
      </c>
    </row>
    <row r="53">
      <c r="A53" s="22"/>
      <c r="B53" s="23"/>
      <c r="C53" s="16" t="s">
        <v>64</v>
      </c>
      <c r="D53" s="16" t="s">
        <v>43</v>
      </c>
      <c r="E53" s="16" t="s">
        <v>40</v>
      </c>
      <c r="F53" s="21">
        <v>3.0</v>
      </c>
      <c r="G53" s="21">
        <v>1.0</v>
      </c>
      <c r="H53" s="21">
        <v>1.0</v>
      </c>
      <c r="I53">
        <f t="shared" ref="I53:J53" si="46">1+(I52+2*$G53-$F53)/$H53</f>
        <v>16</v>
      </c>
      <c r="J53">
        <f t="shared" si="46"/>
        <v>16</v>
      </c>
      <c r="K53">
        <f>L52</f>
        <v>16</v>
      </c>
      <c r="L53" s="21">
        <v>16.0</v>
      </c>
      <c r="M53" s="21">
        <v>10.0</v>
      </c>
      <c r="N53">
        <f t="shared" si="43"/>
        <v>23200</v>
      </c>
      <c r="O53" s="24">
        <f t="shared" si="42"/>
        <v>5898400</v>
      </c>
    </row>
    <row r="54">
      <c r="A54" s="22"/>
      <c r="B54" s="23"/>
      <c r="C54" s="16" t="s">
        <v>59</v>
      </c>
      <c r="D54" s="16" t="s">
        <v>39</v>
      </c>
      <c r="E54" s="16" t="s">
        <v>40</v>
      </c>
      <c r="F54" s="21">
        <v>1.0</v>
      </c>
      <c r="G54" s="21">
        <v>0.0</v>
      </c>
      <c r="H54" s="21">
        <v>1.0</v>
      </c>
      <c r="I54">
        <f>1+($I$4+2*$G54-$F54)/$H54</f>
        <v>16</v>
      </c>
      <c r="J54">
        <f>1+($J$4+2*$G$5-$F$5)/$H54</f>
        <v>16</v>
      </c>
      <c r="K54">
        <f>L50</f>
        <v>64</v>
      </c>
      <c r="L54" s="21">
        <v>16.0</v>
      </c>
      <c r="M54" s="21">
        <v>10.0</v>
      </c>
      <c r="N54">
        <f t="shared" si="43"/>
        <v>10400</v>
      </c>
      <c r="O54" s="24">
        <f t="shared" si="42"/>
        <v>2621600</v>
      </c>
    </row>
    <row r="55">
      <c r="A55" s="22"/>
      <c r="B55" s="30"/>
      <c r="C55" s="16" t="s">
        <v>60</v>
      </c>
      <c r="D55" s="16" t="s">
        <v>43</v>
      </c>
      <c r="E55" s="16" t="s">
        <v>40</v>
      </c>
      <c r="F55" s="21">
        <v>3.0</v>
      </c>
      <c r="G55" s="21">
        <v>1.0</v>
      </c>
      <c r="H55" s="21">
        <v>1.0</v>
      </c>
      <c r="I55">
        <f t="shared" ref="I55:J55" si="47">1+(I54+2*$G55-$F55)/$H55</f>
        <v>16</v>
      </c>
      <c r="J55">
        <f t="shared" si="47"/>
        <v>16</v>
      </c>
      <c r="K55">
        <f t="shared" ref="K55:K56" si="49">L54</f>
        <v>16</v>
      </c>
      <c r="L55" s="21">
        <v>16.0</v>
      </c>
      <c r="M55" s="21">
        <v>10.0</v>
      </c>
      <c r="N55">
        <f t="shared" si="43"/>
        <v>23200</v>
      </c>
      <c r="O55" s="24">
        <f t="shared" si="42"/>
        <v>5898400</v>
      </c>
    </row>
    <row r="56">
      <c r="A56" s="22"/>
      <c r="B56" s="30"/>
      <c r="C56" s="16" t="s">
        <v>65</v>
      </c>
      <c r="D56" s="16" t="s">
        <v>43</v>
      </c>
      <c r="E56" s="16" t="s">
        <v>40</v>
      </c>
      <c r="F56" s="21">
        <v>3.0</v>
      </c>
      <c r="G56" s="21">
        <v>1.0</v>
      </c>
      <c r="H56" s="21">
        <v>1.0</v>
      </c>
      <c r="I56">
        <f t="shared" ref="I56:J56" si="48">1+(I55+2*$G56-$F56)/$H56</f>
        <v>16</v>
      </c>
      <c r="J56">
        <f t="shared" si="48"/>
        <v>16</v>
      </c>
      <c r="K56">
        <f t="shared" si="49"/>
        <v>16</v>
      </c>
      <c r="L56" s="21">
        <v>16.0</v>
      </c>
      <c r="M56" s="21">
        <v>10.0</v>
      </c>
      <c r="N56">
        <f t="shared" si="43"/>
        <v>23200</v>
      </c>
      <c r="O56" s="24">
        <f t="shared" si="42"/>
        <v>5898400</v>
      </c>
    </row>
    <row r="57">
      <c r="A57" s="22"/>
      <c r="B57" s="23" t="s">
        <v>58</v>
      </c>
      <c r="C57" s="16" t="s">
        <v>46</v>
      </c>
      <c r="D57" s="16" t="s">
        <v>68</v>
      </c>
      <c r="E57" s="16" t="s">
        <v>69</v>
      </c>
      <c r="F57" s="21">
        <v>1.0</v>
      </c>
      <c r="G57" s="21">
        <v>0.0</v>
      </c>
      <c r="H57" s="21">
        <v>1.0</v>
      </c>
      <c r="I57">
        <f>1+($I$4+2*$G57-$F57)/$H57</f>
        <v>16</v>
      </c>
      <c r="J57">
        <f>1+($J$4+2*$G$5-$F$5)/$H57</f>
        <v>16</v>
      </c>
      <c r="K57">
        <f>L50</f>
        <v>64</v>
      </c>
      <c r="L57" s="21">
        <v>64.0</v>
      </c>
      <c r="M57" s="21">
        <v>10.0</v>
      </c>
      <c r="N57">
        <f t="shared" si="43"/>
        <v>41600</v>
      </c>
      <c r="O57" s="24">
        <f t="shared" si="42"/>
        <v>163840</v>
      </c>
    </row>
    <row r="58">
      <c r="A58" s="22"/>
      <c r="B58" s="30"/>
      <c r="C58" s="16" t="s">
        <v>47</v>
      </c>
      <c r="D58" s="16" t="s">
        <v>39</v>
      </c>
      <c r="E58" s="16" t="s">
        <v>40</v>
      </c>
      <c r="F58" s="21">
        <v>1.0</v>
      </c>
      <c r="G58" s="21">
        <v>0.0</v>
      </c>
      <c r="H58" s="21">
        <v>1.0</v>
      </c>
      <c r="I58">
        <f t="shared" ref="I58:J58" si="50">1+(I57+2*$G58-$F58)/$H58</f>
        <v>16</v>
      </c>
      <c r="J58">
        <f t="shared" si="50"/>
        <v>16</v>
      </c>
      <c r="K58">
        <f>L57</f>
        <v>64</v>
      </c>
      <c r="L58" s="21">
        <v>16.0</v>
      </c>
      <c r="M58" s="21">
        <v>10.0</v>
      </c>
      <c r="N58">
        <f t="shared" si="43"/>
        <v>10400</v>
      </c>
      <c r="O58" s="24">
        <f t="shared" si="42"/>
        <v>2621600</v>
      </c>
    </row>
    <row r="59">
      <c r="A59" s="22"/>
      <c r="B59" s="30"/>
      <c r="C59" s="42" t="s">
        <v>48</v>
      </c>
      <c r="D59" s="42" t="s">
        <v>49</v>
      </c>
      <c r="E59" s="42" t="s">
        <v>50</v>
      </c>
      <c r="F59" s="43"/>
      <c r="G59" s="43"/>
      <c r="H59" s="43"/>
      <c r="I59" s="43">
        <v>16.0</v>
      </c>
      <c r="J59" s="43">
        <v>16.0</v>
      </c>
      <c r="K59" s="43">
        <v>64.0</v>
      </c>
      <c r="L59" s="43">
        <v>64.0</v>
      </c>
      <c r="M59" s="43">
        <v>1.0</v>
      </c>
      <c r="N59" s="44">
        <f>sum(N51:N58)</f>
        <v>152800</v>
      </c>
      <c r="O59" s="45">
        <f t="shared" si="42"/>
        <v>64</v>
      </c>
    </row>
    <row r="60">
      <c r="A60" s="22"/>
      <c r="B60" s="30"/>
      <c r="C60" s="26" t="s">
        <v>51</v>
      </c>
      <c r="D60" s="26" t="s">
        <v>52</v>
      </c>
      <c r="E60" s="26" t="s">
        <v>53</v>
      </c>
      <c r="F60" s="27">
        <v>1.0</v>
      </c>
      <c r="G60" s="27">
        <v>0.0</v>
      </c>
      <c r="H60" s="27">
        <v>1.0</v>
      </c>
      <c r="I60" s="28">
        <f t="shared" ref="I60:J60" si="51">1+(I59+2*$G60-$F60)/$H60</f>
        <v>16</v>
      </c>
      <c r="J60" s="28">
        <f t="shared" si="51"/>
        <v>16</v>
      </c>
      <c r="K60" s="28">
        <f t="shared" ref="K60:K61" si="52">L59</f>
        <v>64</v>
      </c>
      <c r="L60" s="27">
        <v>1024.0</v>
      </c>
      <c r="M60" s="27">
        <v>1.0</v>
      </c>
      <c r="N60" s="28">
        <f t="shared" ref="N60:N61" si="53">if(E60="affine", (F60*F60*I60*J60*K60*L60+L60)*M60,IF(or(E60="pooling", E60="relu", E60="none"), 0, (F60*F60*K60*L60+L60)*M60))</f>
        <v>16778240</v>
      </c>
      <c r="O60" s="29">
        <f t="shared" si="42"/>
        <v>16778240</v>
      </c>
    </row>
    <row r="61">
      <c r="A61" s="22"/>
      <c r="B61" s="30"/>
      <c r="C61" s="62" t="s">
        <v>54</v>
      </c>
      <c r="D61" s="62" t="s">
        <v>52</v>
      </c>
      <c r="E61" s="62" t="s">
        <v>53</v>
      </c>
      <c r="F61" s="63">
        <v>1.0</v>
      </c>
      <c r="G61" s="63">
        <v>0.0</v>
      </c>
      <c r="H61" s="63">
        <v>1.0</v>
      </c>
      <c r="I61" s="63">
        <v>1.0</v>
      </c>
      <c r="J61" s="63">
        <v>1.0</v>
      </c>
      <c r="K61" s="64">
        <f t="shared" si="52"/>
        <v>1024</v>
      </c>
      <c r="L61" s="63">
        <v>10.0</v>
      </c>
      <c r="M61" s="63">
        <v>1.0</v>
      </c>
      <c r="N61" s="64">
        <f t="shared" si="53"/>
        <v>10250</v>
      </c>
      <c r="O61" s="65">
        <f t="shared" si="42"/>
        <v>10250</v>
      </c>
    </row>
    <row r="62">
      <c r="A62" s="50"/>
      <c r="B62" s="51"/>
      <c r="C62" s="13" t="s">
        <v>55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>
        <f>N49+N50+N59+N60+N61</f>
        <v>16941546</v>
      </c>
      <c r="O62" s="61">
        <f>sum(O49:O61)</f>
        <v>45183978</v>
      </c>
    </row>
    <row r="63">
      <c r="A63" s="20"/>
      <c r="B63" s="20"/>
      <c r="C63" s="20"/>
      <c r="D63" s="20"/>
      <c r="E63" s="20"/>
    </row>
    <row r="64">
      <c r="A64" s="1"/>
      <c r="B64" s="2"/>
      <c r="C64" s="2"/>
      <c r="D64" s="15" t="s">
        <v>2</v>
      </c>
      <c r="E64" s="15" t="s">
        <v>14</v>
      </c>
      <c r="F64" s="15" t="s">
        <v>16</v>
      </c>
      <c r="G64" s="15" t="s">
        <v>17</v>
      </c>
      <c r="H64" s="15" t="s">
        <v>18</v>
      </c>
      <c r="I64" s="15" t="s">
        <v>19</v>
      </c>
      <c r="J64" s="15" t="s">
        <v>20</v>
      </c>
      <c r="K64" s="15" t="s">
        <v>21</v>
      </c>
      <c r="L64" s="15" t="s">
        <v>22</v>
      </c>
      <c r="M64" s="15" t="s">
        <v>23</v>
      </c>
      <c r="N64" s="15" t="s">
        <v>24</v>
      </c>
      <c r="O64" s="18" t="s">
        <v>25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2"/>
      <c r="B65" s="23"/>
      <c r="C65" s="55"/>
      <c r="D65" s="42" t="s">
        <v>27</v>
      </c>
      <c r="E65" s="55"/>
      <c r="F65" s="44"/>
      <c r="G65" s="44"/>
      <c r="H65" s="44"/>
      <c r="I65" s="43">
        <v>32.0</v>
      </c>
      <c r="J65" s="43">
        <v>32.0</v>
      </c>
      <c r="K65" s="43"/>
      <c r="L65" s="43">
        <v>3.0</v>
      </c>
      <c r="M65" s="43">
        <v>1.0</v>
      </c>
      <c r="N65" s="44"/>
      <c r="O65" s="45"/>
    </row>
    <row r="66">
      <c r="A66" s="25" t="s">
        <v>29</v>
      </c>
      <c r="B66" s="23" t="s">
        <v>70</v>
      </c>
      <c r="C66" s="26" t="s">
        <v>32</v>
      </c>
      <c r="D66" s="26" t="s">
        <v>34</v>
      </c>
      <c r="E66" s="26" t="s">
        <v>35</v>
      </c>
      <c r="F66" s="27">
        <v>2.0</v>
      </c>
      <c r="G66" s="27">
        <v>0.0</v>
      </c>
      <c r="H66" s="27">
        <v>2.0</v>
      </c>
      <c r="I66" s="28">
        <f t="shared" ref="I66:J66" si="54">1+(I65+2*$G66-$F66)/$H66</f>
        <v>16</v>
      </c>
      <c r="J66" s="28">
        <f t="shared" si="54"/>
        <v>16</v>
      </c>
      <c r="K66" s="28">
        <f t="shared" ref="K66:K68" si="56">L65</f>
        <v>3</v>
      </c>
      <c r="L66" s="27">
        <v>3.0</v>
      </c>
      <c r="M66" s="27">
        <v>1.0</v>
      </c>
      <c r="N66" s="28">
        <f>if(E66="batch_norm", L66*2*M66,IF(or(E66="pooling", E66="relu", E66="none"), 0, (F66*F66*I66*J66*K66*L66+L66)*M66))</f>
        <v>0</v>
      </c>
      <c r="O66" s="29">
        <f t="shared" ref="O66:O79" si="57">if(E66="pooling", ($I66*$J66*$K66)*$M66, if((E66="spartial_batch"), ($F66*$F66*$I66*$J66*$K66)*$M66, if(E66="relu", ($I66*$J66*$K66)*$M66, ($F66*$F66*$I66*$J66*$K66*$L66+$L66)*$M66)))</f>
        <v>768</v>
      </c>
    </row>
    <row r="67">
      <c r="A67" s="22"/>
      <c r="B67" s="23"/>
      <c r="C67" s="26" t="s">
        <v>38</v>
      </c>
      <c r="D67" s="26" t="s">
        <v>39</v>
      </c>
      <c r="E67" s="26" t="s">
        <v>40</v>
      </c>
      <c r="F67" s="27">
        <v>1.0</v>
      </c>
      <c r="G67" s="27">
        <v>0.0</v>
      </c>
      <c r="H67" s="27">
        <v>1.0</v>
      </c>
      <c r="I67" s="28">
        <f t="shared" ref="I67:J67" si="55">1+(I66+2*$G67-$F67)/$H67</f>
        <v>16</v>
      </c>
      <c r="J67" s="28">
        <f t="shared" si="55"/>
        <v>16</v>
      </c>
      <c r="K67" s="28">
        <f t="shared" si="56"/>
        <v>3</v>
      </c>
      <c r="L67" s="27">
        <v>64.0</v>
      </c>
      <c r="M67" s="27">
        <v>1.0</v>
      </c>
      <c r="N67" s="28">
        <f t="shared" ref="N67:N75" si="58">if(E67="affine", (F67*F67*I67*J67*K67*L67+L67)*M67,IF(or(E67="pooling", E67="relu", E67="none"), 0, (F67*F67*K67*L67+L67)*M67))</f>
        <v>256</v>
      </c>
      <c r="O67" s="29">
        <f t="shared" si="57"/>
        <v>49216</v>
      </c>
    </row>
    <row r="68">
      <c r="A68" s="22"/>
      <c r="B68" s="30"/>
      <c r="C68" s="16" t="s">
        <v>41</v>
      </c>
      <c r="D68" s="16" t="s">
        <v>39</v>
      </c>
      <c r="E68" s="16" t="s">
        <v>40</v>
      </c>
      <c r="F68" s="21">
        <v>1.0</v>
      </c>
      <c r="G68" s="21">
        <v>0.0</v>
      </c>
      <c r="H68" s="21">
        <v>1.0</v>
      </c>
      <c r="I68">
        <f t="shared" ref="I68:I69" si="59">1+($I$4+2*$G68-$F68)/$H68</f>
        <v>16</v>
      </c>
      <c r="J68">
        <f t="shared" ref="J68:J69" si="60">1+($J$4+2*$G$5-$F$5)/$H68</f>
        <v>16</v>
      </c>
      <c r="K68">
        <f t="shared" si="56"/>
        <v>64</v>
      </c>
      <c r="L68" s="21">
        <v>16.0</v>
      </c>
      <c r="M68" s="21">
        <v>10.0</v>
      </c>
      <c r="N68">
        <f t="shared" si="58"/>
        <v>10400</v>
      </c>
      <c r="O68" s="24">
        <f t="shared" si="57"/>
        <v>2621600</v>
      </c>
    </row>
    <row r="69">
      <c r="A69" s="22"/>
      <c r="B69" s="30"/>
      <c r="C69" s="16" t="s">
        <v>63</v>
      </c>
      <c r="D69" s="16" t="s">
        <v>39</v>
      </c>
      <c r="E69" s="16" t="s">
        <v>40</v>
      </c>
      <c r="F69" s="21">
        <v>1.0</v>
      </c>
      <c r="G69" s="21">
        <v>0.0</v>
      </c>
      <c r="H69" s="21">
        <v>1.0</v>
      </c>
      <c r="I69">
        <f t="shared" si="59"/>
        <v>16</v>
      </c>
      <c r="J69">
        <f t="shared" si="60"/>
        <v>16</v>
      </c>
      <c r="K69" s="21">
        <v>64.0</v>
      </c>
      <c r="L69" s="21">
        <v>16.0</v>
      </c>
      <c r="M69" s="21">
        <v>10.0</v>
      </c>
      <c r="N69">
        <f t="shared" si="58"/>
        <v>10400</v>
      </c>
      <c r="O69" s="24">
        <f t="shared" si="57"/>
        <v>2621600</v>
      </c>
    </row>
    <row r="70">
      <c r="A70" s="22"/>
      <c r="B70" s="23"/>
      <c r="C70" s="16" t="s">
        <v>64</v>
      </c>
      <c r="D70" s="16" t="s">
        <v>43</v>
      </c>
      <c r="E70" s="16" t="s">
        <v>40</v>
      </c>
      <c r="F70" s="21">
        <v>3.0</v>
      </c>
      <c r="G70" s="21">
        <v>1.0</v>
      </c>
      <c r="H70" s="21">
        <v>1.0</v>
      </c>
      <c r="I70">
        <f t="shared" ref="I70:J70" si="61">1+(I69+2*$G70-$F70)/$H70</f>
        <v>16</v>
      </c>
      <c r="J70">
        <f t="shared" si="61"/>
        <v>16</v>
      </c>
      <c r="K70">
        <f>L69</f>
        <v>16</v>
      </c>
      <c r="L70" s="21">
        <v>16.0</v>
      </c>
      <c r="M70" s="21">
        <v>10.0</v>
      </c>
      <c r="N70">
        <f t="shared" si="58"/>
        <v>23200</v>
      </c>
      <c r="O70" s="24">
        <f t="shared" si="57"/>
        <v>5898400</v>
      </c>
    </row>
    <row r="71">
      <c r="A71" s="22"/>
      <c r="B71" s="23"/>
      <c r="C71" s="16" t="s">
        <v>59</v>
      </c>
      <c r="D71" s="16" t="s">
        <v>39</v>
      </c>
      <c r="E71" s="16" t="s">
        <v>40</v>
      </c>
      <c r="F71" s="21">
        <v>1.0</v>
      </c>
      <c r="G71" s="21">
        <v>0.0</v>
      </c>
      <c r="H71" s="21">
        <v>1.0</v>
      </c>
      <c r="I71">
        <f>1+($I$4+2*$G71-$F71)/$H71</f>
        <v>16</v>
      </c>
      <c r="J71">
        <f>1+($J$4+2*$G$5-$F$5)/$H71</f>
        <v>16</v>
      </c>
      <c r="K71">
        <f>L67</f>
        <v>64</v>
      </c>
      <c r="L71" s="21">
        <v>16.0</v>
      </c>
      <c r="M71" s="21">
        <v>10.0</v>
      </c>
      <c r="N71">
        <f t="shared" si="58"/>
        <v>10400</v>
      </c>
      <c r="O71" s="24">
        <f t="shared" si="57"/>
        <v>2621600</v>
      </c>
    </row>
    <row r="72">
      <c r="A72" s="22"/>
      <c r="B72" s="30"/>
      <c r="C72" s="16" t="s">
        <v>60</v>
      </c>
      <c r="D72" s="16" t="s">
        <v>43</v>
      </c>
      <c r="E72" s="16" t="s">
        <v>40</v>
      </c>
      <c r="F72" s="21">
        <v>3.0</v>
      </c>
      <c r="G72" s="21">
        <v>1.0</v>
      </c>
      <c r="H72" s="21">
        <v>1.0</v>
      </c>
      <c r="I72">
        <f t="shared" ref="I72:J72" si="62">1+(I71+2*$G72-$F72)/$H72</f>
        <v>16</v>
      </c>
      <c r="J72">
        <f t="shared" si="62"/>
        <v>16</v>
      </c>
      <c r="K72">
        <f t="shared" ref="K72:K73" si="64">L71</f>
        <v>16</v>
      </c>
      <c r="L72" s="21">
        <v>16.0</v>
      </c>
      <c r="M72" s="21">
        <v>10.0</v>
      </c>
      <c r="N72">
        <f t="shared" si="58"/>
        <v>23200</v>
      </c>
      <c r="O72" s="24">
        <f t="shared" si="57"/>
        <v>5898400</v>
      </c>
    </row>
    <row r="73">
      <c r="A73" s="22"/>
      <c r="B73" s="30"/>
      <c r="C73" s="16" t="s">
        <v>65</v>
      </c>
      <c r="D73" s="16" t="s">
        <v>43</v>
      </c>
      <c r="E73" s="16" t="s">
        <v>40</v>
      </c>
      <c r="F73" s="21">
        <v>3.0</v>
      </c>
      <c r="G73" s="21">
        <v>1.0</v>
      </c>
      <c r="H73" s="21">
        <v>1.0</v>
      </c>
      <c r="I73">
        <f t="shared" ref="I73:J73" si="63">1+(I72+2*$G73-$F73)/$H73</f>
        <v>16</v>
      </c>
      <c r="J73">
        <f t="shared" si="63"/>
        <v>16</v>
      </c>
      <c r="K73">
        <f t="shared" si="64"/>
        <v>16</v>
      </c>
      <c r="L73" s="21">
        <v>16.0</v>
      </c>
      <c r="M73" s="21">
        <v>10.0</v>
      </c>
      <c r="N73">
        <f t="shared" si="58"/>
        <v>23200</v>
      </c>
      <c r="O73" s="24">
        <f t="shared" si="57"/>
        <v>5898400</v>
      </c>
    </row>
    <row r="74">
      <c r="A74" s="22"/>
      <c r="B74" s="30"/>
      <c r="C74" s="16" t="s">
        <v>46</v>
      </c>
      <c r="D74" s="16" t="s">
        <v>34</v>
      </c>
      <c r="E74" s="16" t="s">
        <v>35</v>
      </c>
      <c r="F74" s="21">
        <v>3.0</v>
      </c>
      <c r="G74" s="21">
        <v>1.0</v>
      </c>
      <c r="H74" s="21">
        <v>1.0</v>
      </c>
      <c r="I74">
        <f>1+($I$4+2*$G74-$F74)/$H74</f>
        <v>16</v>
      </c>
      <c r="J74">
        <f>1+($J$4+2*$G$5-$F$5)/$H74</f>
        <v>16</v>
      </c>
      <c r="K74">
        <f>L67</f>
        <v>64</v>
      </c>
      <c r="L74" s="21">
        <v>64.0</v>
      </c>
      <c r="M74" s="21">
        <v>10.0</v>
      </c>
      <c r="N74">
        <f t="shared" si="58"/>
        <v>0</v>
      </c>
      <c r="O74" s="24">
        <f t="shared" si="57"/>
        <v>163840</v>
      </c>
    </row>
    <row r="75">
      <c r="A75" s="22"/>
      <c r="B75" s="30"/>
      <c r="C75" s="16" t="s">
        <v>47</v>
      </c>
      <c r="D75" s="16" t="s">
        <v>39</v>
      </c>
      <c r="E75" s="16" t="s">
        <v>40</v>
      </c>
      <c r="F75" s="21">
        <v>1.0</v>
      </c>
      <c r="G75" s="21">
        <v>0.0</v>
      </c>
      <c r="H75" s="21">
        <v>1.0</v>
      </c>
      <c r="I75">
        <f t="shared" ref="I75:J75" si="65">1+(I74+2*$G75-$F75)/$H75</f>
        <v>16</v>
      </c>
      <c r="J75">
        <f t="shared" si="65"/>
        <v>16</v>
      </c>
      <c r="K75">
        <f>L74</f>
        <v>64</v>
      </c>
      <c r="L75" s="21">
        <v>16.0</v>
      </c>
      <c r="M75" s="21">
        <v>10.0</v>
      </c>
      <c r="N75">
        <f t="shared" si="58"/>
        <v>10400</v>
      </c>
      <c r="O75" s="24">
        <f t="shared" si="57"/>
        <v>2621600</v>
      </c>
    </row>
    <row r="76">
      <c r="A76" s="22"/>
      <c r="B76" s="30"/>
      <c r="C76" s="42" t="s">
        <v>48</v>
      </c>
      <c r="D76" s="42" t="s">
        <v>49</v>
      </c>
      <c r="E76" s="42" t="s">
        <v>50</v>
      </c>
      <c r="F76" s="43"/>
      <c r="G76" s="43"/>
      <c r="H76" s="43"/>
      <c r="I76" s="43">
        <v>16.0</v>
      </c>
      <c r="J76" s="43">
        <v>16.0</v>
      </c>
      <c r="K76" s="43">
        <v>64.0</v>
      </c>
      <c r="L76" s="43">
        <v>64.0</v>
      </c>
      <c r="M76" s="43">
        <v>1.0</v>
      </c>
      <c r="N76" s="44">
        <f>sum(N68:N75)</f>
        <v>111200</v>
      </c>
      <c r="O76" s="45">
        <f t="shared" si="57"/>
        <v>64</v>
      </c>
    </row>
    <row r="77">
      <c r="A77" s="22"/>
      <c r="B77" s="23" t="s">
        <v>58</v>
      </c>
      <c r="C77" s="26" t="s">
        <v>51</v>
      </c>
      <c r="D77" s="26" t="s">
        <v>71</v>
      </c>
      <c r="E77" s="26" t="s">
        <v>40</v>
      </c>
      <c r="F77" s="27">
        <v>1.0</v>
      </c>
      <c r="G77" s="27">
        <v>0.0</v>
      </c>
      <c r="H77" s="27">
        <v>1.0</v>
      </c>
      <c r="I77" s="28">
        <f t="shared" ref="I77:J77" si="66">1+(I76+2*$G77-$F77)/$H77</f>
        <v>16</v>
      </c>
      <c r="J77" s="28">
        <f t="shared" si="66"/>
        <v>16</v>
      </c>
      <c r="K77" s="28">
        <f t="shared" ref="K77:K79" si="68">L76</f>
        <v>64</v>
      </c>
      <c r="L77" s="27">
        <v>16.0</v>
      </c>
      <c r="M77" s="27">
        <v>1.0</v>
      </c>
      <c r="N77" s="28">
        <f t="shared" ref="N77:N79" si="69">if(E77="affine", (F77*F77*I77*J77*K77*L77+L77)*M77,IF(or(E77="pooling", E77="relu", E77="none"), 0, (F77*F77*K77*L77+L77)*M77))</f>
        <v>1040</v>
      </c>
      <c r="O77" s="29">
        <f t="shared" si="57"/>
        <v>262160</v>
      </c>
    </row>
    <row r="78">
      <c r="A78" s="22"/>
      <c r="B78" s="23" t="s">
        <v>58</v>
      </c>
      <c r="C78" s="26" t="s">
        <v>72</v>
      </c>
      <c r="D78" s="26" t="s">
        <v>71</v>
      </c>
      <c r="E78" s="26" t="s">
        <v>40</v>
      </c>
      <c r="F78" s="27">
        <v>1.0</v>
      </c>
      <c r="G78" s="27">
        <v>0.0</v>
      </c>
      <c r="H78" s="27">
        <v>1.0</v>
      </c>
      <c r="I78" s="28">
        <f t="shared" ref="I78:J78" si="67">1+(I77+2*$G78-$F78)/$H78</f>
        <v>16</v>
      </c>
      <c r="J78" s="28">
        <f t="shared" si="67"/>
        <v>16</v>
      </c>
      <c r="K78" s="28">
        <f t="shared" si="68"/>
        <v>16</v>
      </c>
      <c r="L78" s="27">
        <v>10.0</v>
      </c>
      <c r="M78" s="27">
        <v>1.0</v>
      </c>
      <c r="N78" s="28">
        <f t="shared" si="69"/>
        <v>170</v>
      </c>
      <c r="O78" s="29">
        <f t="shared" si="57"/>
        <v>40970</v>
      </c>
    </row>
    <row r="79">
      <c r="A79" s="22"/>
      <c r="B79" s="23" t="s">
        <v>58</v>
      </c>
      <c r="C79" s="62" t="s">
        <v>73</v>
      </c>
      <c r="D79" s="62" t="s">
        <v>74</v>
      </c>
      <c r="E79" s="62" t="s">
        <v>35</v>
      </c>
      <c r="F79" s="63">
        <v>16.0</v>
      </c>
      <c r="G79" s="63">
        <v>0.0</v>
      </c>
      <c r="H79" s="63">
        <v>1.0</v>
      </c>
      <c r="I79" s="64">
        <f t="shared" ref="I79:J79" si="70">1+(I78+2*$G79-$F79)/$H79</f>
        <v>1</v>
      </c>
      <c r="J79" s="64">
        <f t="shared" si="70"/>
        <v>1</v>
      </c>
      <c r="K79" s="64">
        <f t="shared" si="68"/>
        <v>10</v>
      </c>
      <c r="L79" s="63">
        <v>10.0</v>
      </c>
      <c r="M79" s="63">
        <v>1.0</v>
      </c>
      <c r="N79" s="64">
        <f t="shared" si="69"/>
        <v>0</v>
      </c>
      <c r="O79" s="65">
        <f t="shared" si="57"/>
        <v>10</v>
      </c>
    </row>
    <row r="80">
      <c r="A80" s="50"/>
      <c r="B80" s="51"/>
      <c r="C80" s="13" t="s">
        <v>55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>
        <f>N66+N67+N76+N77+N78</f>
        <v>112666</v>
      </c>
      <c r="O80" s="61">
        <f>sum(O66:O79)</f>
        <v>28698628</v>
      </c>
    </row>
    <row r="81">
      <c r="A81" s="20"/>
      <c r="B81" s="20"/>
      <c r="C81" s="20"/>
      <c r="D81" s="20"/>
      <c r="E81" s="20"/>
    </row>
    <row r="82">
      <c r="A82" s="1"/>
      <c r="B82" s="2"/>
      <c r="C82" s="2"/>
      <c r="D82" s="15" t="s">
        <v>2</v>
      </c>
      <c r="E82" s="15" t="s">
        <v>14</v>
      </c>
      <c r="F82" s="15" t="s">
        <v>16</v>
      </c>
      <c r="G82" s="15" t="s">
        <v>17</v>
      </c>
      <c r="H82" s="15" t="s">
        <v>18</v>
      </c>
      <c r="I82" s="15" t="s">
        <v>19</v>
      </c>
      <c r="J82" s="15" t="s">
        <v>20</v>
      </c>
      <c r="K82" s="15" t="s">
        <v>21</v>
      </c>
      <c r="L82" s="15" t="s">
        <v>22</v>
      </c>
      <c r="M82" s="15" t="s">
        <v>23</v>
      </c>
      <c r="N82" s="15" t="s">
        <v>24</v>
      </c>
      <c r="O82" s="18" t="s">
        <v>25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2"/>
      <c r="B83" s="30"/>
      <c r="C83" s="55"/>
      <c r="D83" s="42" t="s">
        <v>27</v>
      </c>
      <c r="E83" s="55"/>
      <c r="F83" s="44"/>
      <c r="G83" s="44"/>
      <c r="H83" s="44"/>
      <c r="I83" s="43">
        <v>32.0</v>
      </c>
      <c r="J83" s="43">
        <v>32.0</v>
      </c>
      <c r="K83" s="43"/>
      <c r="L83" s="43">
        <v>3.0</v>
      </c>
      <c r="M83" s="43">
        <v>1.0</v>
      </c>
      <c r="N83" s="44"/>
      <c r="O83" s="45"/>
    </row>
    <row r="84">
      <c r="A84" s="25" t="s">
        <v>36</v>
      </c>
      <c r="B84" s="23" t="s">
        <v>31</v>
      </c>
      <c r="C84" s="26" t="s">
        <v>32</v>
      </c>
      <c r="D84" s="26" t="s">
        <v>43</v>
      </c>
      <c r="E84" s="26" t="s">
        <v>40</v>
      </c>
      <c r="F84" s="27">
        <v>3.0</v>
      </c>
      <c r="G84" s="27">
        <v>1.0</v>
      </c>
      <c r="H84" s="27">
        <v>1.0</v>
      </c>
      <c r="I84" s="28">
        <f t="shared" ref="I84:J84" si="71">1+(I83+2*$G84-$F84)/$H84</f>
        <v>32</v>
      </c>
      <c r="J84" s="28">
        <f t="shared" si="71"/>
        <v>32</v>
      </c>
      <c r="K84" s="28">
        <f t="shared" ref="K84:K90" si="73">L83</f>
        <v>3</v>
      </c>
      <c r="L84" s="27">
        <v>64.0</v>
      </c>
      <c r="M84" s="27">
        <v>1.0</v>
      </c>
      <c r="N84" s="28">
        <f t="shared" ref="N84:N89" si="74">if(E84="affine", (F84*F84*I84*J84*K84*L84+L84)*M84,IF(or(E84="pooling", E84="relu", E84="none"), 0, (F84*F84*K84*L84+L84)*M84))</f>
        <v>1792</v>
      </c>
      <c r="O84" s="29">
        <f t="shared" ref="O84:O90" si="75">if(E84="pooling", ($I84*$J84*$K84)*$M84, if((E84="spartial_batch"), ($F84*$F84*$I84*$J84*$K84)*$M84, if(E84="relu", ($I84*$J84*$K84)*$M84, ($F84*$F84*$I84*$J84*$K84*$L84+$L84)*$M84)))</f>
        <v>1769536</v>
      </c>
    </row>
    <row r="85">
      <c r="A85" s="22"/>
      <c r="B85" s="30"/>
      <c r="C85" s="16" t="s">
        <v>75</v>
      </c>
      <c r="D85" s="16" t="s">
        <v>43</v>
      </c>
      <c r="E85" s="16" t="s">
        <v>40</v>
      </c>
      <c r="F85" s="21">
        <v>3.0</v>
      </c>
      <c r="G85" s="21">
        <v>1.0</v>
      </c>
      <c r="H85" s="21">
        <v>1.0</v>
      </c>
      <c r="I85">
        <f t="shared" ref="I85:J85" si="72">1+(I84+2*$G85-$F85)/$H85</f>
        <v>32</v>
      </c>
      <c r="J85">
        <f t="shared" si="72"/>
        <v>32</v>
      </c>
      <c r="K85">
        <f t="shared" si="73"/>
        <v>64</v>
      </c>
      <c r="L85" s="21">
        <v>64.0</v>
      </c>
      <c r="M85" s="21">
        <v>10.0</v>
      </c>
      <c r="N85">
        <f t="shared" si="74"/>
        <v>369280</v>
      </c>
      <c r="O85" s="24">
        <f t="shared" si="75"/>
        <v>377488000</v>
      </c>
    </row>
    <row r="86">
      <c r="A86" s="22"/>
      <c r="B86" s="30"/>
      <c r="C86" s="16" t="s">
        <v>76</v>
      </c>
      <c r="D86" s="16" t="s">
        <v>39</v>
      </c>
      <c r="E86" s="16" t="s">
        <v>40</v>
      </c>
      <c r="F86" s="21">
        <v>1.0</v>
      </c>
      <c r="G86" s="21">
        <v>0.0</v>
      </c>
      <c r="H86" s="21">
        <v>1.0</v>
      </c>
      <c r="I86">
        <f t="shared" ref="I86:J86" si="76">1+(I85+2*$G86-$F86)/$H86</f>
        <v>32</v>
      </c>
      <c r="J86">
        <f t="shared" si="76"/>
        <v>32</v>
      </c>
      <c r="K86">
        <f t="shared" si="73"/>
        <v>64</v>
      </c>
      <c r="L86" s="21">
        <v>64.0</v>
      </c>
      <c r="M86" s="21">
        <v>10.0</v>
      </c>
      <c r="N86">
        <f t="shared" si="74"/>
        <v>41600</v>
      </c>
      <c r="O86" s="24">
        <f t="shared" si="75"/>
        <v>41943680</v>
      </c>
    </row>
    <row r="87">
      <c r="A87" s="22"/>
      <c r="B87" s="30"/>
      <c r="C87" s="16" t="s">
        <v>77</v>
      </c>
      <c r="D87" s="16" t="s">
        <v>39</v>
      </c>
      <c r="E87" s="16" t="s">
        <v>40</v>
      </c>
      <c r="F87" s="21">
        <v>1.0</v>
      </c>
      <c r="G87" s="21">
        <v>0.0</v>
      </c>
      <c r="H87" s="21">
        <v>1.0</v>
      </c>
      <c r="I87">
        <f t="shared" ref="I87:J87" si="77">1+(I86+2*$G87-$F87)/$H87</f>
        <v>32</v>
      </c>
      <c r="J87">
        <f t="shared" si="77"/>
        <v>32</v>
      </c>
      <c r="K87">
        <f t="shared" si="73"/>
        <v>64</v>
      </c>
      <c r="L87" s="21">
        <v>64.0</v>
      </c>
      <c r="M87" s="21">
        <v>10.0</v>
      </c>
      <c r="N87">
        <f t="shared" si="74"/>
        <v>41600</v>
      </c>
      <c r="O87" s="24">
        <f t="shared" si="75"/>
        <v>41943680</v>
      </c>
    </row>
    <row r="88">
      <c r="A88" s="22"/>
      <c r="B88" s="30"/>
      <c r="C88" s="42" t="s">
        <v>78</v>
      </c>
      <c r="D88" s="42" t="s">
        <v>39</v>
      </c>
      <c r="E88" s="42" t="s">
        <v>40</v>
      </c>
      <c r="F88" s="43">
        <v>1.0</v>
      </c>
      <c r="G88" s="43">
        <v>0.0</v>
      </c>
      <c r="H88" s="43">
        <v>1.0</v>
      </c>
      <c r="I88" s="44">
        <f t="shared" ref="I88:J88" si="78">1+(I87+2*$G88-$F88)/$H88</f>
        <v>32</v>
      </c>
      <c r="J88" s="44">
        <f t="shared" si="78"/>
        <v>32</v>
      </c>
      <c r="K88" s="44">
        <f t="shared" si="73"/>
        <v>64</v>
      </c>
      <c r="L88" s="43">
        <v>64.0</v>
      </c>
      <c r="M88" s="43">
        <v>10.0</v>
      </c>
      <c r="N88" s="44">
        <f t="shared" si="74"/>
        <v>41600</v>
      </c>
      <c r="O88" s="45">
        <f t="shared" si="75"/>
        <v>41943680</v>
      </c>
    </row>
    <row r="89">
      <c r="A89" s="22"/>
      <c r="B89" s="30"/>
      <c r="C89" s="42" t="s">
        <v>48</v>
      </c>
      <c r="D89" s="42" t="s">
        <v>39</v>
      </c>
      <c r="E89" s="42" t="s">
        <v>40</v>
      </c>
      <c r="F89" s="43">
        <v>1.0</v>
      </c>
      <c r="G89" s="43">
        <v>0.0</v>
      </c>
      <c r="H89" s="43">
        <v>1.0</v>
      </c>
      <c r="I89" s="44">
        <f t="shared" ref="I89:J89" si="79">1+(I88+2*$G89-$F89)/$H89</f>
        <v>32</v>
      </c>
      <c r="J89" s="44">
        <f t="shared" si="79"/>
        <v>32</v>
      </c>
      <c r="K89" s="44">
        <f t="shared" si="73"/>
        <v>64</v>
      </c>
      <c r="L89" s="43">
        <v>10.0</v>
      </c>
      <c r="M89" s="43">
        <v>1.0</v>
      </c>
      <c r="N89" s="44">
        <f t="shared" si="74"/>
        <v>650</v>
      </c>
      <c r="O89" s="45">
        <f t="shared" si="75"/>
        <v>655370</v>
      </c>
    </row>
    <row r="90">
      <c r="A90" s="22"/>
      <c r="B90" s="30"/>
      <c r="C90" s="62" t="s">
        <v>51</v>
      </c>
      <c r="D90" s="62" t="s">
        <v>74</v>
      </c>
      <c r="E90" s="62" t="s">
        <v>35</v>
      </c>
      <c r="F90" s="63">
        <v>32.0</v>
      </c>
      <c r="G90" s="63">
        <v>0.0</v>
      </c>
      <c r="H90" s="63">
        <v>1.0</v>
      </c>
      <c r="I90" s="64">
        <f t="shared" ref="I90:J90" si="80">1+(I89+2*$G90-$F90)/$H90</f>
        <v>1</v>
      </c>
      <c r="J90" s="64">
        <f t="shared" si="80"/>
        <v>1</v>
      </c>
      <c r="K90" s="64">
        <f t="shared" si="73"/>
        <v>10</v>
      </c>
      <c r="L90" s="63">
        <v>10.0</v>
      </c>
      <c r="M90" s="63">
        <v>1.0</v>
      </c>
      <c r="N90" s="64">
        <f>if(E90="batch_norm", L90*2*M90,IF(or(E90="pooling", E90="relu", E90="none"), 0, (F90*F90*I90*J90*K90*L90+L90)*M90))</f>
        <v>0</v>
      </c>
      <c r="O90" s="65">
        <f t="shared" si="75"/>
        <v>10</v>
      </c>
    </row>
    <row r="91">
      <c r="A91" s="50"/>
      <c r="B91" s="51"/>
      <c r="C91" s="13" t="s">
        <v>55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>
        <f t="shared" ref="N91:O91" si="81">sum(N84:N90)</f>
        <v>496522</v>
      </c>
      <c r="O91" s="61">
        <f t="shared" si="81"/>
        <v>505743956</v>
      </c>
    </row>
    <row r="92">
      <c r="A92" s="20"/>
      <c r="B92" s="20"/>
      <c r="C92" s="20"/>
      <c r="D92" s="20"/>
      <c r="E92" s="20"/>
    </row>
    <row r="93">
      <c r="A93" s="1"/>
      <c r="B93" s="2"/>
      <c r="C93" s="2"/>
      <c r="D93" s="15" t="s">
        <v>2</v>
      </c>
      <c r="E93" s="15" t="s">
        <v>14</v>
      </c>
      <c r="F93" s="15" t="s">
        <v>16</v>
      </c>
      <c r="G93" s="15" t="s">
        <v>17</v>
      </c>
      <c r="H93" s="15" t="s">
        <v>18</v>
      </c>
      <c r="I93" s="15" t="s">
        <v>19</v>
      </c>
      <c r="J93" s="15" t="s">
        <v>20</v>
      </c>
      <c r="K93" s="15" t="s">
        <v>21</v>
      </c>
      <c r="L93" s="15" t="s">
        <v>22</v>
      </c>
      <c r="M93" s="15" t="s">
        <v>23</v>
      </c>
      <c r="N93" s="15" t="s">
        <v>24</v>
      </c>
      <c r="O93" s="18" t="s">
        <v>25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2"/>
      <c r="B94" s="30"/>
      <c r="C94" s="55"/>
      <c r="D94" s="42" t="s">
        <v>27</v>
      </c>
      <c r="E94" s="55"/>
      <c r="F94" s="44"/>
      <c r="G94" s="44"/>
      <c r="H94" s="44"/>
      <c r="I94" s="43">
        <v>32.0</v>
      </c>
      <c r="J94" s="43">
        <v>32.0</v>
      </c>
      <c r="K94" s="43"/>
      <c r="L94" s="43">
        <v>3.0</v>
      </c>
      <c r="M94" s="43">
        <v>1.0</v>
      </c>
      <c r="N94" s="44"/>
      <c r="O94" s="45"/>
    </row>
    <row r="95">
      <c r="A95" s="25" t="s">
        <v>36</v>
      </c>
      <c r="B95" s="23" t="s">
        <v>57</v>
      </c>
      <c r="C95" s="26" t="s">
        <v>32</v>
      </c>
      <c r="D95" s="26" t="s">
        <v>43</v>
      </c>
      <c r="E95" s="26" t="s">
        <v>40</v>
      </c>
      <c r="F95" s="27">
        <v>3.0</v>
      </c>
      <c r="G95" s="27">
        <v>1.0</v>
      </c>
      <c r="H95" s="27">
        <v>1.0</v>
      </c>
      <c r="I95" s="28">
        <f t="shared" ref="I95:J95" si="82">1+(I94+2*$G95-$F95)/$H95</f>
        <v>32</v>
      </c>
      <c r="J95" s="28">
        <f t="shared" si="82"/>
        <v>32</v>
      </c>
      <c r="K95" s="28">
        <f t="shared" ref="K95:K100" si="84">L94</f>
        <v>3</v>
      </c>
      <c r="L95" s="27">
        <v>64.0</v>
      </c>
      <c r="M95" s="27">
        <v>1.0</v>
      </c>
      <c r="N95" s="28">
        <f t="shared" ref="N95:N102" si="85">if(E95="affine", (F95*F95*I95*J95*K95*L95+L95)*M95,IF(or(E95="pooling", E95="relu", E95="none"), 0, (F95*F95*K95*L95+L95)*M95))</f>
        <v>1792</v>
      </c>
      <c r="O95" s="29">
        <f t="shared" ref="O95:O102" si="86">if(E95="pooling", ($I95*$J95*$K95)*$M95, if((E95="spartial_batch"), ($F95*$F95*$I95*$J95*$K95)*$M95, if(E95="relu", ($I95*$J95*$K95)*$M95, ($F95*$F95*$I95*$J95*$K95*$L95+$L95)*$M95)))</f>
        <v>1769536</v>
      </c>
    </row>
    <row r="96">
      <c r="A96" s="22"/>
      <c r="B96" s="30"/>
      <c r="C96" s="16" t="s">
        <v>75</v>
      </c>
      <c r="D96" s="16" t="s">
        <v>43</v>
      </c>
      <c r="E96" s="16" t="s">
        <v>40</v>
      </c>
      <c r="F96" s="21">
        <v>3.0</v>
      </c>
      <c r="G96" s="21">
        <v>1.0</v>
      </c>
      <c r="H96" s="21">
        <v>1.0</v>
      </c>
      <c r="I96">
        <f t="shared" ref="I96:J96" si="83">1+(I95+2*$G96-$F96)/$H96</f>
        <v>32</v>
      </c>
      <c r="J96">
        <f t="shared" si="83"/>
        <v>32</v>
      </c>
      <c r="K96">
        <f t="shared" si="84"/>
        <v>64</v>
      </c>
      <c r="L96" s="21">
        <v>64.0</v>
      </c>
      <c r="M96" s="21">
        <v>10.0</v>
      </c>
      <c r="N96">
        <f t="shared" si="85"/>
        <v>369280</v>
      </c>
      <c r="O96" s="24">
        <f t="shared" si="86"/>
        <v>377488000</v>
      </c>
    </row>
    <row r="97">
      <c r="A97" s="22"/>
      <c r="B97" s="30"/>
      <c r="C97" s="16" t="s">
        <v>76</v>
      </c>
      <c r="D97" s="16" t="s">
        <v>39</v>
      </c>
      <c r="E97" s="16" t="s">
        <v>40</v>
      </c>
      <c r="F97" s="21">
        <v>1.0</v>
      </c>
      <c r="G97" s="21">
        <v>0.0</v>
      </c>
      <c r="H97" s="21">
        <v>1.0</v>
      </c>
      <c r="I97">
        <f t="shared" ref="I97:J97" si="87">1+(I96+2*$G97-$F97)/$H97</f>
        <v>32</v>
      </c>
      <c r="J97">
        <f t="shared" si="87"/>
        <v>32</v>
      </c>
      <c r="K97">
        <f t="shared" si="84"/>
        <v>64</v>
      </c>
      <c r="L97" s="21">
        <v>64.0</v>
      </c>
      <c r="M97" s="21">
        <v>10.0</v>
      </c>
      <c r="N97" s="66">
        <f t="shared" si="85"/>
        <v>41600</v>
      </c>
      <c r="O97" s="67">
        <f t="shared" si="86"/>
        <v>41943680</v>
      </c>
    </row>
    <row r="98">
      <c r="A98" s="22"/>
      <c r="B98" s="23" t="s">
        <v>62</v>
      </c>
      <c r="C98" s="16" t="s">
        <v>77</v>
      </c>
      <c r="D98" s="16" t="s">
        <v>79</v>
      </c>
      <c r="E98" s="16" t="s">
        <v>79</v>
      </c>
      <c r="F98" s="21">
        <v>1.0</v>
      </c>
      <c r="G98" s="21">
        <v>0.0</v>
      </c>
      <c r="H98" s="21">
        <v>1.0</v>
      </c>
      <c r="I98">
        <f t="shared" ref="I98:J98" si="88">1+(I97+2*$G98-$F98)/$H98</f>
        <v>32</v>
      </c>
      <c r="J98">
        <f t="shared" si="88"/>
        <v>32</v>
      </c>
      <c r="K98">
        <f t="shared" si="84"/>
        <v>64</v>
      </c>
      <c r="L98" s="21">
        <v>64.0</v>
      </c>
      <c r="M98" s="21">
        <v>10.0</v>
      </c>
      <c r="N98" s="66">
        <f t="shared" si="85"/>
        <v>0</v>
      </c>
      <c r="O98" s="67">
        <f t="shared" si="86"/>
        <v>655360</v>
      </c>
    </row>
    <row r="99">
      <c r="A99" s="22"/>
      <c r="B99" s="30"/>
      <c r="C99" s="16" t="s">
        <v>78</v>
      </c>
      <c r="D99" s="16" t="s">
        <v>39</v>
      </c>
      <c r="E99" s="16" t="s">
        <v>40</v>
      </c>
      <c r="F99" s="21">
        <v>1.0</v>
      </c>
      <c r="G99" s="21">
        <v>0.0</v>
      </c>
      <c r="H99" s="21">
        <v>1.0</v>
      </c>
      <c r="I99">
        <f t="shared" ref="I99:J99" si="89">1+(I98+2*$G99-$F99)/$H99</f>
        <v>32</v>
      </c>
      <c r="J99">
        <f t="shared" si="89"/>
        <v>32</v>
      </c>
      <c r="K99">
        <f t="shared" si="84"/>
        <v>64</v>
      </c>
      <c r="L99" s="21">
        <v>64.0</v>
      </c>
      <c r="M99" s="21">
        <v>10.0</v>
      </c>
      <c r="N99" s="66">
        <f t="shared" si="85"/>
        <v>41600</v>
      </c>
      <c r="O99" s="67">
        <f t="shared" si="86"/>
        <v>41943680</v>
      </c>
    </row>
    <row r="100">
      <c r="A100" s="22"/>
      <c r="B100" s="23" t="s">
        <v>62</v>
      </c>
      <c r="C100" s="42" t="s">
        <v>80</v>
      </c>
      <c r="D100" s="42" t="s">
        <v>79</v>
      </c>
      <c r="E100" s="42" t="s">
        <v>79</v>
      </c>
      <c r="F100" s="43">
        <v>1.0</v>
      </c>
      <c r="G100" s="43">
        <v>0.0</v>
      </c>
      <c r="H100" s="43">
        <v>1.0</v>
      </c>
      <c r="I100" s="44">
        <f t="shared" ref="I100:J100" si="90">1+(I99+2*$G100-$F100)/$H100</f>
        <v>32</v>
      </c>
      <c r="J100" s="44">
        <f t="shared" si="90"/>
        <v>32</v>
      </c>
      <c r="K100" s="44">
        <f t="shared" si="84"/>
        <v>64</v>
      </c>
      <c r="L100" s="43">
        <v>64.0</v>
      </c>
      <c r="M100" s="43">
        <v>10.0</v>
      </c>
      <c r="N100" s="68">
        <f t="shared" si="85"/>
        <v>0</v>
      </c>
      <c r="O100" s="69">
        <f t="shared" si="86"/>
        <v>655360</v>
      </c>
    </row>
    <row r="101">
      <c r="A101" s="22"/>
      <c r="B101" s="30"/>
      <c r="C101" s="26" t="s">
        <v>48</v>
      </c>
      <c r="D101" s="26" t="s">
        <v>39</v>
      </c>
      <c r="E101" s="26" t="s">
        <v>40</v>
      </c>
      <c r="F101" s="27">
        <v>1.0</v>
      </c>
      <c r="G101" s="27">
        <v>0.0</v>
      </c>
      <c r="H101" s="27">
        <v>1.0</v>
      </c>
      <c r="I101" s="28">
        <f t="shared" ref="I101:J101" si="91">1+(I99+2*$G101-$F101)/$H101</f>
        <v>32</v>
      </c>
      <c r="J101" s="28">
        <f t="shared" si="91"/>
        <v>32</v>
      </c>
      <c r="K101" s="28">
        <f>L99</f>
        <v>64</v>
      </c>
      <c r="L101" s="27">
        <v>10.0</v>
      </c>
      <c r="M101" s="27">
        <v>1.0</v>
      </c>
      <c r="N101" s="70">
        <f t="shared" si="85"/>
        <v>650</v>
      </c>
      <c r="O101" s="71">
        <f t="shared" si="86"/>
        <v>655370</v>
      </c>
    </row>
    <row r="102">
      <c r="A102" s="22"/>
      <c r="B102" s="30"/>
      <c r="C102" s="62" t="s">
        <v>51</v>
      </c>
      <c r="D102" s="62" t="s">
        <v>74</v>
      </c>
      <c r="E102" s="62" t="s">
        <v>35</v>
      </c>
      <c r="F102" s="63">
        <v>32.0</v>
      </c>
      <c r="G102" s="63">
        <v>0.0</v>
      </c>
      <c r="H102" s="63">
        <v>1.0</v>
      </c>
      <c r="I102" s="64">
        <f t="shared" ref="I102:J102" si="92">1+(I101+2*$G102-$F102)/$H102</f>
        <v>1</v>
      </c>
      <c r="J102" s="64">
        <f t="shared" si="92"/>
        <v>1</v>
      </c>
      <c r="K102" s="64">
        <f>L101</f>
        <v>10</v>
      </c>
      <c r="L102" s="63">
        <v>10.0</v>
      </c>
      <c r="M102" s="63">
        <v>1.0</v>
      </c>
      <c r="N102" s="72">
        <f t="shared" si="85"/>
        <v>0</v>
      </c>
      <c r="O102" s="73">
        <f t="shared" si="86"/>
        <v>10</v>
      </c>
    </row>
    <row r="103">
      <c r="A103" s="50"/>
      <c r="B103" s="51"/>
      <c r="C103" s="13" t="s">
        <v>55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>
        <f t="shared" ref="N103:O103" si="93">sum(N95:N102)</f>
        <v>454922</v>
      </c>
      <c r="O103" s="61">
        <f t="shared" si="93"/>
        <v>465110996</v>
      </c>
    </row>
    <row r="104">
      <c r="A104" s="20"/>
      <c r="B104" s="20"/>
      <c r="C104" s="20"/>
      <c r="D104" s="20"/>
      <c r="E104" s="20"/>
    </row>
    <row r="105">
      <c r="A105" s="1"/>
      <c r="B105" s="2"/>
      <c r="C105" s="2"/>
      <c r="D105" s="15" t="s">
        <v>2</v>
      </c>
      <c r="E105" s="15" t="s">
        <v>14</v>
      </c>
      <c r="F105" s="15" t="s">
        <v>16</v>
      </c>
      <c r="G105" s="15" t="s">
        <v>17</v>
      </c>
      <c r="H105" s="15" t="s">
        <v>18</v>
      </c>
      <c r="I105" s="15" t="s">
        <v>19</v>
      </c>
      <c r="J105" s="15" t="s">
        <v>20</v>
      </c>
      <c r="K105" s="15" t="s">
        <v>21</v>
      </c>
      <c r="L105" s="15" t="s">
        <v>22</v>
      </c>
      <c r="M105" s="15" t="s">
        <v>23</v>
      </c>
      <c r="N105" s="15" t="s">
        <v>24</v>
      </c>
      <c r="O105" s="18" t="s">
        <v>25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2"/>
      <c r="B106" s="30"/>
      <c r="C106" s="55"/>
      <c r="D106" s="42" t="s">
        <v>27</v>
      </c>
      <c r="E106" s="55"/>
      <c r="F106" s="44"/>
      <c r="G106" s="44"/>
      <c r="H106" s="44"/>
      <c r="I106" s="43">
        <v>32.0</v>
      </c>
      <c r="J106" s="43">
        <v>32.0</v>
      </c>
      <c r="K106" s="43"/>
      <c r="L106" s="43">
        <v>3.0</v>
      </c>
      <c r="M106" s="43">
        <v>1.0</v>
      </c>
      <c r="N106" s="44"/>
      <c r="O106" s="45"/>
    </row>
    <row r="107">
      <c r="A107" s="25" t="s">
        <v>81</v>
      </c>
      <c r="B107" s="23" t="s">
        <v>31</v>
      </c>
      <c r="C107" s="26" t="s">
        <v>32</v>
      </c>
      <c r="D107" s="26" t="s">
        <v>43</v>
      </c>
      <c r="E107" s="26" t="s">
        <v>40</v>
      </c>
      <c r="F107" s="27">
        <v>3.0</v>
      </c>
      <c r="G107" s="27">
        <v>1.0</v>
      </c>
      <c r="H107" s="27">
        <v>1.0</v>
      </c>
      <c r="I107" s="28">
        <f t="shared" ref="I107:J107" si="94">1+(I106+2*$G107-$F107)/$H107</f>
        <v>32</v>
      </c>
      <c r="J107" s="28">
        <f t="shared" si="94"/>
        <v>32</v>
      </c>
      <c r="K107" s="28">
        <f t="shared" ref="K107:K112" si="96">L106</f>
        <v>3</v>
      </c>
      <c r="L107" s="27">
        <v>64.0</v>
      </c>
      <c r="M107" s="27">
        <v>1.0</v>
      </c>
      <c r="N107" s="70">
        <f t="shared" ref="N107:N115" si="97">if(E107="affine", (F107*F107*I107*J107*K107*L107+L107)*M107,IF(or(E107="pooling", E107="relu", E107="none"), 0, (F107*F107*K107*L107+L107)*M107))</f>
        <v>1792</v>
      </c>
      <c r="O107" s="71">
        <f t="shared" ref="O107:O115" si="98">if(E107="pooling", ($I107*$J107*$K107)*$M107, if((E107="spartial_batch"), ($F107*$F107*$I107*$J107*$K107)*$M107, if(E107="relu", ($I107*$J107*$K107)*$M107, ($F107*$F107*$I107*$J107*$K107*$L107+$L107)*$M107)))</f>
        <v>1769536</v>
      </c>
    </row>
    <row r="108">
      <c r="A108" s="22"/>
      <c r="B108" s="30"/>
      <c r="C108" s="16" t="s">
        <v>75</v>
      </c>
      <c r="D108" s="16" t="s">
        <v>43</v>
      </c>
      <c r="E108" s="16" t="s">
        <v>40</v>
      </c>
      <c r="F108" s="21">
        <v>3.0</v>
      </c>
      <c r="G108" s="21">
        <v>1.0</v>
      </c>
      <c r="H108" s="21">
        <v>1.0</v>
      </c>
      <c r="I108">
        <f t="shared" ref="I108:J108" si="95">1+(I107+2*$G108-$F108)/$H108</f>
        <v>32</v>
      </c>
      <c r="J108">
        <f t="shared" si="95"/>
        <v>32</v>
      </c>
      <c r="K108">
        <f t="shared" si="96"/>
        <v>64</v>
      </c>
      <c r="L108" s="21">
        <v>64.0</v>
      </c>
      <c r="M108" s="21">
        <v>5.0</v>
      </c>
      <c r="N108" s="66">
        <f t="shared" si="97"/>
        <v>184640</v>
      </c>
      <c r="O108" s="67">
        <f t="shared" si="98"/>
        <v>188744000</v>
      </c>
    </row>
    <row r="109">
      <c r="A109" s="22"/>
      <c r="B109" s="30"/>
      <c r="C109" s="16" t="s">
        <v>76</v>
      </c>
      <c r="D109" s="16" t="s">
        <v>79</v>
      </c>
      <c r="E109" s="16" t="s">
        <v>79</v>
      </c>
      <c r="F109" s="21">
        <v>1.0</v>
      </c>
      <c r="G109" s="21">
        <v>0.0</v>
      </c>
      <c r="H109" s="21">
        <v>1.0</v>
      </c>
      <c r="I109">
        <f t="shared" ref="I109:J109" si="99">1+(I108+2*$G109-$F109)/$H109</f>
        <v>32</v>
      </c>
      <c r="J109">
        <f t="shared" si="99"/>
        <v>32</v>
      </c>
      <c r="K109">
        <f t="shared" si="96"/>
        <v>64</v>
      </c>
      <c r="L109" s="21">
        <v>64.0</v>
      </c>
      <c r="M109" s="21">
        <v>5.0</v>
      </c>
      <c r="N109" s="66">
        <f t="shared" si="97"/>
        <v>0</v>
      </c>
      <c r="O109" s="67">
        <f t="shared" si="98"/>
        <v>327680</v>
      </c>
    </row>
    <row r="110">
      <c r="A110" s="22"/>
      <c r="B110" s="30"/>
      <c r="C110" s="16" t="s">
        <v>77</v>
      </c>
      <c r="D110" s="16" t="s">
        <v>43</v>
      </c>
      <c r="E110" s="16" t="s">
        <v>40</v>
      </c>
      <c r="F110" s="21">
        <v>3.0</v>
      </c>
      <c r="G110" s="21">
        <v>1.0</v>
      </c>
      <c r="H110" s="21">
        <v>1.0</v>
      </c>
      <c r="I110">
        <f t="shared" ref="I110:J110" si="100">1+(I109+2*$G110-$F110)/$H110</f>
        <v>32</v>
      </c>
      <c r="J110">
        <f t="shared" si="100"/>
        <v>32</v>
      </c>
      <c r="K110">
        <f t="shared" si="96"/>
        <v>64</v>
      </c>
      <c r="L110" s="21">
        <v>64.0</v>
      </c>
      <c r="M110" s="21">
        <v>5.0</v>
      </c>
      <c r="N110" s="66">
        <f t="shared" si="97"/>
        <v>184640</v>
      </c>
      <c r="O110" s="67">
        <f t="shared" si="98"/>
        <v>188744000</v>
      </c>
    </row>
    <row r="111">
      <c r="A111" s="22"/>
      <c r="B111" s="30"/>
      <c r="C111" s="16" t="s">
        <v>78</v>
      </c>
      <c r="D111" s="16" t="s">
        <v>82</v>
      </c>
      <c r="E111" s="16" t="s">
        <v>50</v>
      </c>
      <c r="F111" s="21">
        <v>1.0</v>
      </c>
      <c r="G111" s="21">
        <v>0.0</v>
      </c>
      <c r="H111" s="21">
        <v>1.0</v>
      </c>
      <c r="I111">
        <f t="shared" ref="I111:J111" si="101">1+(I110+2*$G111-$F111)/$H111</f>
        <v>32</v>
      </c>
      <c r="J111">
        <f t="shared" si="101"/>
        <v>32</v>
      </c>
      <c r="K111">
        <f t="shared" si="96"/>
        <v>64</v>
      </c>
      <c r="L111" s="21">
        <v>64.0</v>
      </c>
      <c r="M111" s="21">
        <v>5.0</v>
      </c>
      <c r="N111" s="66">
        <f t="shared" si="97"/>
        <v>0</v>
      </c>
      <c r="O111" s="67">
        <f t="shared" si="98"/>
        <v>20971840</v>
      </c>
    </row>
    <row r="112">
      <c r="A112" s="22"/>
      <c r="B112" s="30"/>
      <c r="C112" s="42" t="s">
        <v>80</v>
      </c>
      <c r="D112" s="42" t="s">
        <v>79</v>
      </c>
      <c r="E112" s="42" t="s">
        <v>79</v>
      </c>
      <c r="F112" s="43">
        <v>1.0</v>
      </c>
      <c r="G112" s="43">
        <v>0.0</v>
      </c>
      <c r="H112" s="43">
        <v>1.0</v>
      </c>
      <c r="I112" s="44">
        <f t="shared" ref="I112:J112" si="102">1+(I111+2*$G112-$F112)/$H112</f>
        <v>32</v>
      </c>
      <c r="J112" s="44">
        <f t="shared" si="102"/>
        <v>32</v>
      </c>
      <c r="K112" s="44">
        <f t="shared" si="96"/>
        <v>64</v>
      </c>
      <c r="L112" s="43">
        <v>64.0</v>
      </c>
      <c r="M112" s="43">
        <v>5.0</v>
      </c>
      <c r="N112" s="68">
        <f t="shared" si="97"/>
        <v>0</v>
      </c>
      <c r="O112" s="69">
        <f t="shared" si="98"/>
        <v>327680</v>
      </c>
    </row>
    <row r="113">
      <c r="A113" s="22"/>
      <c r="B113" s="30"/>
      <c r="C113" s="26" t="s">
        <v>48</v>
      </c>
      <c r="D113" s="26" t="s">
        <v>74</v>
      </c>
      <c r="E113" s="26" t="s">
        <v>35</v>
      </c>
      <c r="F113" s="27">
        <v>3.0</v>
      </c>
      <c r="G113" s="27">
        <v>1.0</v>
      </c>
      <c r="H113" s="27">
        <v>1.0</v>
      </c>
      <c r="I113" s="28">
        <f t="shared" ref="I113:J113" si="103">1+(I111+2*$G113-$F113)/$H113</f>
        <v>32</v>
      </c>
      <c r="J113" s="28">
        <f t="shared" si="103"/>
        <v>32</v>
      </c>
      <c r="K113" s="28">
        <f>L111</f>
        <v>64</v>
      </c>
      <c r="L113" s="27">
        <v>64.0</v>
      </c>
      <c r="M113" s="27">
        <v>1.0</v>
      </c>
      <c r="N113" s="70">
        <f t="shared" si="97"/>
        <v>0</v>
      </c>
      <c r="O113" s="71">
        <f t="shared" si="98"/>
        <v>65536</v>
      </c>
    </row>
    <row r="114">
      <c r="A114" s="22"/>
      <c r="B114" s="30"/>
      <c r="C114" s="26" t="s">
        <v>51</v>
      </c>
      <c r="D114" s="26" t="s">
        <v>83</v>
      </c>
      <c r="E114" s="26" t="s">
        <v>53</v>
      </c>
      <c r="F114" s="27">
        <v>1.0</v>
      </c>
      <c r="G114" s="27">
        <v>0.0</v>
      </c>
      <c r="H114" s="27">
        <v>1.0</v>
      </c>
      <c r="I114" s="28">
        <f t="shared" ref="I114:J114" si="104">1+(I113+2*$G114-$F114)/$H114</f>
        <v>32</v>
      </c>
      <c r="J114" s="28">
        <f t="shared" si="104"/>
        <v>32</v>
      </c>
      <c r="K114" s="28">
        <f t="shared" ref="K114:K115" si="105">L113</f>
        <v>64</v>
      </c>
      <c r="L114" s="27">
        <v>1000.0</v>
      </c>
      <c r="M114" s="27">
        <v>1.0</v>
      </c>
      <c r="N114" s="70">
        <f t="shared" si="97"/>
        <v>65537000</v>
      </c>
      <c r="O114" s="71">
        <f t="shared" si="98"/>
        <v>65537000</v>
      </c>
    </row>
    <row r="115">
      <c r="A115" s="22"/>
      <c r="B115" s="30"/>
      <c r="C115" s="62" t="s">
        <v>72</v>
      </c>
      <c r="D115" s="62" t="s">
        <v>83</v>
      </c>
      <c r="E115" s="62" t="s">
        <v>53</v>
      </c>
      <c r="F115" s="63">
        <v>1.0</v>
      </c>
      <c r="G115" s="63">
        <v>0.0</v>
      </c>
      <c r="H115" s="63">
        <v>1.0</v>
      </c>
      <c r="I115" s="63">
        <v>1.0</v>
      </c>
      <c r="J115" s="63">
        <v>1.0</v>
      </c>
      <c r="K115" s="64">
        <f t="shared" si="105"/>
        <v>1000</v>
      </c>
      <c r="L115" s="63">
        <v>10.0</v>
      </c>
      <c r="M115" s="63">
        <v>1.0</v>
      </c>
      <c r="N115" s="72">
        <f t="shared" si="97"/>
        <v>10010</v>
      </c>
      <c r="O115" s="73">
        <f t="shared" si="98"/>
        <v>10010</v>
      </c>
    </row>
    <row r="116">
      <c r="A116" s="50"/>
      <c r="B116" s="51"/>
      <c r="C116" s="13" t="s">
        <v>55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>
        <f t="shared" ref="N116:O116" si="106">sum(N107:N114)</f>
        <v>65908072</v>
      </c>
      <c r="O116" s="61">
        <f t="shared" si="106"/>
        <v>466487272</v>
      </c>
    </row>
    <row r="117">
      <c r="A117" s="20"/>
      <c r="B117" s="20"/>
      <c r="C117" s="20"/>
      <c r="D117" s="20"/>
      <c r="E117" s="20"/>
    </row>
    <row r="118">
      <c r="A118" s="1"/>
      <c r="B118" s="2"/>
      <c r="C118" s="2"/>
      <c r="D118" s="15" t="s">
        <v>2</v>
      </c>
      <c r="E118" s="15" t="s">
        <v>14</v>
      </c>
      <c r="F118" s="15" t="s">
        <v>16</v>
      </c>
      <c r="G118" s="15" t="s">
        <v>17</v>
      </c>
      <c r="H118" s="15" t="s">
        <v>18</v>
      </c>
      <c r="I118" s="15" t="s">
        <v>19</v>
      </c>
      <c r="J118" s="15" t="s">
        <v>20</v>
      </c>
      <c r="K118" s="15" t="s">
        <v>21</v>
      </c>
      <c r="L118" s="15" t="s">
        <v>22</v>
      </c>
      <c r="M118" s="15" t="s">
        <v>23</v>
      </c>
      <c r="N118" s="15" t="s">
        <v>24</v>
      </c>
      <c r="O118" s="18" t="s">
        <v>25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2"/>
      <c r="B119" s="30"/>
      <c r="C119" s="55"/>
      <c r="D119" s="42" t="s">
        <v>27</v>
      </c>
      <c r="E119" s="55"/>
      <c r="F119" s="44"/>
      <c r="G119" s="44"/>
      <c r="H119" s="44"/>
      <c r="I119" s="43">
        <v>32.0</v>
      </c>
      <c r="J119" s="43">
        <v>32.0</v>
      </c>
      <c r="K119" s="43"/>
      <c r="L119" s="43">
        <v>3.0</v>
      </c>
      <c r="M119" s="43">
        <v>1.0</v>
      </c>
      <c r="N119" s="44"/>
      <c r="O119" s="45"/>
    </row>
    <row r="120">
      <c r="A120" s="25" t="s">
        <v>81</v>
      </c>
      <c r="B120" s="23" t="s">
        <v>57</v>
      </c>
      <c r="C120" s="26" t="s">
        <v>32</v>
      </c>
      <c r="D120" s="26" t="s">
        <v>43</v>
      </c>
      <c r="E120" s="26" t="s">
        <v>40</v>
      </c>
      <c r="F120" s="27">
        <v>3.0</v>
      </c>
      <c r="G120" s="27">
        <v>1.0</v>
      </c>
      <c r="H120" s="27">
        <v>1.0</v>
      </c>
      <c r="I120" s="28">
        <f t="shared" ref="I120:J120" si="107">1+(I119+2*$G120-$F120)/$H120</f>
        <v>32</v>
      </c>
      <c r="J120" s="28">
        <f t="shared" si="107"/>
        <v>32</v>
      </c>
      <c r="K120" s="28">
        <f t="shared" ref="K120:K125" si="109">L119</f>
        <v>3</v>
      </c>
      <c r="L120" s="27">
        <v>64.0</v>
      </c>
      <c r="M120" s="27">
        <v>1.0</v>
      </c>
      <c r="N120" s="70">
        <f t="shared" ref="N120:N128" si="110">if(E120="affine", (F120*F120*I120*J120*K120*L120+L120)*M120,IF(or(E120="pooling", E120="relu", E120="none"), 0, (F120*F120*K120*L120+L120)*M120))</f>
        <v>1792</v>
      </c>
      <c r="O120" s="71">
        <f t="shared" ref="O120:O128" si="111">if(E120="pooling", ($I120*$J120*$K120)*$M120, if((E120="spartial_batch"), ($F120*$F120*$I120*$J120*$K120)*$M120, if(E120="relu", ($I120*$J120*$K120)*$M120, ($F120*$F120*$I120*$J120*$K120*$L120+$L120)*$M120)))</f>
        <v>1769536</v>
      </c>
    </row>
    <row r="121">
      <c r="A121" s="22"/>
      <c r="B121" s="30"/>
      <c r="C121" s="16" t="s">
        <v>75</v>
      </c>
      <c r="D121" s="16" t="s">
        <v>43</v>
      </c>
      <c r="E121" s="16" t="s">
        <v>40</v>
      </c>
      <c r="F121" s="21">
        <v>3.0</v>
      </c>
      <c r="G121" s="21">
        <v>1.0</v>
      </c>
      <c r="H121" s="21">
        <v>1.0</v>
      </c>
      <c r="I121">
        <f t="shared" ref="I121:J121" si="108">1+(I120+2*$G121-$F121)/$H121</f>
        <v>32</v>
      </c>
      <c r="J121">
        <f t="shared" si="108"/>
        <v>32</v>
      </c>
      <c r="K121">
        <f t="shared" si="109"/>
        <v>64</v>
      </c>
      <c r="L121" s="21">
        <v>64.0</v>
      </c>
      <c r="M121" s="21">
        <v>5.0</v>
      </c>
      <c r="N121" s="66">
        <f t="shared" si="110"/>
        <v>184640</v>
      </c>
      <c r="O121" s="67">
        <f t="shared" si="111"/>
        <v>188744000</v>
      </c>
    </row>
    <row r="122">
      <c r="A122" s="22"/>
      <c r="B122" s="30"/>
      <c r="C122" s="16" t="s">
        <v>76</v>
      </c>
      <c r="D122" s="16" t="s">
        <v>79</v>
      </c>
      <c r="E122" s="16" t="s">
        <v>79</v>
      </c>
      <c r="F122" s="21">
        <v>1.0</v>
      </c>
      <c r="G122" s="21">
        <v>0.0</v>
      </c>
      <c r="H122" s="21">
        <v>1.0</v>
      </c>
      <c r="I122">
        <f t="shared" ref="I122:J122" si="112">1+(I121+2*$G122-$F122)/$H122</f>
        <v>32</v>
      </c>
      <c r="J122">
        <f t="shared" si="112"/>
        <v>32</v>
      </c>
      <c r="K122">
        <f t="shared" si="109"/>
        <v>64</v>
      </c>
      <c r="L122" s="21">
        <v>64.0</v>
      </c>
      <c r="M122" s="21">
        <v>5.0</v>
      </c>
      <c r="N122" s="66">
        <f t="shared" si="110"/>
        <v>0</v>
      </c>
      <c r="O122" s="67">
        <f t="shared" si="111"/>
        <v>327680</v>
      </c>
    </row>
    <row r="123">
      <c r="A123" s="22"/>
      <c r="B123" s="30"/>
      <c r="C123" s="16" t="s">
        <v>77</v>
      </c>
      <c r="D123" s="16" t="s">
        <v>43</v>
      </c>
      <c r="E123" s="16" t="s">
        <v>40</v>
      </c>
      <c r="F123" s="21">
        <v>3.0</v>
      </c>
      <c r="G123" s="21">
        <v>1.0</v>
      </c>
      <c r="H123" s="21">
        <v>1.0</v>
      </c>
      <c r="I123">
        <f t="shared" ref="I123:J123" si="113">1+(I122+2*$G123-$F123)/$H123</f>
        <v>32</v>
      </c>
      <c r="J123">
        <f t="shared" si="113"/>
        <v>32</v>
      </c>
      <c r="K123">
        <f t="shared" si="109"/>
        <v>64</v>
      </c>
      <c r="L123" s="21">
        <v>64.0</v>
      </c>
      <c r="M123" s="21">
        <v>5.0</v>
      </c>
      <c r="N123" s="66">
        <f t="shared" si="110"/>
        <v>184640</v>
      </c>
      <c r="O123" s="67">
        <f t="shared" si="111"/>
        <v>188744000</v>
      </c>
    </row>
    <row r="124">
      <c r="A124" s="22"/>
      <c r="B124" s="30"/>
      <c r="C124" s="16" t="s">
        <v>78</v>
      </c>
      <c r="D124" s="16" t="s">
        <v>82</v>
      </c>
      <c r="E124" s="16" t="s">
        <v>50</v>
      </c>
      <c r="F124" s="21">
        <v>1.0</v>
      </c>
      <c r="G124" s="21">
        <v>0.0</v>
      </c>
      <c r="H124" s="21">
        <v>1.0</v>
      </c>
      <c r="I124">
        <f t="shared" ref="I124:J124" si="114">1+(I123+2*$G124-$F124)/$H124</f>
        <v>32</v>
      </c>
      <c r="J124">
        <f t="shared" si="114"/>
        <v>32</v>
      </c>
      <c r="K124">
        <f t="shared" si="109"/>
        <v>64</v>
      </c>
      <c r="L124" s="21">
        <v>64.0</v>
      </c>
      <c r="M124" s="21">
        <v>5.0</v>
      </c>
      <c r="N124" s="66">
        <f t="shared" si="110"/>
        <v>0</v>
      </c>
      <c r="O124" s="67">
        <f t="shared" si="111"/>
        <v>20971840</v>
      </c>
    </row>
    <row r="125">
      <c r="A125" s="22"/>
      <c r="B125" s="30"/>
      <c r="C125" s="42" t="s">
        <v>80</v>
      </c>
      <c r="D125" s="42" t="s">
        <v>79</v>
      </c>
      <c r="E125" s="42" t="s">
        <v>79</v>
      </c>
      <c r="F125" s="43">
        <v>1.0</v>
      </c>
      <c r="G125" s="43">
        <v>0.0</v>
      </c>
      <c r="H125" s="43">
        <v>1.0</v>
      </c>
      <c r="I125" s="44">
        <f t="shared" ref="I125:J125" si="115">1+(I124+2*$G125-$F125)/$H125</f>
        <v>32</v>
      </c>
      <c r="J125" s="44">
        <f t="shared" si="115"/>
        <v>32</v>
      </c>
      <c r="K125" s="44">
        <f t="shared" si="109"/>
        <v>64</v>
      </c>
      <c r="L125" s="43">
        <v>64.0</v>
      </c>
      <c r="M125" s="43">
        <v>5.0</v>
      </c>
      <c r="N125" s="68">
        <f t="shared" si="110"/>
        <v>0</v>
      </c>
      <c r="O125" s="69">
        <f t="shared" si="111"/>
        <v>327680</v>
      </c>
    </row>
    <row r="126">
      <c r="A126" s="22"/>
      <c r="B126" s="23" t="s">
        <v>58</v>
      </c>
      <c r="C126" s="26" t="s">
        <v>48</v>
      </c>
      <c r="D126" s="26" t="s">
        <v>39</v>
      </c>
      <c r="E126" s="26" t="s">
        <v>40</v>
      </c>
      <c r="F126" s="27">
        <v>1.0</v>
      </c>
      <c r="G126" s="27">
        <v>0.0</v>
      </c>
      <c r="H126" s="27">
        <v>1.0</v>
      </c>
      <c r="I126" s="28">
        <f t="shared" ref="I126:J126" si="116">1+(I124+2*$G126-$F126)/$H126</f>
        <v>32</v>
      </c>
      <c r="J126" s="28">
        <f t="shared" si="116"/>
        <v>32</v>
      </c>
      <c r="K126" s="28">
        <f>L124</f>
        <v>64</v>
      </c>
      <c r="L126" s="27">
        <v>1000.0</v>
      </c>
      <c r="M126" s="27">
        <v>1.0</v>
      </c>
      <c r="N126" s="70">
        <f t="shared" si="110"/>
        <v>65000</v>
      </c>
      <c r="O126" s="71">
        <f t="shared" si="111"/>
        <v>65537000</v>
      </c>
    </row>
    <row r="127">
      <c r="A127" s="22"/>
      <c r="B127" s="23" t="s">
        <v>58</v>
      </c>
      <c r="C127" s="26" t="s">
        <v>51</v>
      </c>
      <c r="D127" s="26" t="s">
        <v>39</v>
      </c>
      <c r="E127" s="26" t="s">
        <v>40</v>
      </c>
      <c r="F127" s="27">
        <v>1.0</v>
      </c>
      <c r="G127" s="27">
        <v>0.0</v>
      </c>
      <c r="H127" s="27">
        <v>1.0</v>
      </c>
      <c r="I127" s="28">
        <f t="shared" ref="I127:J127" si="117">1+(I126+2*$G127-$F127)/$H127</f>
        <v>32</v>
      </c>
      <c r="J127" s="28">
        <f t="shared" si="117"/>
        <v>32</v>
      </c>
      <c r="K127" s="28">
        <f t="shared" ref="K127:K128" si="119">L126</f>
        <v>1000</v>
      </c>
      <c r="L127" s="27">
        <v>10.0</v>
      </c>
      <c r="M127" s="27">
        <v>1.0</v>
      </c>
      <c r="N127" s="70">
        <f t="shared" si="110"/>
        <v>10010</v>
      </c>
      <c r="O127" s="71">
        <f t="shared" si="111"/>
        <v>10240010</v>
      </c>
    </row>
    <row r="128">
      <c r="A128" s="22"/>
      <c r="B128" s="23" t="s">
        <v>58</v>
      </c>
      <c r="C128" s="62" t="s">
        <v>72</v>
      </c>
      <c r="D128" s="62" t="s">
        <v>74</v>
      </c>
      <c r="E128" s="62" t="s">
        <v>35</v>
      </c>
      <c r="F128" s="63">
        <v>32.0</v>
      </c>
      <c r="G128" s="63">
        <v>0.0</v>
      </c>
      <c r="H128" s="63">
        <v>1.0</v>
      </c>
      <c r="I128" s="64">
        <f t="shared" ref="I128:J128" si="118">1+(I127+2*$G128-$F128)/$H128</f>
        <v>1</v>
      </c>
      <c r="J128" s="64">
        <f t="shared" si="118"/>
        <v>1</v>
      </c>
      <c r="K128" s="64">
        <f t="shared" si="119"/>
        <v>10</v>
      </c>
      <c r="L128" s="63">
        <v>10.0</v>
      </c>
      <c r="M128" s="63">
        <v>1.0</v>
      </c>
      <c r="N128" s="72">
        <f t="shared" si="110"/>
        <v>0</v>
      </c>
      <c r="O128" s="73">
        <f t="shared" si="111"/>
        <v>10</v>
      </c>
    </row>
    <row r="129">
      <c r="A129" s="50"/>
      <c r="B129" s="51"/>
      <c r="C129" s="13" t="s">
        <v>55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>
        <f t="shared" ref="N129:O129" si="120">sum(N120:N127)</f>
        <v>446082</v>
      </c>
      <c r="O129" s="61">
        <f t="shared" si="120"/>
        <v>476661746</v>
      </c>
    </row>
    <row r="130">
      <c r="A130" s="20"/>
      <c r="B130" s="20"/>
      <c r="C130" s="20"/>
      <c r="D130" s="20"/>
      <c r="E130" s="20"/>
    </row>
    <row r="131">
      <c r="A131" s="20"/>
      <c r="B131" s="20"/>
      <c r="C131" s="20"/>
      <c r="D131" s="20"/>
      <c r="E131" s="20"/>
    </row>
    <row r="132">
      <c r="A132" s="20"/>
      <c r="B132" s="20"/>
      <c r="C132" s="20"/>
      <c r="D132" s="20"/>
      <c r="E132" s="20"/>
    </row>
    <row r="133">
      <c r="A133" s="20"/>
      <c r="B133" s="20"/>
      <c r="C133" s="20"/>
      <c r="D133" s="20"/>
      <c r="E133" s="20"/>
    </row>
    <row r="134">
      <c r="A134" s="20"/>
      <c r="B134" s="20"/>
      <c r="C134" s="20"/>
      <c r="D134" s="20"/>
      <c r="E134" s="20"/>
    </row>
    <row r="135">
      <c r="A135" s="20"/>
      <c r="B135" s="20"/>
      <c r="C135" s="20"/>
      <c r="D135" s="20"/>
      <c r="E135" s="20"/>
    </row>
    <row r="136">
      <c r="A136" s="20"/>
      <c r="B136" s="20"/>
      <c r="C136" s="20"/>
      <c r="D136" s="20"/>
      <c r="E136" s="20"/>
    </row>
    <row r="137">
      <c r="A137" s="20"/>
      <c r="B137" s="20"/>
      <c r="C137" s="20"/>
      <c r="D137" s="20"/>
      <c r="E137" s="20"/>
    </row>
    <row r="138">
      <c r="A138" s="20"/>
      <c r="B138" s="20"/>
      <c r="C138" s="20"/>
      <c r="D138" s="20"/>
      <c r="E138" s="20"/>
    </row>
    <row r="139">
      <c r="A139" s="20"/>
      <c r="B139" s="20"/>
      <c r="C139" s="20"/>
      <c r="D139" s="20"/>
      <c r="E139" s="20"/>
    </row>
    <row r="140">
      <c r="A140" s="20"/>
      <c r="B140" s="20"/>
      <c r="C140" s="20"/>
      <c r="D140" s="20"/>
      <c r="E140" s="20"/>
    </row>
    <row r="141">
      <c r="A141" s="20"/>
      <c r="B141" s="20"/>
      <c r="C141" s="20"/>
      <c r="D141" s="20"/>
      <c r="E141" s="20"/>
    </row>
    <row r="142">
      <c r="A142" s="20"/>
      <c r="B142" s="20"/>
      <c r="C142" s="20"/>
      <c r="D142" s="20"/>
      <c r="E142" s="20"/>
    </row>
    <row r="143">
      <c r="A143" s="20"/>
      <c r="B143" s="20"/>
      <c r="C143" s="20"/>
      <c r="D143" s="20"/>
      <c r="E143" s="20"/>
    </row>
    <row r="144">
      <c r="A144" s="20"/>
      <c r="B144" s="20"/>
      <c r="C144" s="20"/>
      <c r="D144" s="20"/>
      <c r="E144" s="20"/>
    </row>
    <row r="145">
      <c r="A145" s="20"/>
      <c r="B145" s="20"/>
      <c r="C145" s="20"/>
      <c r="D145" s="20"/>
      <c r="E145" s="20"/>
    </row>
    <row r="146">
      <c r="A146" s="20"/>
      <c r="B146" s="20"/>
      <c r="C146" s="20"/>
      <c r="D146" s="20"/>
      <c r="E146" s="20"/>
    </row>
    <row r="147">
      <c r="A147" s="20"/>
      <c r="B147" s="20"/>
      <c r="C147" s="20"/>
      <c r="D147" s="20"/>
      <c r="E147" s="20"/>
    </row>
    <row r="148">
      <c r="A148" s="20"/>
      <c r="B148" s="20"/>
      <c r="C148" s="20"/>
      <c r="D148" s="20"/>
      <c r="E148" s="20"/>
    </row>
    <row r="149">
      <c r="A149" s="20"/>
      <c r="B149" s="20"/>
      <c r="C149" s="20"/>
      <c r="D149" s="20"/>
      <c r="E149" s="20"/>
    </row>
    <row r="150">
      <c r="A150" s="20"/>
      <c r="B150" s="20"/>
      <c r="C150" s="20"/>
      <c r="D150" s="20"/>
      <c r="E150" s="20"/>
    </row>
    <row r="151">
      <c r="A151" s="20"/>
      <c r="B151" s="20"/>
      <c r="C151" s="20"/>
      <c r="D151" s="20"/>
      <c r="E151" s="20"/>
    </row>
    <row r="152">
      <c r="A152" s="20"/>
      <c r="B152" s="20"/>
      <c r="C152" s="20"/>
      <c r="D152" s="20"/>
      <c r="E152" s="20"/>
    </row>
    <row r="153">
      <c r="A153" s="20"/>
      <c r="B153" s="20"/>
      <c r="C153" s="20"/>
      <c r="D153" s="20"/>
      <c r="E153" s="20"/>
    </row>
    <row r="154">
      <c r="A154" s="20"/>
      <c r="B154" s="20"/>
      <c r="C154" s="20"/>
      <c r="D154" s="20"/>
      <c r="E154" s="20"/>
    </row>
    <row r="155">
      <c r="A155" s="20"/>
      <c r="B155" s="20"/>
      <c r="C155" s="20"/>
      <c r="D155" s="20"/>
      <c r="E155" s="20"/>
    </row>
    <row r="156">
      <c r="A156" s="20"/>
      <c r="B156" s="20"/>
      <c r="C156" s="20"/>
      <c r="D156" s="20"/>
      <c r="E156" s="20"/>
    </row>
    <row r="157">
      <c r="A157" s="20"/>
      <c r="B157" s="20"/>
      <c r="C157" s="20"/>
      <c r="D157" s="20"/>
      <c r="E157" s="20"/>
    </row>
    <row r="158">
      <c r="A158" s="20"/>
      <c r="B158" s="20"/>
      <c r="C158" s="20"/>
      <c r="D158" s="20"/>
      <c r="E158" s="20"/>
    </row>
    <row r="159">
      <c r="A159" s="20"/>
      <c r="B159" s="20"/>
      <c r="C159" s="20"/>
      <c r="D159" s="20"/>
      <c r="E159" s="20"/>
    </row>
    <row r="160">
      <c r="A160" s="20"/>
      <c r="B160" s="20"/>
      <c r="C160" s="20"/>
      <c r="D160" s="20"/>
      <c r="E160" s="20"/>
    </row>
    <row r="161">
      <c r="A161" s="20"/>
      <c r="B161" s="20"/>
      <c r="C161" s="20"/>
      <c r="D161" s="20"/>
      <c r="E161" s="20"/>
    </row>
    <row r="162">
      <c r="A162" s="20"/>
      <c r="B162" s="20"/>
      <c r="C162" s="20"/>
      <c r="D162" s="20"/>
      <c r="E162" s="20"/>
    </row>
    <row r="163">
      <c r="A163" s="20"/>
      <c r="B163" s="20"/>
      <c r="C163" s="20"/>
      <c r="D163" s="20"/>
      <c r="E163" s="20"/>
    </row>
    <row r="164">
      <c r="A164" s="20"/>
      <c r="B164" s="20"/>
      <c r="C164" s="20"/>
      <c r="D164" s="20"/>
      <c r="E164" s="20"/>
    </row>
    <row r="165">
      <c r="A165" s="20"/>
      <c r="B165" s="20"/>
      <c r="C165" s="20"/>
      <c r="D165" s="20"/>
      <c r="E165" s="20"/>
    </row>
    <row r="166">
      <c r="A166" s="20"/>
      <c r="B166" s="20"/>
      <c r="C166" s="20"/>
      <c r="D166" s="20"/>
      <c r="E166" s="20"/>
    </row>
    <row r="167">
      <c r="A167" s="20"/>
      <c r="B167" s="20"/>
      <c r="C167" s="20"/>
      <c r="D167" s="20"/>
      <c r="E167" s="20"/>
    </row>
    <row r="168">
      <c r="A168" s="20"/>
      <c r="B168" s="20"/>
      <c r="C168" s="20"/>
      <c r="D168" s="20"/>
      <c r="E168" s="20"/>
    </row>
    <row r="169">
      <c r="A169" s="20"/>
      <c r="B169" s="20"/>
      <c r="C169" s="20"/>
      <c r="D169" s="20"/>
      <c r="E169" s="20"/>
    </row>
    <row r="170">
      <c r="A170" s="20"/>
      <c r="B170" s="20"/>
      <c r="C170" s="20"/>
      <c r="D170" s="20"/>
      <c r="E170" s="20"/>
    </row>
    <row r="171">
      <c r="A171" s="20"/>
      <c r="B171" s="20"/>
      <c r="C171" s="20"/>
      <c r="D171" s="20"/>
      <c r="E171" s="20"/>
    </row>
    <row r="172">
      <c r="A172" s="20"/>
      <c r="B172" s="20"/>
      <c r="C172" s="20"/>
      <c r="D172" s="20"/>
      <c r="E172" s="20"/>
    </row>
    <row r="173">
      <c r="A173" s="20"/>
      <c r="B173" s="20"/>
      <c r="C173" s="20"/>
      <c r="D173" s="20"/>
      <c r="E173" s="20"/>
    </row>
    <row r="174">
      <c r="A174" s="20"/>
      <c r="B174" s="20"/>
      <c r="C174" s="20"/>
      <c r="D174" s="20"/>
      <c r="E174" s="20"/>
    </row>
    <row r="175">
      <c r="A175" s="20"/>
      <c r="B175" s="20"/>
      <c r="C175" s="20"/>
      <c r="D175" s="20"/>
      <c r="E175" s="20"/>
    </row>
    <row r="176">
      <c r="A176" s="20"/>
      <c r="B176" s="20"/>
      <c r="C176" s="20"/>
      <c r="D176" s="20"/>
      <c r="E176" s="20"/>
    </row>
    <row r="177">
      <c r="A177" s="20"/>
      <c r="B177" s="20"/>
      <c r="C177" s="20"/>
      <c r="D177" s="20"/>
      <c r="E177" s="20"/>
    </row>
    <row r="178">
      <c r="A178" s="20"/>
      <c r="B178" s="20"/>
      <c r="C178" s="20"/>
      <c r="D178" s="20"/>
      <c r="E178" s="20"/>
    </row>
    <row r="179">
      <c r="A179" s="20"/>
      <c r="B179" s="20"/>
      <c r="C179" s="20"/>
      <c r="D179" s="20"/>
      <c r="E179" s="20"/>
    </row>
    <row r="180">
      <c r="A180" s="20"/>
      <c r="B180" s="20"/>
      <c r="C180" s="20"/>
      <c r="D180" s="20"/>
      <c r="E180" s="20"/>
    </row>
    <row r="181">
      <c r="A181" s="20"/>
      <c r="B181" s="20"/>
      <c r="C181" s="20"/>
      <c r="D181" s="20"/>
      <c r="E181" s="20"/>
    </row>
    <row r="182">
      <c r="A182" s="20"/>
      <c r="B182" s="20"/>
      <c r="C182" s="20"/>
      <c r="D182" s="20"/>
      <c r="E182" s="20"/>
    </row>
    <row r="183">
      <c r="A183" s="20"/>
      <c r="B183" s="20"/>
      <c r="C183" s="20"/>
      <c r="D183" s="20"/>
      <c r="E183" s="20"/>
    </row>
    <row r="184">
      <c r="A184" s="20"/>
      <c r="B184" s="20"/>
      <c r="C184" s="20"/>
      <c r="D184" s="20"/>
      <c r="E184" s="20"/>
    </row>
    <row r="185">
      <c r="A185" s="20"/>
      <c r="B185" s="20"/>
      <c r="C185" s="20"/>
      <c r="D185" s="20"/>
      <c r="E185" s="20"/>
    </row>
    <row r="186">
      <c r="A186" s="20"/>
      <c r="B186" s="20"/>
      <c r="C186" s="20"/>
      <c r="D186" s="20"/>
      <c r="E186" s="20"/>
    </row>
    <row r="187">
      <c r="A187" s="20"/>
      <c r="B187" s="20"/>
      <c r="C187" s="20"/>
      <c r="D187" s="20"/>
      <c r="E187" s="20"/>
    </row>
    <row r="188">
      <c r="A188" s="20"/>
      <c r="B188" s="20"/>
      <c r="C188" s="20"/>
      <c r="D188" s="20"/>
      <c r="E188" s="20"/>
    </row>
    <row r="189">
      <c r="A189" s="20"/>
      <c r="B189" s="20"/>
      <c r="C189" s="20"/>
      <c r="D189" s="20"/>
      <c r="E189" s="20"/>
    </row>
    <row r="190">
      <c r="A190" s="20"/>
      <c r="B190" s="20"/>
      <c r="C190" s="20"/>
      <c r="D190" s="20"/>
      <c r="E190" s="20"/>
    </row>
    <row r="191">
      <c r="A191" s="20"/>
      <c r="B191" s="20"/>
      <c r="C191" s="20"/>
      <c r="D191" s="20"/>
      <c r="E191" s="20"/>
    </row>
    <row r="192">
      <c r="A192" s="20"/>
      <c r="B192" s="20"/>
      <c r="C192" s="20"/>
      <c r="D192" s="20"/>
      <c r="E192" s="20"/>
    </row>
    <row r="193">
      <c r="A193" s="20"/>
      <c r="B193" s="20"/>
      <c r="C193" s="20"/>
      <c r="D193" s="20"/>
      <c r="E193" s="20"/>
    </row>
    <row r="194">
      <c r="A194" s="20"/>
      <c r="B194" s="20"/>
      <c r="C194" s="20"/>
      <c r="D194" s="20"/>
      <c r="E194" s="20"/>
    </row>
    <row r="195">
      <c r="A195" s="20"/>
      <c r="B195" s="20"/>
      <c r="C195" s="20"/>
      <c r="D195" s="20"/>
      <c r="E195" s="20"/>
    </row>
    <row r="196">
      <c r="A196" s="20"/>
      <c r="B196" s="20"/>
      <c r="C196" s="20"/>
      <c r="D196" s="20"/>
      <c r="E196" s="20"/>
    </row>
    <row r="197">
      <c r="A197" s="20"/>
      <c r="B197" s="20"/>
      <c r="C197" s="20"/>
      <c r="D197" s="20"/>
      <c r="E197" s="20"/>
    </row>
    <row r="198">
      <c r="A198" s="20"/>
      <c r="B198" s="20"/>
      <c r="C198" s="20"/>
      <c r="D198" s="20"/>
      <c r="E198" s="20"/>
    </row>
    <row r="199">
      <c r="A199" s="20"/>
      <c r="B199" s="20"/>
      <c r="C199" s="20"/>
      <c r="D199" s="20"/>
      <c r="E199" s="20"/>
    </row>
    <row r="200">
      <c r="A200" s="20"/>
      <c r="B200" s="20"/>
      <c r="C200" s="20"/>
      <c r="D200" s="20"/>
      <c r="E200" s="20"/>
    </row>
    <row r="201">
      <c r="A201" s="20"/>
      <c r="B201" s="20"/>
      <c r="C201" s="20"/>
      <c r="D201" s="20"/>
      <c r="E201" s="20"/>
    </row>
    <row r="202">
      <c r="A202" s="20"/>
      <c r="B202" s="20"/>
      <c r="C202" s="20"/>
      <c r="D202" s="20"/>
      <c r="E202" s="20"/>
    </row>
    <row r="203">
      <c r="A203" s="20"/>
      <c r="B203" s="20"/>
      <c r="C203" s="20"/>
      <c r="D203" s="20"/>
      <c r="E203" s="20"/>
    </row>
    <row r="204">
      <c r="A204" s="20"/>
      <c r="B204" s="20"/>
      <c r="C204" s="20"/>
      <c r="D204" s="20"/>
      <c r="E204" s="20"/>
    </row>
    <row r="205">
      <c r="A205" s="20"/>
      <c r="B205" s="20"/>
      <c r="C205" s="20"/>
      <c r="D205" s="20"/>
      <c r="E205" s="20"/>
    </row>
    <row r="206">
      <c r="A206" s="20"/>
      <c r="B206" s="20"/>
      <c r="C206" s="20"/>
      <c r="D206" s="20"/>
      <c r="E206" s="20"/>
    </row>
    <row r="207">
      <c r="A207" s="20"/>
      <c r="B207" s="20"/>
      <c r="C207" s="20"/>
      <c r="D207" s="20"/>
      <c r="E207" s="20"/>
    </row>
    <row r="208">
      <c r="A208" s="20"/>
      <c r="B208" s="20"/>
      <c r="C208" s="20"/>
      <c r="D208" s="20"/>
      <c r="E208" s="20"/>
    </row>
    <row r="209">
      <c r="A209" s="20"/>
      <c r="B209" s="20"/>
      <c r="C209" s="20"/>
      <c r="D209" s="20"/>
      <c r="E209" s="20"/>
    </row>
    <row r="210">
      <c r="A210" s="20"/>
      <c r="B210" s="20"/>
      <c r="C210" s="20"/>
      <c r="D210" s="20"/>
      <c r="E210" s="20"/>
    </row>
    <row r="211">
      <c r="A211" s="20"/>
      <c r="B211" s="20"/>
      <c r="C211" s="20"/>
      <c r="D211" s="20"/>
      <c r="E211" s="20"/>
    </row>
    <row r="212">
      <c r="A212" s="20"/>
      <c r="B212" s="20"/>
      <c r="C212" s="20"/>
      <c r="D212" s="20"/>
      <c r="E212" s="20"/>
    </row>
    <row r="213">
      <c r="A213" s="20"/>
      <c r="B213" s="20"/>
      <c r="C213" s="20"/>
      <c r="D213" s="20"/>
      <c r="E213" s="20"/>
    </row>
    <row r="214">
      <c r="A214" s="20"/>
      <c r="B214" s="20"/>
      <c r="C214" s="20"/>
      <c r="D214" s="20"/>
      <c r="E214" s="20"/>
    </row>
    <row r="215">
      <c r="A215" s="20"/>
      <c r="B215" s="20"/>
      <c r="C215" s="20"/>
      <c r="D215" s="20"/>
      <c r="E215" s="20"/>
    </row>
    <row r="216">
      <c r="A216" s="20"/>
      <c r="B216" s="20"/>
      <c r="C216" s="20"/>
      <c r="D216" s="20"/>
      <c r="E216" s="20"/>
    </row>
    <row r="217">
      <c r="A217" s="20"/>
      <c r="B217" s="20"/>
      <c r="C217" s="20"/>
      <c r="D217" s="20"/>
      <c r="E217" s="20"/>
    </row>
    <row r="218">
      <c r="A218" s="20"/>
      <c r="B218" s="20"/>
      <c r="C218" s="20"/>
      <c r="D218" s="20"/>
      <c r="E218" s="20"/>
    </row>
    <row r="219">
      <c r="A219" s="20"/>
      <c r="B219" s="20"/>
      <c r="C219" s="20"/>
      <c r="D219" s="20"/>
      <c r="E219" s="20"/>
    </row>
    <row r="220">
      <c r="A220" s="20"/>
      <c r="B220" s="20"/>
      <c r="C220" s="20"/>
      <c r="D220" s="20"/>
      <c r="E220" s="20"/>
    </row>
    <row r="221">
      <c r="A221" s="20"/>
      <c r="B221" s="20"/>
      <c r="C221" s="20"/>
      <c r="D221" s="20"/>
      <c r="E221" s="20"/>
    </row>
    <row r="222">
      <c r="A222" s="20"/>
      <c r="B222" s="20"/>
      <c r="C222" s="20"/>
      <c r="D222" s="20"/>
      <c r="E222" s="20"/>
    </row>
    <row r="223">
      <c r="A223" s="20"/>
      <c r="B223" s="20"/>
      <c r="C223" s="20"/>
      <c r="D223" s="20"/>
      <c r="E223" s="20"/>
    </row>
    <row r="224">
      <c r="A224" s="20"/>
      <c r="B224" s="20"/>
      <c r="C224" s="20"/>
      <c r="D224" s="20"/>
      <c r="E224" s="20"/>
    </row>
    <row r="225">
      <c r="A225" s="20"/>
      <c r="B225" s="20"/>
      <c r="C225" s="20"/>
      <c r="D225" s="20"/>
      <c r="E225" s="20"/>
    </row>
    <row r="226">
      <c r="A226" s="20"/>
      <c r="B226" s="20"/>
      <c r="C226" s="20"/>
      <c r="D226" s="20"/>
      <c r="E226" s="20"/>
    </row>
    <row r="227">
      <c r="A227" s="20"/>
      <c r="B227" s="20"/>
      <c r="C227" s="20"/>
      <c r="D227" s="20"/>
      <c r="E227" s="20"/>
    </row>
    <row r="228">
      <c r="A228" s="20"/>
      <c r="B228" s="20"/>
      <c r="C228" s="20"/>
      <c r="D228" s="20"/>
      <c r="E228" s="20"/>
    </row>
    <row r="229">
      <c r="A229" s="20"/>
      <c r="B229" s="20"/>
      <c r="C229" s="20"/>
      <c r="D229" s="20"/>
      <c r="E229" s="20"/>
    </row>
    <row r="230">
      <c r="A230" s="20"/>
      <c r="B230" s="20"/>
      <c r="C230" s="20"/>
      <c r="D230" s="20"/>
      <c r="E230" s="20"/>
    </row>
    <row r="231">
      <c r="A231" s="20"/>
      <c r="B231" s="20"/>
      <c r="C231" s="20"/>
      <c r="D231" s="20"/>
      <c r="E231" s="20"/>
    </row>
    <row r="232">
      <c r="A232" s="20"/>
      <c r="B232" s="20"/>
      <c r="C232" s="20"/>
      <c r="D232" s="20"/>
      <c r="E232" s="20"/>
    </row>
    <row r="233">
      <c r="A233" s="20"/>
      <c r="B233" s="20"/>
      <c r="C233" s="20"/>
      <c r="D233" s="20"/>
      <c r="E233" s="20"/>
    </row>
    <row r="234">
      <c r="A234" s="20"/>
      <c r="B234" s="20"/>
      <c r="C234" s="20"/>
      <c r="D234" s="20"/>
      <c r="E234" s="20"/>
    </row>
    <row r="235">
      <c r="A235" s="20"/>
      <c r="B235" s="20"/>
      <c r="C235" s="20"/>
      <c r="D235" s="20"/>
      <c r="E235" s="20"/>
    </row>
    <row r="236">
      <c r="A236" s="20"/>
      <c r="B236" s="20"/>
      <c r="C236" s="20"/>
      <c r="D236" s="20"/>
      <c r="E236" s="20"/>
    </row>
    <row r="237">
      <c r="A237" s="20"/>
      <c r="B237" s="20"/>
      <c r="C237" s="20"/>
      <c r="D237" s="20"/>
      <c r="E237" s="20"/>
    </row>
    <row r="238">
      <c r="A238" s="20"/>
      <c r="B238" s="20"/>
      <c r="C238" s="20"/>
      <c r="D238" s="20"/>
      <c r="E238" s="20"/>
    </row>
    <row r="239">
      <c r="A239" s="20"/>
      <c r="B239" s="20"/>
      <c r="C239" s="20"/>
      <c r="D239" s="20"/>
      <c r="E239" s="20"/>
    </row>
    <row r="240">
      <c r="A240" s="20"/>
      <c r="B240" s="20"/>
      <c r="C240" s="20"/>
      <c r="D240" s="20"/>
      <c r="E240" s="20"/>
    </row>
    <row r="241">
      <c r="A241" s="20"/>
      <c r="B241" s="20"/>
      <c r="C241" s="20"/>
      <c r="D241" s="20"/>
      <c r="E241" s="20"/>
    </row>
    <row r="242">
      <c r="A242" s="20"/>
      <c r="B242" s="20"/>
      <c r="C242" s="20"/>
      <c r="D242" s="20"/>
      <c r="E242" s="20"/>
    </row>
    <row r="243">
      <c r="A243" s="20"/>
      <c r="B243" s="20"/>
      <c r="C243" s="20"/>
      <c r="D243" s="20"/>
      <c r="E243" s="20"/>
    </row>
    <row r="244">
      <c r="A244" s="20"/>
      <c r="B244" s="20"/>
      <c r="C244" s="20"/>
      <c r="D244" s="20"/>
      <c r="E244" s="20"/>
    </row>
    <row r="245">
      <c r="A245" s="20"/>
      <c r="B245" s="20"/>
      <c r="C245" s="20"/>
      <c r="D245" s="20"/>
      <c r="E245" s="20"/>
    </row>
    <row r="246">
      <c r="A246" s="20"/>
      <c r="B246" s="20"/>
      <c r="C246" s="20"/>
      <c r="D246" s="20"/>
      <c r="E246" s="20"/>
    </row>
    <row r="247">
      <c r="A247" s="20"/>
      <c r="B247" s="20"/>
      <c r="C247" s="20"/>
      <c r="D247" s="20"/>
      <c r="E247" s="20"/>
    </row>
    <row r="248">
      <c r="A248" s="20"/>
      <c r="B248" s="20"/>
      <c r="C248" s="20"/>
      <c r="D248" s="20"/>
      <c r="E248" s="20"/>
    </row>
    <row r="249">
      <c r="A249" s="20"/>
      <c r="B249" s="20"/>
      <c r="C249" s="20"/>
      <c r="D249" s="20"/>
      <c r="E249" s="20"/>
    </row>
    <row r="250">
      <c r="A250" s="20"/>
      <c r="B250" s="20"/>
      <c r="C250" s="20"/>
      <c r="D250" s="20"/>
      <c r="E250" s="20"/>
    </row>
    <row r="251">
      <c r="A251" s="20"/>
      <c r="B251" s="20"/>
      <c r="C251" s="20"/>
      <c r="D251" s="20"/>
      <c r="E251" s="20"/>
    </row>
    <row r="252">
      <c r="A252" s="20"/>
      <c r="B252" s="20"/>
      <c r="C252" s="20"/>
      <c r="D252" s="20"/>
      <c r="E252" s="20"/>
    </row>
    <row r="253">
      <c r="A253" s="20"/>
      <c r="B253" s="20"/>
      <c r="C253" s="20"/>
      <c r="D253" s="20"/>
      <c r="E253" s="20"/>
    </row>
    <row r="254">
      <c r="A254" s="20"/>
      <c r="B254" s="20"/>
      <c r="C254" s="20"/>
      <c r="D254" s="20"/>
      <c r="E254" s="20"/>
    </row>
    <row r="255">
      <c r="A255" s="20"/>
      <c r="B255" s="20"/>
      <c r="C255" s="20"/>
      <c r="D255" s="20"/>
      <c r="E255" s="20"/>
    </row>
    <row r="256">
      <c r="A256" s="20"/>
      <c r="B256" s="20"/>
      <c r="C256" s="20"/>
      <c r="D256" s="20"/>
      <c r="E256" s="20"/>
    </row>
    <row r="257">
      <c r="A257" s="20"/>
      <c r="B257" s="20"/>
      <c r="C257" s="20"/>
      <c r="D257" s="20"/>
      <c r="E257" s="20"/>
    </row>
    <row r="258">
      <c r="A258" s="20"/>
      <c r="B258" s="20"/>
      <c r="C258" s="20"/>
      <c r="D258" s="20"/>
      <c r="E258" s="20"/>
    </row>
    <row r="259">
      <c r="A259" s="20"/>
      <c r="B259" s="20"/>
      <c r="C259" s="20"/>
      <c r="D259" s="20"/>
      <c r="E259" s="20"/>
    </row>
    <row r="260">
      <c r="A260" s="20"/>
      <c r="B260" s="20"/>
      <c r="C260" s="20"/>
      <c r="D260" s="20"/>
      <c r="E260" s="20"/>
    </row>
    <row r="261">
      <c r="A261" s="20"/>
      <c r="B261" s="20"/>
      <c r="C261" s="20"/>
      <c r="D261" s="20"/>
      <c r="E261" s="20"/>
    </row>
    <row r="262">
      <c r="A262" s="20"/>
      <c r="B262" s="20"/>
      <c r="C262" s="20"/>
      <c r="D262" s="20"/>
      <c r="E262" s="20"/>
    </row>
    <row r="263">
      <c r="A263" s="20"/>
      <c r="B263" s="20"/>
      <c r="C263" s="20"/>
      <c r="D263" s="20"/>
      <c r="E263" s="20"/>
    </row>
    <row r="264">
      <c r="A264" s="20"/>
      <c r="B264" s="20"/>
      <c r="C264" s="20"/>
      <c r="D264" s="20"/>
      <c r="E264" s="20"/>
    </row>
    <row r="265">
      <c r="A265" s="20"/>
      <c r="B265" s="20"/>
      <c r="C265" s="20"/>
      <c r="D265" s="20"/>
      <c r="E265" s="20"/>
    </row>
    <row r="266">
      <c r="A266" s="20"/>
      <c r="B266" s="20"/>
      <c r="C266" s="20"/>
      <c r="D266" s="20"/>
      <c r="E266" s="20"/>
    </row>
    <row r="267">
      <c r="A267" s="20"/>
      <c r="B267" s="20"/>
      <c r="C267" s="20"/>
      <c r="D267" s="20"/>
      <c r="E267" s="20"/>
    </row>
    <row r="268">
      <c r="A268" s="20"/>
      <c r="B268" s="20"/>
      <c r="C268" s="20"/>
      <c r="D268" s="20"/>
      <c r="E268" s="20"/>
    </row>
    <row r="269">
      <c r="A269" s="20"/>
      <c r="B269" s="20"/>
      <c r="C269" s="20"/>
      <c r="D269" s="20"/>
      <c r="E269" s="20"/>
    </row>
    <row r="270">
      <c r="A270" s="20"/>
      <c r="B270" s="20"/>
      <c r="C270" s="20"/>
      <c r="D270" s="20"/>
      <c r="E270" s="20"/>
    </row>
    <row r="271">
      <c r="A271" s="20"/>
      <c r="B271" s="20"/>
      <c r="C271" s="20"/>
      <c r="D271" s="20"/>
      <c r="E271" s="20"/>
    </row>
    <row r="272">
      <c r="A272" s="20"/>
      <c r="B272" s="20"/>
      <c r="C272" s="20"/>
      <c r="D272" s="20"/>
      <c r="E272" s="20"/>
    </row>
    <row r="273">
      <c r="A273" s="20"/>
      <c r="B273" s="20"/>
      <c r="C273" s="20"/>
      <c r="D273" s="20"/>
      <c r="E273" s="20"/>
    </row>
    <row r="274">
      <c r="A274" s="20"/>
      <c r="B274" s="20"/>
      <c r="C274" s="20"/>
      <c r="D274" s="20"/>
      <c r="E274" s="20"/>
    </row>
    <row r="275">
      <c r="A275" s="20"/>
      <c r="B275" s="20"/>
      <c r="C275" s="20"/>
      <c r="D275" s="20"/>
      <c r="E275" s="20"/>
    </row>
    <row r="276">
      <c r="A276" s="20"/>
      <c r="B276" s="20"/>
      <c r="C276" s="20"/>
      <c r="D276" s="20"/>
      <c r="E276" s="20"/>
    </row>
    <row r="277">
      <c r="A277" s="20"/>
      <c r="B277" s="20"/>
      <c r="C277" s="20"/>
      <c r="D277" s="20"/>
      <c r="E277" s="20"/>
    </row>
    <row r="278">
      <c r="A278" s="20"/>
      <c r="B278" s="20"/>
      <c r="C278" s="20"/>
      <c r="D278" s="20"/>
      <c r="E278" s="20"/>
    </row>
    <row r="279">
      <c r="A279" s="20"/>
      <c r="B279" s="20"/>
      <c r="C279" s="20"/>
      <c r="D279" s="20"/>
      <c r="E279" s="20"/>
    </row>
    <row r="280">
      <c r="A280" s="20"/>
      <c r="B280" s="20"/>
      <c r="C280" s="20"/>
      <c r="D280" s="20"/>
      <c r="E280" s="20"/>
    </row>
    <row r="281">
      <c r="A281" s="20"/>
      <c r="B281" s="20"/>
      <c r="C281" s="20"/>
      <c r="D281" s="20"/>
      <c r="E281" s="20"/>
    </row>
    <row r="282">
      <c r="A282" s="20"/>
      <c r="B282" s="20"/>
      <c r="C282" s="20"/>
      <c r="D282" s="20"/>
      <c r="E282" s="20"/>
    </row>
    <row r="283">
      <c r="A283" s="20"/>
      <c r="B283" s="20"/>
      <c r="C283" s="20"/>
      <c r="D283" s="20"/>
      <c r="E283" s="20"/>
    </row>
    <row r="284">
      <c r="A284" s="20"/>
      <c r="B284" s="20"/>
      <c r="C284" s="20"/>
      <c r="D284" s="20"/>
      <c r="E284" s="20"/>
    </row>
    <row r="285">
      <c r="A285" s="20"/>
      <c r="B285" s="20"/>
      <c r="C285" s="20"/>
      <c r="D285" s="20"/>
      <c r="E285" s="20"/>
    </row>
    <row r="286">
      <c r="A286" s="20"/>
      <c r="B286" s="20"/>
      <c r="C286" s="20"/>
      <c r="D286" s="20"/>
      <c r="E286" s="20"/>
    </row>
    <row r="287">
      <c r="A287" s="20"/>
      <c r="B287" s="20"/>
      <c r="C287" s="20"/>
      <c r="D287" s="20"/>
      <c r="E287" s="20"/>
    </row>
    <row r="288">
      <c r="A288" s="20"/>
      <c r="B288" s="20"/>
      <c r="C288" s="20"/>
      <c r="D288" s="20"/>
      <c r="E288" s="20"/>
    </row>
    <row r="289">
      <c r="A289" s="20"/>
      <c r="B289" s="20"/>
      <c r="C289" s="20"/>
      <c r="D289" s="20"/>
      <c r="E289" s="20"/>
    </row>
    <row r="290">
      <c r="A290" s="20"/>
      <c r="B290" s="20"/>
      <c r="C290" s="20"/>
      <c r="D290" s="20"/>
      <c r="E290" s="20"/>
    </row>
    <row r="291">
      <c r="A291" s="20"/>
      <c r="B291" s="20"/>
      <c r="C291" s="20"/>
      <c r="D291" s="20"/>
      <c r="E291" s="20"/>
    </row>
    <row r="292">
      <c r="A292" s="20"/>
      <c r="B292" s="20"/>
      <c r="C292" s="20"/>
      <c r="D292" s="20"/>
      <c r="E292" s="20"/>
    </row>
    <row r="293">
      <c r="A293" s="20"/>
      <c r="B293" s="20"/>
      <c r="C293" s="20"/>
      <c r="D293" s="20"/>
      <c r="E293" s="20"/>
    </row>
    <row r="294">
      <c r="A294" s="20"/>
      <c r="B294" s="20"/>
      <c r="C294" s="20"/>
      <c r="D294" s="20"/>
      <c r="E294" s="20"/>
    </row>
    <row r="295">
      <c r="A295" s="20"/>
      <c r="B295" s="20"/>
      <c r="C295" s="20"/>
      <c r="D295" s="20"/>
      <c r="E295" s="20"/>
    </row>
    <row r="296">
      <c r="A296" s="20"/>
      <c r="B296" s="20"/>
      <c r="C296" s="20"/>
      <c r="D296" s="20"/>
      <c r="E296" s="20"/>
    </row>
    <row r="297">
      <c r="A297" s="20"/>
      <c r="B297" s="20"/>
      <c r="C297" s="20"/>
      <c r="D297" s="20"/>
      <c r="E297" s="20"/>
    </row>
    <row r="298">
      <c r="A298" s="20"/>
      <c r="B298" s="20"/>
      <c r="C298" s="20"/>
      <c r="D298" s="20"/>
      <c r="E298" s="20"/>
    </row>
    <row r="299">
      <c r="A299" s="20"/>
      <c r="B299" s="20"/>
      <c r="C299" s="20"/>
      <c r="D299" s="20"/>
      <c r="E299" s="20"/>
    </row>
    <row r="300">
      <c r="A300" s="20"/>
      <c r="B300" s="20"/>
      <c r="C300" s="20"/>
      <c r="D300" s="20"/>
      <c r="E300" s="20"/>
    </row>
    <row r="301">
      <c r="A301" s="20"/>
      <c r="B301" s="20"/>
      <c r="C301" s="20"/>
      <c r="D301" s="20"/>
      <c r="E301" s="20"/>
    </row>
    <row r="302">
      <c r="A302" s="20"/>
      <c r="B302" s="20"/>
      <c r="C302" s="20"/>
      <c r="D302" s="20"/>
      <c r="E302" s="20"/>
    </row>
    <row r="303">
      <c r="A303" s="20"/>
      <c r="B303" s="20"/>
      <c r="C303" s="20"/>
      <c r="D303" s="20"/>
      <c r="E303" s="20"/>
    </row>
    <row r="304">
      <c r="A304" s="20"/>
      <c r="B304" s="20"/>
      <c r="C304" s="20"/>
      <c r="D304" s="20"/>
      <c r="E304" s="20"/>
    </row>
    <row r="305">
      <c r="A305" s="20"/>
      <c r="B305" s="20"/>
      <c r="C305" s="20"/>
      <c r="D305" s="20"/>
      <c r="E305" s="20"/>
    </row>
    <row r="306">
      <c r="A306" s="20"/>
      <c r="B306" s="20"/>
      <c r="C306" s="20"/>
      <c r="D306" s="20"/>
      <c r="E306" s="20"/>
    </row>
    <row r="307">
      <c r="A307" s="20"/>
      <c r="B307" s="20"/>
      <c r="C307" s="20"/>
      <c r="D307" s="20"/>
      <c r="E307" s="20"/>
    </row>
    <row r="308">
      <c r="A308" s="20"/>
      <c r="B308" s="20"/>
      <c r="C308" s="20"/>
      <c r="D308" s="20"/>
      <c r="E308" s="20"/>
    </row>
    <row r="309">
      <c r="A309" s="20"/>
      <c r="B309" s="20"/>
      <c r="C309" s="20"/>
      <c r="D309" s="20"/>
      <c r="E309" s="20"/>
    </row>
    <row r="310">
      <c r="A310" s="20"/>
      <c r="B310" s="20"/>
      <c r="C310" s="20"/>
      <c r="D310" s="20"/>
      <c r="E310" s="20"/>
    </row>
    <row r="311">
      <c r="A311" s="20"/>
      <c r="B311" s="20"/>
      <c r="C311" s="20"/>
      <c r="D311" s="20"/>
      <c r="E311" s="20"/>
    </row>
    <row r="312">
      <c r="A312" s="20"/>
      <c r="B312" s="20"/>
      <c r="C312" s="20"/>
      <c r="D312" s="20"/>
      <c r="E312" s="20"/>
    </row>
    <row r="313">
      <c r="A313" s="20"/>
      <c r="B313" s="20"/>
      <c r="C313" s="20"/>
      <c r="D313" s="20"/>
      <c r="E313" s="20"/>
    </row>
    <row r="314">
      <c r="A314" s="20"/>
      <c r="B314" s="20"/>
      <c r="C314" s="20"/>
      <c r="D314" s="20"/>
      <c r="E314" s="20"/>
    </row>
    <row r="315">
      <c r="A315" s="20"/>
      <c r="B315" s="20"/>
      <c r="C315" s="20"/>
      <c r="D315" s="20"/>
      <c r="E315" s="20"/>
    </row>
    <row r="316">
      <c r="A316" s="20"/>
      <c r="B316" s="20"/>
      <c r="C316" s="20"/>
      <c r="D316" s="20"/>
      <c r="E316" s="20"/>
    </row>
    <row r="317">
      <c r="A317" s="20"/>
      <c r="B317" s="20"/>
      <c r="C317" s="20"/>
      <c r="D317" s="20"/>
      <c r="E317" s="20"/>
    </row>
    <row r="318">
      <c r="A318" s="20"/>
      <c r="B318" s="20"/>
      <c r="C318" s="20"/>
      <c r="D318" s="20"/>
      <c r="E318" s="20"/>
    </row>
    <row r="319">
      <c r="A319" s="20"/>
      <c r="B319" s="20"/>
      <c r="C319" s="20"/>
      <c r="D319" s="20"/>
      <c r="E319" s="20"/>
    </row>
    <row r="320">
      <c r="A320" s="20"/>
      <c r="B320" s="20"/>
      <c r="C320" s="20"/>
      <c r="D320" s="20"/>
      <c r="E320" s="20"/>
    </row>
    <row r="321">
      <c r="A321" s="20"/>
      <c r="B321" s="20"/>
      <c r="C321" s="20"/>
      <c r="D321" s="20"/>
      <c r="E321" s="20"/>
    </row>
    <row r="322">
      <c r="A322" s="20"/>
      <c r="B322" s="20"/>
      <c r="C322" s="20"/>
      <c r="D322" s="20"/>
      <c r="E322" s="20"/>
    </row>
    <row r="323">
      <c r="A323" s="20"/>
      <c r="B323" s="20"/>
      <c r="C323" s="20"/>
      <c r="D323" s="20"/>
      <c r="E323" s="20"/>
    </row>
    <row r="324">
      <c r="A324" s="20"/>
      <c r="B324" s="20"/>
      <c r="C324" s="20"/>
      <c r="D324" s="20"/>
      <c r="E324" s="20"/>
    </row>
    <row r="325">
      <c r="A325" s="20"/>
      <c r="B325" s="20"/>
      <c r="C325" s="20"/>
      <c r="D325" s="20"/>
      <c r="E325" s="20"/>
    </row>
    <row r="326">
      <c r="A326" s="20"/>
      <c r="B326" s="20"/>
      <c r="C326" s="20"/>
      <c r="D326" s="20"/>
      <c r="E326" s="20"/>
    </row>
    <row r="327">
      <c r="A327" s="20"/>
      <c r="B327" s="20"/>
      <c r="C327" s="20"/>
      <c r="D327" s="20"/>
      <c r="E327" s="20"/>
    </row>
    <row r="328">
      <c r="A328" s="20"/>
      <c r="B328" s="20"/>
      <c r="C328" s="20"/>
      <c r="D328" s="20"/>
      <c r="E328" s="20"/>
    </row>
    <row r="329">
      <c r="A329" s="20"/>
      <c r="B329" s="20"/>
      <c r="C329" s="20"/>
      <c r="D329" s="20"/>
      <c r="E329" s="20"/>
    </row>
    <row r="330">
      <c r="A330" s="20"/>
      <c r="B330" s="20"/>
      <c r="C330" s="20"/>
      <c r="D330" s="20"/>
      <c r="E330" s="20"/>
    </row>
    <row r="331">
      <c r="A331" s="20"/>
      <c r="B331" s="20"/>
      <c r="C331" s="20"/>
      <c r="D331" s="20"/>
      <c r="E331" s="20"/>
    </row>
    <row r="332">
      <c r="A332" s="20"/>
      <c r="B332" s="20"/>
      <c r="C332" s="20"/>
      <c r="D332" s="20"/>
      <c r="E332" s="20"/>
    </row>
    <row r="333">
      <c r="A333" s="20"/>
      <c r="B333" s="20"/>
      <c r="C333" s="20"/>
      <c r="D333" s="20"/>
      <c r="E333" s="20"/>
    </row>
    <row r="334">
      <c r="A334" s="20"/>
      <c r="B334" s="20"/>
      <c r="C334" s="20"/>
      <c r="D334" s="20"/>
      <c r="E334" s="20"/>
    </row>
    <row r="335">
      <c r="A335" s="20"/>
      <c r="B335" s="20"/>
      <c r="C335" s="20"/>
      <c r="D335" s="20"/>
      <c r="E335" s="20"/>
    </row>
    <row r="336">
      <c r="A336" s="20"/>
      <c r="B336" s="20"/>
      <c r="C336" s="20"/>
      <c r="D336" s="20"/>
      <c r="E336" s="20"/>
    </row>
    <row r="337">
      <c r="A337" s="20"/>
      <c r="B337" s="20"/>
      <c r="C337" s="20"/>
      <c r="D337" s="20"/>
      <c r="E337" s="20"/>
    </row>
    <row r="338">
      <c r="A338" s="20"/>
      <c r="B338" s="20"/>
      <c r="C338" s="20"/>
      <c r="D338" s="20"/>
      <c r="E338" s="20"/>
    </row>
    <row r="339">
      <c r="A339" s="20"/>
      <c r="B339" s="20"/>
      <c r="C339" s="20"/>
      <c r="D339" s="20"/>
      <c r="E339" s="20"/>
    </row>
    <row r="340">
      <c r="A340" s="20"/>
      <c r="B340" s="20"/>
      <c r="C340" s="20"/>
      <c r="D340" s="20"/>
      <c r="E340" s="20"/>
    </row>
    <row r="341">
      <c r="A341" s="20"/>
      <c r="B341" s="20"/>
      <c r="C341" s="20"/>
      <c r="D341" s="20"/>
      <c r="E341" s="20"/>
    </row>
    <row r="342">
      <c r="A342" s="20"/>
      <c r="B342" s="20"/>
      <c r="C342" s="20"/>
      <c r="D342" s="20"/>
      <c r="E342" s="20"/>
    </row>
    <row r="343">
      <c r="A343" s="20"/>
      <c r="B343" s="20"/>
      <c r="C343" s="20"/>
      <c r="D343" s="20"/>
      <c r="E343" s="20"/>
    </row>
    <row r="344">
      <c r="A344" s="20"/>
      <c r="B344" s="20"/>
      <c r="C344" s="20"/>
      <c r="D344" s="20"/>
      <c r="E344" s="20"/>
    </row>
    <row r="345">
      <c r="A345" s="20"/>
      <c r="B345" s="20"/>
      <c r="C345" s="20"/>
      <c r="D345" s="20"/>
      <c r="E345" s="20"/>
    </row>
    <row r="346">
      <c r="A346" s="20"/>
      <c r="B346" s="20"/>
      <c r="C346" s="20"/>
      <c r="D346" s="20"/>
      <c r="E346" s="20"/>
    </row>
    <row r="347">
      <c r="A347" s="20"/>
      <c r="B347" s="20"/>
      <c r="C347" s="20"/>
      <c r="D347" s="20"/>
      <c r="E347" s="20"/>
    </row>
    <row r="348">
      <c r="A348" s="20"/>
      <c r="B348" s="20"/>
      <c r="C348" s="20"/>
      <c r="D348" s="20"/>
      <c r="E348" s="20"/>
    </row>
    <row r="349">
      <c r="A349" s="20"/>
      <c r="B349" s="20"/>
      <c r="C349" s="20"/>
      <c r="D349" s="20"/>
      <c r="E349" s="20"/>
    </row>
    <row r="350">
      <c r="A350" s="20"/>
      <c r="B350" s="20"/>
      <c r="C350" s="20"/>
      <c r="D350" s="20"/>
      <c r="E350" s="20"/>
    </row>
    <row r="351">
      <c r="A351" s="20"/>
      <c r="B351" s="20"/>
      <c r="C351" s="20"/>
      <c r="D351" s="20"/>
      <c r="E351" s="20"/>
    </row>
    <row r="352">
      <c r="A352" s="20"/>
      <c r="B352" s="20"/>
      <c r="C352" s="20"/>
      <c r="D352" s="20"/>
      <c r="E352" s="20"/>
    </row>
    <row r="353">
      <c r="A353" s="20"/>
      <c r="B353" s="20"/>
      <c r="C353" s="20"/>
      <c r="D353" s="20"/>
      <c r="E353" s="20"/>
    </row>
    <row r="354">
      <c r="A354" s="20"/>
      <c r="B354" s="20"/>
      <c r="C354" s="20"/>
      <c r="D354" s="20"/>
      <c r="E354" s="20"/>
    </row>
    <row r="355">
      <c r="A355" s="20"/>
      <c r="B355" s="20"/>
      <c r="C355" s="20"/>
      <c r="D355" s="20"/>
      <c r="E355" s="20"/>
    </row>
    <row r="356">
      <c r="A356" s="20"/>
      <c r="B356" s="20"/>
      <c r="C356" s="20"/>
      <c r="D356" s="20"/>
      <c r="E356" s="20"/>
    </row>
    <row r="357">
      <c r="A357" s="20"/>
      <c r="B357" s="20"/>
      <c r="C357" s="20"/>
      <c r="D357" s="20"/>
      <c r="E357" s="20"/>
    </row>
    <row r="358">
      <c r="A358" s="20"/>
      <c r="B358" s="20"/>
      <c r="C358" s="20"/>
      <c r="D358" s="20"/>
      <c r="E358" s="20"/>
    </row>
    <row r="359">
      <c r="A359" s="20"/>
      <c r="B359" s="20"/>
      <c r="C359" s="20"/>
      <c r="D359" s="20"/>
      <c r="E359" s="20"/>
    </row>
    <row r="360">
      <c r="A360" s="20"/>
      <c r="B360" s="20"/>
      <c r="C360" s="20"/>
      <c r="D360" s="20"/>
      <c r="E360" s="20"/>
    </row>
    <row r="361">
      <c r="A361" s="20"/>
      <c r="B361" s="20"/>
      <c r="C361" s="20"/>
      <c r="D361" s="20"/>
      <c r="E361" s="20"/>
    </row>
    <row r="362">
      <c r="A362" s="20"/>
      <c r="B362" s="20"/>
      <c r="C362" s="20"/>
      <c r="D362" s="20"/>
      <c r="E362" s="20"/>
    </row>
    <row r="363">
      <c r="A363" s="20"/>
      <c r="B363" s="20"/>
      <c r="C363" s="20"/>
      <c r="D363" s="20"/>
      <c r="E363" s="20"/>
    </row>
    <row r="364">
      <c r="A364" s="20"/>
      <c r="B364" s="20"/>
      <c r="C364" s="20"/>
      <c r="D364" s="20"/>
      <c r="E364" s="20"/>
    </row>
    <row r="365">
      <c r="A365" s="20"/>
      <c r="B365" s="20"/>
      <c r="C365" s="20"/>
      <c r="D365" s="20"/>
      <c r="E365" s="20"/>
    </row>
    <row r="366">
      <c r="A366" s="20"/>
      <c r="B366" s="20"/>
      <c r="C366" s="20"/>
      <c r="D366" s="20"/>
      <c r="E366" s="20"/>
    </row>
    <row r="367">
      <c r="A367" s="20"/>
      <c r="B367" s="20"/>
      <c r="C367" s="20"/>
      <c r="D367" s="20"/>
      <c r="E367" s="20"/>
    </row>
    <row r="368">
      <c r="A368" s="20"/>
      <c r="B368" s="20"/>
      <c r="C368" s="20"/>
      <c r="D368" s="20"/>
      <c r="E368" s="20"/>
    </row>
    <row r="369">
      <c r="A369" s="20"/>
      <c r="B369" s="20"/>
      <c r="C369" s="20"/>
      <c r="D369" s="20"/>
      <c r="E369" s="20"/>
    </row>
    <row r="370">
      <c r="A370" s="20"/>
      <c r="B370" s="20"/>
      <c r="C370" s="20"/>
      <c r="D370" s="20"/>
      <c r="E370" s="20"/>
    </row>
    <row r="371">
      <c r="A371" s="20"/>
      <c r="B371" s="20"/>
      <c r="C371" s="20"/>
      <c r="D371" s="20"/>
      <c r="E371" s="20"/>
    </row>
    <row r="372">
      <c r="A372" s="20"/>
      <c r="B372" s="20"/>
      <c r="C372" s="20"/>
      <c r="D372" s="20"/>
      <c r="E372" s="20"/>
    </row>
    <row r="373">
      <c r="A373" s="20"/>
      <c r="B373" s="20"/>
      <c r="C373" s="20"/>
      <c r="D373" s="20"/>
      <c r="E373" s="20"/>
    </row>
    <row r="374">
      <c r="A374" s="20"/>
      <c r="B374" s="20"/>
      <c r="C374" s="20"/>
      <c r="D374" s="20"/>
      <c r="E374" s="20"/>
    </row>
    <row r="375">
      <c r="A375" s="20"/>
      <c r="B375" s="20"/>
      <c r="C375" s="20"/>
      <c r="D375" s="20"/>
      <c r="E375" s="20"/>
    </row>
    <row r="376">
      <c r="A376" s="20"/>
      <c r="B376" s="20"/>
      <c r="C376" s="20"/>
      <c r="D376" s="20"/>
      <c r="E376" s="20"/>
    </row>
    <row r="377">
      <c r="A377" s="20"/>
      <c r="B377" s="20"/>
      <c r="C377" s="20"/>
      <c r="D377" s="20"/>
      <c r="E377" s="20"/>
    </row>
    <row r="378">
      <c r="A378" s="20"/>
      <c r="B378" s="20"/>
      <c r="C378" s="20"/>
      <c r="D378" s="20"/>
      <c r="E378" s="20"/>
    </row>
    <row r="379">
      <c r="A379" s="20"/>
      <c r="B379" s="20"/>
      <c r="C379" s="20"/>
      <c r="D379" s="20"/>
      <c r="E379" s="20"/>
    </row>
    <row r="380">
      <c r="A380" s="20"/>
      <c r="B380" s="20"/>
      <c r="C380" s="20"/>
      <c r="D380" s="20"/>
      <c r="E380" s="20"/>
    </row>
    <row r="381">
      <c r="A381" s="20"/>
      <c r="B381" s="20"/>
      <c r="C381" s="20"/>
      <c r="D381" s="20"/>
      <c r="E381" s="20"/>
    </row>
    <row r="382">
      <c r="A382" s="20"/>
      <c r="B382" s="20"/>
      <c r="C382" s="20"/>
      <c r="D382" s="20"/>
      <c r="E382" s="20"/>
    </row>
    <row r="383">
      <c r="A383" s="20"/>
      <c r="B383" s="20"/>
      <c r="C383" s="20"/>
      <c r="D383" s="20"/>
      <c r="E383" s="20"/>
    </row>
    <row r="384">
      <c r="A384" s="20"/>
      <c r="B384" s="20"/>
      <c r="C384" s="20"/>
      <c r="D384" s="20"/>
      <c r="E384" s="20"/>
    </row>
    <row r="385">
      <c r="A385" s="20"/>
      <c r="B385" s="20"/>
      <c r="C385" s="20"/>
      <c r="D385" s="20"/>
      <c r="E385" s="20"/>
    </row>
    <row r="386">
      <c r="A386" s="20"/>
      <c r="B386" s="20"/>
      <c r="C386" s="20"/>
      <c r="D386" s="20"/>
      <c r="E386" s="20"/>
    </row>
    <row r="387">
      <c r="A387" s="20"/>
      <c r="B387" s="20"/>
      <c r="C387" s="20"/>
      <c r="D387" s="20"/>
      <c r="E387" s="20"/>
    </row>
    <row r="388">
      <c r="A388" s="20"/>
      <c r="B388" s="20"/>
      <c r="C388" s="20"/>
      <c r="D388" s="20"/>
      <c r="E388" s="20"/>
    </row>
    <row r="389">
      <c r="A389" s="20"/>
      <c r="B389" s="20"/>
      <c r="C389" s="20"/>
      <c r="D389" s="20"/>
      <c r="E389" s="20"/>
    </row>
    <row r="390">
      <c r="A390" s="20"/>
      <c r="B390" s="20"/>
      <c r="C390" s="20"/>
      <c r="D390" s="20"/>
      <c r="E390" s="20"/>
    </row>
    <row r="391">
      <c r="A391" s="20"/>
      <c r="B391" s="20"/>
      <c r="C391" s="20"/>
      <c r="D391" s="20"/>
      <c r="E391" s="20"/>
    </row>
    <row r="392">
      <c r="A392" s="20"/>
      <c r="B392" s="20"/>
      <c r="C392" s="20"/>
      <c r="D392" s="20"/>
      <c r="E392" s="20"/>
    </row>
    <row r="393">
      <c r="A393" s="20"/>
      <c r="B393" s="20"/>
      <c r="C393" s="20"/>
      <c r="D393" s="20"/>
      <c r="E393" s="20"/>
    </row>
    <row r="394">
      <c r="A394" s="20"/>
      <c r="B394" s="20"/>
      <c r="C394" s="20"/>
      <c r="D394" s="20"/>
      <c r="E394" s="20"/>
    </row>
    <row r="395">
      <c r="A395" s="20"/>
      <c r="B395" s="20"/>
      <c r="C395" s="20"/>
      <c r="D395" s="20"/>
      <c r="E395" s="20"/>
    </row>
    <row r="396">
      <c r="A396" s="20"/>
      <c r="B396" s="20"/>
      <c r="C396" s="20"/>
      <c r="D396" s="20"/>
      <c r="E396" s="20"/>
    </row>
    <row r="397">
      <c r="A397" s="20"/>
      <c r="B397" s="20"/>
      <c r="C397" s="20"/>
      <c r="D397" s="20"/>
      <c r="E397" s="20"/>
    </row>
    <row r="398">
      <c r="A398" s="20"/>
      <c r="B398" s="20"/>
      <c r="C398" s="20"/>
      <c r="D398" s="20"/>
      <c r="E398" s="20"/>
    </row>
    <row r="399">
      <c r="A399" s="20"/>
      <c r="B399" s="20"/>
      <c r="C399" s="20"/>
      <c r="D399" s="20"/>
      <c r="E399" s="20"/>
    </row>
    <row r="400">
      <c r="A400" s="20"/>
      <c r="B400" s="20"/>
      <c r="C400" s="20"/>
      <c r="D400" s="20"/>
      <c r="E400" s="20"/>
    </row>
    <row r="401">
      <c r="A401" s="20"/>
      <c r="B401" s="20"/>
      <c r="C401" s="20"/>
      <c r="D401" s="20"/>
      <c r="E401" s="20"/>
    </row>
    <row r="402">
      <c r="A402" s="20"/>
      <c r="B402" s="20"/>
      <c r="C402" s="20"/>
      <c r="D402" s="20"/>
      <c r="E402" s="20"/>
    </row>
    <row r="403">
      <c r="A403" s="20"/>
      <c r="B403" s="20"/>
      <c r="C403" s="20"/>
      <c r="D403" s="20"/>
      <c r="E403" s="20"/>
    </row>
    <row r="404">
      <c r="A404" s="20"/>
      <c r="B404" s="20"/>
      <c r="C404" s="20"/>
      <c r="D404" s="20"/>
      <c r="E404" s="20"/>
    </row>
    <row r="405">
      <c r="A405" s="20"/>
      <c r="B405" s="20"/>
      <c r="C405" s="20"/>
      <c r="D405" s="20"/>
      <c r="E405" s="20"/>
    </row>
    <row r="406">
      <c r="A406" s="20"/>
      <c r="B406" s="20"/>
      <c r="C406" s="20"/>
      <c r="D406" s="20"/>
      <c r="E406" s="20"/>
    </row>
    <row r="407">
      <c r="A407" s="20"/>
      <c r="B407" s="20"/>
      <c r="C407" s="20"/>
      <c r="D407" s="20"/>
      <c r="E407" s="20"/>
    </row>
    <row r="408">
      <c r="A408" s="20"/>
      <c r="B408" s="20"/>
      <c r="C408" s="20"/>
      <c r="D408" s="20"/>
      <c r="E408" s="20"/>
    </row>
    <row r="409">
      <c r="A409" s="20"/>
      <c r="B409" s="20"/>
      <c r="C409" s="20"/>
      <c r="D409" s="20"/>
      <c r="E409" s="20"/>
    </row>
    <row r="410">
      <c r="A410" s="20"/>
      <c r="B410" s="20"/>
      <c r="C410" s="20"/>
      <c r="D410" s="20"/>
      <c r="E410" s="20"/>
    </row>
    <row r="411">
      <c r="A411" s="20"/>
      <c r="B411" s="20"/>
      <c r="C411" s="20"/>
      <c r="D411" s="20"/>
      <c r="E411" s="20"/>
    </row>
    <row r="412">
      <c r="A412" s="20"/>
      <c r="B412" s="20"/>
      <c r="C412" s="20"/>
      <c r="D412" s="20"/>
      <c r="E412" s="20"/>
    </row>
    <row r="413">
      <c r="A413" s="20"/>
      <c r="B413" s="20"/>
      <c r="C413" s="20"/>
      <c r="D413" s="20"/>
      <c r="E413" s="20"/>
    </row>
    <row r="414">
      <c r="A414" s="20"/>
      <c r="B414" s="20"/>
      <c r="C414" s="20"/>
      <c r="D414" s="20"/>
      <c r="E414" s="20"/>
    </row>
    <row r="415">
      <c r="A415" s="20"/>
      <c r="B415" s="20"/>
      <c r="C415" s="20"/>
      <c r="D415" s="20"/>
      <c r="E415" s="20"/>
    </row>
    <row r="416">
      <c r="A416" s="20"/>
      <c r="B416" s="20"/>
      <c r="C416" s="20"/>
      <c r="D416" s="20"/>
      <c r="E416" s="20"/>
    </row>
    <row r="417">
      <c r="A417" s="20"/>
      <c r="B417" s="20"/>
      <c r="C417" s="20"/>
      <c r="D417" s="20"/>
      <c r="E417" s="20"/>
    </row>
    <row r="418">
      <c r="A418" s="20"/>
      <c r="B418" s="20"/>
      <c r="C418" s="20"/>
      <c r="D418" s="20"/>
      <c r="E418" s="20"/>
    </row>
    <row r="419">
      <c r="A419" s="20"/>
      <c r="B419" s="20"/>
      <c r="C419" s="20"/>
      <c r="D419" s="20"/>
      <c r="E419" s="20"/>
    </row>
    <row r="420">
      <c r="A420" s="20"/>
      <c r="B420" s="20"/>
      <c r="C420" s="20"/>
      <c r="D420" s="20"/>
      <c r="E420" s="20"/>
    </row>
    <row r="421">
      <c r="A421" s="20"/>
      <c r="B421" s="20"/>
      <c r="C421" s="20"/>
      <c r="D421" s="20"/>
      <c r="E421" s="20"/>
    </row>
    <row r="422">
      <c r="A422" s="20"/>
      <c r="B422" s="20"/>
      <c r="C422" s="20"/>
      <c r="D422" s="20"/>
      <c r="E422" s="20"/>
    </row>
    <row r="423">
      <c r="A423" s="20"/>
      <c r="B423" s="20"/>
      <c r="C423" s="20"/>
      <c r="D423" s="20"/>
      <c r="E423" s="20"/>
    </row>
    <row r="424">
      <c r="A424" s="20"/>
      <c r="B424" s="20"/>
      <c r="C424" s="20"/>
      <c r="D424" s="20"/>
      <c r="E424" s="20"/>
    </row>
    <row r="425">
      <c r="A425" s="20"/>
      <c r="B425" s="20"/>
      <c r="C425" s="20"/>
      <c r="D425" s="20"/>
      <c r="E425" s="20"/>
    </row>
    <row r="426">
      <c r="A426" s="20"/>
      <c r="B426" s="20"/>
      <c r="C426" s="20"/>
      <c r="D426" s="20"/>
      <c r="E426" s="20"/>
    </row>
    <row r="427">
      <c r="A427" s="20"/>
      <c r="B427" s="20"/>
      <c r="C427" s="20"/>
      <c r="D427" s="20"/>
      <c r="E427" s="20"/>
    </row>
    <row r="428">
      <c r="A428" s="20"/>
      <c r="B428" s="20"/>
      <c r="C428" s="20"/>
      <c r="D428" s="20"/>
      <c r="E428" s="20"/>
    </row>
    <row r="429">
      <c r="A429" s="20"/>
      <c r="B429" s="20"/>
      <c r="C429" s="20"/>
      <c r="D429" s="20"/>
      <c r="E429" s="20"/>
    </row>
    <row r="430">
      <c r="A430" s="20"/>
      <c r="B430" s="20"/>
      <c r="C430" s="20"/>
      <c r="D430" s="20"/>
      <c r="E430" s="20"/>
    </row>
    <row r="431">
      <c r="A431" s="20"/>
      <c r="B431" s="20"/>
      <c r="C431" s="20"/>
      <c r="D431" s="20"/>
      <c r="E431" s="20"/>
    </row>
    <row r="432">
      <c r="A432" s="20"/>
      <c r="B432" s="20"/>
      <c r="C432" s="20"/>
      <c r="D432" s="20"/>
      <c r="E432" s="20"/>
    </row>
    <row r="433">
      <c r="A433" s="20"/>
      <c r="B433" s="20"/>
      <c r="C433" s="20"/>
      <c r="D433" s="20"/>
      <c r="E433" s="20"/>
    </row>
    <row r="434">
      <c r="A434" s="20"/>
      <c r="B434" s="20"/>
      <c r="C434" s="20"/>
      <c r="D434" s="20"/>
      <c r="E434" s="20"/>
    </row>
    <row r="435">
      <c r="A435" s="20"/>
      <c r="B435" s="20"/>
      <c r="C435" s="20"/>
      <c r="D435" s="20"/>
      <c r="E435" s="20"/>
    </row>
    <row r="436">
      <c r="A436" s="20"/>
      <c r="B436" s="20"/>
      <c r="C436" s="20"/>
      <c r="D436" s="20"/>
      <c r="E436" s="20"/>
    </row>
    <row r="437">
      <c r="A437" s="20"/>
      <c r="B437" s="20"/>
      <c r="C437" s="20"/>
      <c r="D437" s="20"/>
      <c r="E437" s="20"/>
    </row>
    <row r="438">
      <c r="A438" s="20"/>
      <c r="B438" s="20"/>
      <c r="C438" s="20"/>
      <c r="D438" s="20"/>
      <c r="E438" s="20"/>
    </row>
    <row r="439">
      <c r="A439" s="20"/>
      <c r="B439" s="20"/>
      <c r="C439" s="20"/>
      <c r="D439" s="20"/>
      <c r="E439" s="20"/>
    </row>
    <row r="440">
      <c r="A440" s="20"/>
      <c r="B440" s="20"/>
      <c r="C440" s="20"/>
      <c r="D440" s="20"/>
      <c r="E440" s="20"/>
    </row>
    <row r="441">
      <c r="A441" s="20"/>
      <c r="B441" s="20"/>
      <c r="C441" s="20"/>
      <c r="D441" s="20"/>
      <c r="E441" s="20"/>
    </row>
    <row r="442">
      <c r="A442" s="20"/>
      <c r="B442" s="20"/>
      <c r="C442" s="20"/>
      <c r="D442" s="20"/>
      <c r="E442" s="20"/>
    </row>
    <row r="443">
      <c r="A443" s="20"/>
      <c r="B443" s="20"/>
      <c r="C443" s="20"/>
      <c r="D443" s="20"/>
      <c r="E443" s="20"/>
    </row>
    <row r="444">
      <c r="A444" s="20"/>
      <c r="B444" s="20"/>
      <c r="C444" s="20"/>
      <c r="D444" s="20"/>
      <c r="E444" s="20"/>
    </row>
    <row r="445">
      <c r="A445" s="20"/>
      <c r="B445" s="20"/>
      <c r="C445" s="20"/>
      <c r="D445" s="20"/>
      <c r="E445" s="20"/>
    </row>
    <row r="446">
      <c r="A446" s="20"/>
      <c r="B446" s="20"/>
      <c r="C446" s="20"/>
      <c r="D446" s="20"/>
      <c r="E446" s="20"/>
    </row>
    <row r="447">
      <c r="A447" s="20"/>
      <c r="B447" s="20"/>
      <c r="C447" s="20"/>
      <c r="D447" s="20"/>
      <c r="E447" s="20"/>
    </row>
    <row r="448">
      <c r="A448" s="20"/>
      <c r="B448" s="20"/>
      <c r="C448" s="20"/>
      <c r="D448" s="20"/>
      <c r="E448" s="20"/>
    </row>
    <row r="449">
      <c r="A449" s="20"/>
      <c r="B449" s="20"/>
      <c r="C449" s="20"/>
      <c r="D449" s="20"/>
      <c r="E449" s="20"/>
    </row>
    <row r="450">
      <c r="A450" s="20"/>
      <c r="B450" s="20"/>
      <c r="C450" s="20"/>
      <c r="D450" s="20"/>
      <c r="E450" s="20"/>
    </row>
    <row r="451">
      <c r="A451" s="20"/>
      <c r="B451" s="20"/>
      <c r="C451" s="20"/>
      <c r="D451" s="20"/>
      <c r="E451" s="20"/>
    </row>
    <row r="452">
      <c r="A452" s="20"/>
      <c r="B452" s="20"/>
      <c r="C452" s="20"/>
      <c r="D452" s="20"/>
      <c r="E452" s="20"/>
    </row>
    <row r="453">
      <c r="A453" s="20"/>
      <c r="B453" s="20"/>
      <c r="C453" s="20"/>
      <c r="D453" s="20"/>
      <c r="E453" s="20"/>
    </row>
    <row r="454">
      <c r="A454" s="20"/>
      <c r="B454" s="20"/>
      <c r="C454" s="20"/>
      <c r="D454" s="20"/>
      <c r="E454" s="20"/>
    </row>
    <row r="455">
      <c r="A455" s="20"/>
      <c r="B455" s="20"/>
      <c r="C455" s="20"/>
      <c r="D455" s="20"/>
      <c r="E455" s="20"/>
    </row>
    <row r="456">
      <c r="A456" s="20"/>
      <c r="B456" s="20"/>
      <c r="C456" s="20"/>
      <c r="D456" s="20"/>
      <c r="E456" s="20"/>
    </row>
    <row r="457">
      <c r="A457" s="20"/>
      <c r="B457" s="20"/>
      <c r="C457" s="20"/>
      <c r="D457" s="20"/>
      <c r="E457" s="20"/>
    </row>
    <row r="458">
      <c r="A458" s="20"/>
      <c r="B458" s="20"/>
      <c r="C458" s="20"/>
      <c r="D458" s="20"/>
      <c r="E458" s="20"/>
    </row>
    <row r="459">
      <c r="A459" s="20"/>
      <c r="B459" s="20"/>
      <c r="C459" s="20"/>
      <c r="D459" s="20"/>
      <c r="E459" s="20"/>
    </row>
    <row r="460">
      <c r="A460" s="20"/>
      <c r="B460" s="20"/>
      <c r="C460" s="20"/>
      <c r="D460" s="20"/>
      <c r="E460" s="20"/>
    </row>
    <row r="461">
      <c r="A461" s="20"/>
      <c r="B461" s="20"/>
      <c r="C461" s="20"/>
      <c r="D461" s="20"/>
      <c r="E461" s="20"/>
    </row>
    <row r="462">
      <c r="A462" s="20"/>
      <c r="B462" s="20"/>
      <c r="C462" s="20"/>
      <c r="D462" s="20"/>
      <c r="E462" s="20"/>
    </row>
    <row r="463">
      <c r="A463" s="20"/>
      <c r="B463" s="20"/>
      <c r="C463" s="20"/>
      <c r="D463" s="20"/>
      <c r="E463" s="20"/>
    </row>
    <row r="464">
      <c r="A464" s="20"/>
      <c r="B464" s="20"/>
      <c r="C464" s="20"/>
      <c r="D464" s="20"/>
      <c r="E464" s="20"/>
    </row>
    <row r="465">
      <c r="A465" s="20"/>
      <c r="B465" s="20"/>
      <c r="C465" s="20"/>
      <c r="D465" s="20"/>
      <c r="E465" s="20"/>
    </row>
    <row r="466">
      <c r="A466" s="20"/>
      <c r="B466" s="20"/>
      <c r="C466" s="20"/>
      <c r="D466" s="20"/>
      <c r="E466" s="20"/>
    </row>
    <row r="467">
      <c r="A467" s="20"/>
      <c r="B467" s="20"/>
      <c r="C467" s="20"/>
      <c r="D467" s="20"/>
      <c r="E467" s="20"/>
    </row>
    <row r="468">
      <c r="A468" s="20"/>
      <c r="B468" s="20"/>
      <c r="C468" s="20"/>
      <c r="D468" s="20"/>
      <c r="E468" s="20"/>
    </row>
    <row r="469">
      <c r="A469" s="20"/>
      <c r="B469" s="20"/>
      <c r="C469" s="20"/>
      <c r="D469" s="20"/>
      <c r="E469" s="20"/>
    </row>
    <row r="470">
      <c r="A470" s="20"/>
      <c r="B470" s="20"/>
      <c r="C470" s="20"/>
      <c r="D470" s="20"/>
      <c r="E470" s="20"/>
    </row>
    <row r="471">
      <c r="A471" s="20"/>
      <c r="B471" s="20"/>
      <c r="C471" s="20"/>
      <c r="D471" s="20"/>
      <c r="E471" s="20"/>
    </row>
    <row r="472">
      <c r="A472" s="20"/>
      <c r="B472" s="20"/>
      <c r="C472" s="20"/>
      <c r="D472" s="20"/>
      <c r="E472" s="20"/>
    </row>
    <row r="473">
      <c r="A473" s="20"/>
      <c r="B473" s="20"/>
      <c r="C473" s="20"/>
      <c r="D473" s="20"/>
      <c r="E473" s="20"/>
    </row>
    <row r="474">
      <c r="A474" s="20"/>
      <c r="B474" s="20"/>
      <c r="C474" s="20"/>
      <c r="D474" s="20"/>
      <c r="E474" s="20"/>
    </row>
    <row r="475">
      <c r="A475" s="20"/>
      <c r="B475" s="20"/>
      <c r="C475" s="20"/>
      <c r="D475" s="20"/>
      <c r="E475" s="20"/>
    </row>
    <row r="476">
      <c r="A476" s="20"/>
      <c r="B476" s="20"/>
      <c r="C476" s="20"/>
      <c r="D476" s="20"/>
      <c r="E476" s="20"/>
    </row>
    <row r="477">
      <c r="A477" s="20"/>
      <c r="B477" s="20"/>
      <c r="C477" s="20"/>
      <c r="D477" s="20"/>
      <c r="E477" s="20"/>
    </row>
    <row r="478">
      <c r="A478" s="20"/>
      <c r="B478" s="20"/>
      <c r="C478" s="20"/>
      <c r="D478" s="20"/>
      <c r="E478" s="20"/>
    </row>
    <row r="479">
      <c r="A479" s="20"/>
      <c r="B479" s="20"/>
      <c r="C479" s="20"/>
      <c r="D479" s="20"/>
      <c r="E479" s="20"/>
    </row>
    <row r="480">
      <c r="A480" s="20"/>
      <c r="B480" s="20"/>
      <c r="C480" s="20"/>
      <c r="D480" s="20"/>
      <c r="E480" s="20"/>
    </row>
    <row r="481">
      <c r="A481" s="20"/>
      <c r="B481" s="20"/>
      <c r="C481" s="20"/>
      <c r="D481" s="20"/>
      <c r="E481" s="20"/>
    </row>
    <row r="482">
      <c r="A482" s="20"/>
      <c r="B482" s="20"/>
      <c r="C482" s="20"/>
      <c r="D482" s="20"/>
      <c r="E482" s="20"/>
    </row>
    <row r="483">
      <c r="A483" s="20"/>
      <c r="B483" s="20"/>
      <c r="C483" s="20"/>
      <c r="D483" s="20"/>
      <c r="E483" s="20"/>
    </row>
    <row r="484">
      <c r="A484" s="20"/>
      <c r="B484" s="20"/>
      <c r="C484" s="20"/>
      <c r="D484" s="20"/>
      <c r="E484" s="20"/>
    </row>
    <row r="485">
      <c r="A485" s="20"/>
      <c r="B485" s="20"/>
      <c r="C485" s="20"/>
      <c r="D485" s="20"/>
      <c r="E485" s="20"/>
    </row>
    <row r="486">
      <c r="A486" s="20"/>
      <c r="B486" s="20"/>
      <c r="C486" s="20"/>
      <c r="D486" s="20"/>
      <c r="E486" s="20"/>
    </row>
    <row r="487">
      <c r="A487" s="20"/>
      <c r="B487" s="20"/>
      <c r="C487" s="20"/>
      <c r="D487" s="20"/>
      <c r="E487" s="20"/>
    </row>
    <row r="488">
      <c r="A488" s="20"/>
      <c r="B488" s="20"/>
      <c r="C488" s="20"/>
      <c r="D488" s="20"/>
      <c r="E488" s="20"/>
    </row>
    <row r="489">
      <c r="A489" s="20"/>
      <c r="B489" s="20"/>
      <c r="C489" s="20"/>
      <c r="D489" s="20"/>
      <c r="E489" s="20"/>
    </row>
    <row r="490">
      <c r="A490" s="20"/>
      <c r="B490" s="20"/>
      <c r="C490" s="20"/>
      <c r="D490" s="20"/>
      <c r="E490" s="20"/>
    </row>
    <row r="491">
      <c r="A491" s="20"/>
      <c r="B491" s="20"/>
      <c r="C491" s="20"/>
      <c r="D491" s="20"/>
      <c r="E491" s="20"/>
    </row>
    <row r="492">
      <c r="A492" s="20"/>
      <c r="B492" s="20"/>
      <c r="C492" s="20"/>
      <c r="D492" s="20"/>
      <c r="E492" s="20"/>
    </row>
    <row r="493">
      <c r="A493" s="20"/>
      <c r="B493" s="20"/>
      <c r="C493" s="20"/>
      <c r="D493" s="20"/>
      <c r="E493" s="20"/>
    </row>
    <row r="494">
      <c r="A494" s="20"/>
      <c r="B494" s="20"/>
      <c r="C494" s="20"/>
      <c r="D494" s="20"/>
      <c r="E494" s="20"/>
    </row>
    <row r="495">
      <c r="A495" s="20"/>
      <c r="B495" s="20"/>
      <c r="C495" s="20"/>
      <c r="D495" s="20"/>
      <c r="E495" s="20"/>
    </row>
    <row r="496">
      <c r="A496" s="20"/>
      <c r="B496" s="20"/>
      <c r="C496" s="20"/>
      <c r="D496" s="20"/>
      <c r="E496" s="20"/>
    </row>
    <row r="497">
      <c r="A497" s="20"/>
      <c r="B497" s="20"/>
      <c r="C497" s="20"/>
      <c r="D497" s="20"/>
      <c r="E497" s="20"/>
    </row>
    <row r="498">
      <c r="A498" s="20"/>
      <c r="B498" s="20"/>
      <c r="C498" s="20"/>
      <c r="D498" s="20"/>
      <c r="E498" s="20"/>
    </row>
    <row r="499">
      <c r="A499" s="20"/>
      <c r="B499" s="20"/>
      <c r="C499" s="20"/>
      <c r="D499" s="20"/>
      <c r="E499" s="20"/>
    </row>
    <row r="500">
      <c r="A500" s="20"/>
      <c r="B500" s="20"/>
      <c r="C500" s="20"/>
      <c r="D500" s="20"/>
      <c r="E500" s="20"/>
    </row>
    <row r="501">
      <c r="A501" s="20"/>
      <c r="B501" s="20"/>
      <c r="C501" s="20"/>
      <c r="D501" s="20"/>
      <c r="E501" s="20"/>
    </row>
    <row r="502">
      <c r="A502" s="20"/>
      <c r="B502" s="20"/>
      <c r="C502" s="20"/>
      <c r="D502" s="20"/>
      <c r="E502" s="20"/>
    </row>
    <row r="503">
      <c r="A503" s="20"/>
      <c r="B503" s="20"/>
      <c r="C503" s="20"/>
      <c r="D503" s="20"/>
      <c r="E503" s="20"/>
    </row>
    <row r="504">
      <c r="A504" s="20"/>
      <c r="B504" s="20"/>
      <c r="C504" s="20"/>
      <c r="D504" s="20"/>
      <c r="E504" s="20"/>
    </row>
    <row r="505">
      <c r="A505" s="20"/>
      <c r="B505" s="20"/>
      <c r="C505" s="20"/>
      <c r="D505" s="20"/>
      <c r="E505" s="20"/>
    </row>
    <row r="506">
      <c r="A506" s="20"/>
      <c r="B506" s="20"/>
      <c r="C506" s="20"/>
      <c r="D506" s="20"/>
      <c r="E506" s="20"/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  <row r="979">
      <c r="A979" s="20"/>
      <c r="B979" s="20"/>
      <c r="C979" s="20"/>
      <c r="D979" s="20"/>
      <c r="E979" s="20"/>
    </row>
    <row r="980">
      <c r="A980" s="20"/>
      <c r="B980" s="20"/>
      <c r="C980" s="20"/>
      <c r="D980" s="20"/>
      <c r="E980" s="20"/>
    </row>
    <row r="981">
      <c r="A981" s="20"/>
      <c r="B981" s="20"/>
      <c r="C981" s="20"/>
      <c r="D981" s="20"/>
      <c r="E981" s="20"/>
    </row>
    <row r="982">
      <c r="A982" s="20"/>
      <c r="B982" s="20"/>
      <c r="C982" s="20"/>
      <c r="D982" s="20"/>
      <c r="E982" s="20"/>
    </row>
    <row r="983">
      <c r="A983" s="20"/>
      <c r="B983" s="20"/>
      <c r="C983" s="20"/>
      <c r="D983" s="20"/>
      <c r="E983" s="20"/>
    </row>
    <row r="984">
      <c r="A984" s="20"/>
      <c r="B984" s="20"/>
      <c r="C984" s="20"/>
      <c r="D984" s="20"/>
      <c r="E984" s="20"/>
    </row>
    <row r="985">
      <c r="A985" s="20"/>
      <c r="B985" s="20"/>
      <c r="C985" s="20"/>
      <c r="D985" s="20"/>
      <c r="E985" s="20"/>
    </row>
    <row r="986">
      <c r="A986" s="20"/>
      <c r="B986" s="20"/>
      <c r="C986" s="20"/>
      <c r="D986" s="20"/>
      <c r="E986" s="20"/>
    </row>
    <row r="987">
      <c r="A987" s="20"/>
      <c r="B987" s="20"/>
      <c r="C987" s="20"/>
      <c r="D987" s="20"/>
      <c r="E987" s="20"/>
    </row>
    <row r="988">
      <c r="A988" s="20"/>
      <c r="B988" s="20"/>
      <c r="C988" s="20"/>
      <c r="D988" s="20"/>
      <c r="E988" s="20"/>
    </row>
    <row r="989">
      <c r="A989" s="20"/>
      <c r="B989" s="20"/>
      <c r="C989" s="20"/>
      <c r="D989" s="20"/>
      <c r="E989" s="20"/>
    </row>
    <row r="990">
      <c r="A990" s="20"/>
      <c r="B990" s="20"/>
      <c r="C990" s="20"/>
      <c r="D990" s="20"/>
      <c r="E990" s="20"/>
    </row>
    <row r="991">
      <c r="A991" s="20"/>
      <c r="B991" s="20"/>
      <c r="C991" s="20"/>
      <c r="D991" s="20"/>
      <c r="E991" s="20"/>
    </row>
    <row r="992">
      <c r="A992" s="20"/>
      <c r="B992" s="20"/>
      <c r="C992" s="20"/>
      <c r="D992" s="20"/>
      <c r="E992" s="20"/>
    </row>
    <row r="993">
      <c r="A993" s="20"/>
      <c r="B993" s="20"/>
      <c r="C993" s="20"/>
      <c r="D993" s="20"/>
      <c r="E993" s="20"/>
    </row>
    <row r="994">
      <c r="A994" s="20"/>
      <c r="B994" s="20"/>
      <c r="C994" s="20"/>
      <c r="D994" s="20"/>
      <c r="E994" s="20"/>
    </row>
  </sheetData>
  <mergeCells count="9">
    <mergeCell ref="C13:M13"/>
    <mergeCell ref="C28:M28"/>
    <mergeCell ref="C116:M116"/>
    <mergeCell ref="C129:M129"/>
    <mergeCell ref="C91:M91"/>
    <mergeCell ref="C103:M103"/>
    <mergeCell ref="C80:M80"/>
    <mergeCell ref="C62:M62"/>
    <mergeCell ref="C45:M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A4" s="3" t="s">
        <v>0</v>
      </c>
      <c r="B4" s="4" t="s">
        <v>1</v>
      </c>
      <c r="C4" s="4" t="s">
        <v>3</v>
      </c>
      <c r="D4" s="4" t="s">
        <v>4</v>
      </c>
      <c r="E4" s="5" t="s">
        <v>5</v>
      </c>
      <c r="F4" s="6" t="s">
        <v>6</v>
      </c>
      <c r="G4" s="7"/>
      <c r="H4" s="7"/>
      <c r="I4" s="8"/>
    </row>
    <row r="5">
      <c r="A5" s="9"/>
      <c r="B5" s="10"/>
      <c r="C5" s="11" t="s">
        <v>7</v>
      </c>
      <c r="D5" s="10"/>
      <c r="E5" s="12" t="s">
        <v>8</v>
      </c>
      <c r="F5" s="13" t="s">
        <v>9</v>
      </c>
      <c r="G5" s="13" t="s">
        <v>10</v>
      </c>
      <c r="H5" s="13" t="s">
        <v>11</v>
      </c>
      <c r="I5" s="14" t="s">
        <v>12</v>
      </c>
    </row>
    <row r="6">
      <c r="A6" s="16" t="s">
        <v>13</v>
      </c>
      <c r="B6" s="16" t="s">
        <v>15</v>
      </c>
      <c r="C6" s="17">
        <v>12646.6151401996</v>
      </c>
      <c r="D6" s="19">
        <v>1.7206986E7</v>
      </c>
      <c r="E6" s="21">
        <v>1.11250186E8</v>
      </c>
      <c r="F6" s="21">
        <v>0.577</v>
      </c>
      <c r="G6" s="21">
        <v>0.586</v>
      </c>
      <c r="H6" s="21">
        <v>0.596</v>
      </c>
      <c r="I6" s="21">
        <v>0.565</v>
      </c>
    </row>
    <row r="7">
      <c r="B7" s="16" t="s">
        <v>26</v>
      </c>
      <c r="C7" s="17">
        <v>7791.72043609619</v>
      </c>
      <c r="D7" s="21">
        <v>1.7017386E7</v>
      </c>
      <c r="E7" s="21">
        <v>7.5205546E7</v>
      </c>
      <c r="F7" s="21">
        <v>0.61</v>
      </c>
      <c r="G7" s="21">
        <v>0.579</v>
      </c>
      <c r="H7" s="21">
        <v>0.628</v>
      </c>
      <c r="I7" s="21">
        <v>0.587</v>
      </c>
    </row>
    <row r="8">
      <c r="B8" s="16" t="s">
        <v>28</v>
      </c>
      <c r="C8" s="17">
        <v>4985.30127358436</v>
      </c>
      <c r="D8" s="21">
        <v>1.6899946E7</v>
      </c>
      <c r="E8" s="21">
        <v>4.6497002E7</v>
      </c>
      <c r="F8" s="21">
        <v>0.626</v>
      </c>
      <c r="G8" s="21">
        <v>0.595</v>
      </c>
      <c r="H8" s="21">
        <v>0.635</v>
      </c>
      <c r="I8" s="21">
        <v>0.589</v>
      </c>
    </row>
    <row r="9">
      <c r="B9" s="16" t="s">
        <v>30</v>
      </c>
      <c r="C9" s="17">
        <v>4729.09879136085</v>
      </c>
      <c r="D9" s="21">
        <v>1.6941546E7</v>
      </c>
      <c r="E9" s="21">
        <v>4.5186282E7</v>
      </c>
      <c r="F9" s="21">
        <v>0.713</v>
      </c>
      <c r="G9" s="21">
        <v>0.634</v>
      </c>
      <c r="H9" s="21">
        <v>0.686</v>
      </c>
      <c r="I9" s="21">
        <v>0.604</v>
      </c>
    </row>
    <row r="10">
      <c r="B10" s="16" t="s">
        <v>33</v>
      </c>
      <c r="C10" s="17">
        <v>4071.69259142875</v>
      </c>
      <c r="D10" s="21">
        <v>112666.0</v>
      </c>
      <c r="E10" s="21">
        <v>3.0014202E7</v>
      </c>
      <c r="F10" s="21">
        <v>0.68</v>
      </c>
      <c r="G10" s="21">
        <v>0.643</v>
      </c>
      <c r="H10" s="21">
        <v>0.684</v>
      </c>
      <c r="I10" s="21">
        <v>0.641</v>
      </c>
    </row>
    <row r="11">
      <c r="A11" s="20"/>
      <c r="B11" s="20"/>
    </row>
    <row r="12">
      <c r="A12" s="16" t="s">
        <v>36</v>
      </c>
      <c r="B12" s="16" t="s">
        <v>15</v>
      </c>
      <c r="C12" s="17">
        <v>23125.7421817779</v>
      </c>
      <c r="D12" s="21">
        <v>496522.0</v>
      </c>
      <c r="E12" s="21">
        <v>5.05754186E8</v>
      </c>
      <c r="F12" s="21">
        <v>0.33</v>
      </c>
      <c r="G12" s="21">
        <v>0.324</v>
      </c>
      <c r="H12" s="21">
        <v>0.304</v>
      </c>
      <c r="I12" s="21">
        <v>0.31</v>
      </c>
    </row>
    <row r="13">
      <c r="B13" s="16" t="s">
        <v>26</v>
      </c>
      <c r="C13" s="17">
        <v>21352.2598195076</v>
      </c>
      <c r="D13" s="21">
        <v>454922.0</v>
      </c>
      <c r="E13" s="21">
        <v>4.65121226E8</v>
      </c>
      <c r="F13" s="21">
        <v>0.567</v>
      </c>
      <c r="G13" s="21">
        <v>0.553</v>
      </c>
      <c r="H13" s="21">
        <v>0.585</v>
      </c>
      <c r="I13" s="21">
        <v>0.574</v>
      </c>
    </row>
    <row r="14">
      <c r="A14" s="16" t="s">
        <v>37</v>
      </c>
      <c r="B14" s="16" t="s">
        <v>15</v>
      </c>
      <c r="C14" s="17">
        <v>19832.2651062011</v>
      </c>
      <c r="D14" s="21">
        <v>6.5908072E7</v>
      </c>
      <c r="E14" s="21">
        <v>4.6701156E8</v>
      </c>
      <c r="F14" s="21">
        <v>0.61</v>
      </c>
      <c r="G14" s="21">
        <v>0.593</v>
      </c>
      <c r="H14" s="21">
        <v>0.661</v>
      </c>
      <c r="I14" s="21">
        <v>0.599</v>
      </c>
    </row>
    <row r="15">
      <c r="B15" s="16" t="s">
        <v>26</v>
      </c>
      <c r="C15" s="21">
        <v>22149.3130061626</v>
      </c>
      <c r="D15" s="21">
        <v>446082.0</v>
      </c>
      <c r="E15" s="21">
        <v>4.76661746E8</v>
      </c>
      <c r="F15" s="21">
        <v>0.768</v>
      </c>
      <c r="G15" s="21">
        <v>0.674</v>
      </c>
      <c r="H15" s="21">
        <v>0.75</v>
      </c>
      <c r="I15" s="21">
        <v>0.686</v>
      </c>
    </row>
  </sheetData>
  <mergeCells count="7">
    <mergeCell ref="F4:I4"/>
    <mergeCell ref="D4:D5"/>
    <mergeCell ref="A4:A5"/>
    <mergeCell ref="B4:B5"/>
    <mergeCell ref="A6:A10"/>
    <mergeCell ref="A12:A13"/>
    <mergeCell ref="A14:A15"/>
  </mergeCells>
  <drawing r:id="rId1"/>
</worksheet>
</file>