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apar_pokhrel_mavs_uta_edu/Documents/"/>
    </mc:Choice>
  </mc:AlternateContent>
  <xr:revisionPtr revIDLastSave="397" documentId="8_{C505B595-C61E-4F27-82A0-068BA09DBEB7}" xr6:coauthVersionLast="47" xr6:coauthVersionMax="47" xr10:uidLastSave="{F067365D-9163-4263-9BF3-6BEAB6A86A0E}"/>
  <bookViews>
    <workbookView xWindow="-108" yWindow="-108" windowWidth="23256" windowHeight="12456" xr2:uid="{88C8B374-0CA7-4466-973F-7EDE6298D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F37" i="1"/>
  <c r="A32" i="1"/>
  <c r="A33" i="1" s="1"/>
  <c r="A34" i="1" s="1"/>
  <c r="A35" i="1" s="1"/>
  <c r="A36" i="1" s="1"/>
  <c r="A37" i="1" s="1"/>
  <c r="A38" i="1" s="1"/>
  <c r="F36" i="1"/>
  <c r="F29" i="1"/>
  <c r="F30" i="1"/>
  <c r="F31" i="1"/>
  <c r="F32" i="1"/>
  <c r="F33" i="1"/>
  <c r="F34" i="1"/>
  <c r="F35" i="1"/>
  <c r="F28" i="1"/>
  <c r="F27" i="1"/>
  <c r="F14" i="1"/>
  <c r="F8" i="1"/>
  <c r="A18" i="1"/>
  <c r="A19" i="1" s="1"/>
  <c r="A20" i="1" s="1"/>
  <c r="A21" i="1" s="1"/>
  <c r="A22" i="1" s="1"/>
  <c r="A23" i="1" s="1"/>
  <c r="A24" i="1" s="1"/>
  <c r="F9" i="1"/>
  <c r="F10" i="1"/>
  <c r="F11" i="1"/>
  <c r="F12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<sst xmlns="http://schemas.openxmlformats.org/spreadsheetml/2006/main" count="96" uniqueCount="69">
  <si>
    <t>Bill of Materials</t>
  </si>
  <si>
    <t>Part Number</t>
  </si>
  <si>
    <t>Name of part</t>
  </si>
  <si>
    <t>Procurement Type</t>
  </si>
  <si>
    <t>Quantity</t>
  </si>
  <si>
    <t>Purchase notes</t>
  </si>
  <si>
    <t>Raspberry Pi 4 B</t>
  </si>
  <si>
    <t>Arduino Mega 2560</t>
  </si>
  <si>
    <t>Purchase</t>
  </si>
  <si>
    <t>12V Small Plastic Solenoid Valve</t>
  </si>
  <si>
    <t>Unit Cost($)</t>
  </si>
  <si>
    <t>Total Cost($)</t>
  </si>
  <si>
    <t>Pelican 1400 Hard Shell Case WF</t>
  </si>
  <si>
    <t>In -hand</t>
  </si>
  <si>
    <t xml:space="preserve">Tenergy 2 Pack 12V 2000mAh </t>
  </si>
  <si>
    <t>Battery</t>
  </si>
  <si>
    <t>https://bit.ly/valve-solenoid</t>
  </si>
  <si>
    <t>http://ebay.to/35otgw2</t>
  </si>
  <si>
    <t>https://amzn.to/3JY0H7J</t>
  </si>
  <si>
    <t>Raspberry Pi Camera Module 2</t>
  </si>
  <si>
    <t>In-hand</t>
  </si>
  <si>
    <t>https://amzn.to/3JVwTsx</t>
  </si>
  <si>
    <t>BMP390 Pressure Sensor</t>
  </si>
  <si>
    <t>https://amzn.to/3Lt2AJV</t>
  </si>
  <si>
    <t>BNO55 Accelerometer Gyroscope Module</t>
  </si>
  <si>
    <t>https://bit.ly/3LuGLJZ</t>
  </si>
  <si>
    <t>12V DC Fresh Water Pump</t>
  </si>
  <si>
    <t xml:space="preserve">DC [6,9,12,24] V to DC 5V Buck Converter </t>
  </si>
  <si>
    <t>https://amzn.to/3iRVeDO</t>
  </si>
  <si>
    <t>https://bit.ly/3NCw1LC</t>
  </si>
  <si>
    <t>Underwater Thruster 12V Brushless Motor (CW)</t>
  </si>
  <si>
    <t>Underwater Thruster 12V Brushless Motor (CCW)</t>
  </si>
  <si>
    <t>https://bit.ly/3tTIa6R</t>
  </si>
  <si>
    <t>https://bit.ly/3NCM77P</t>
  </si>
  <si>
    <t>20 kg Waterproof Digital Servo </t>
  </si>
  <si>
    <t>Cat6 50 ft Ethernet Cable</t>
  </si>
  <si>
    <t>Cost of in hand items are depreciated at ~30%</t>
  </si>
  <si>
    <t>https://amzn.to/36HHx7P</t>
  </si>
  <si>
    <t>https://amzn.to/3tTNgjx</t>
  </si>
  <si>
    <t>25g Threaded CO2 Cartridges</t>
  </si>
  <si>
    <t>Regulated Homebrew Keg Charger</t>
  </si>
  <si>
    <t>https://amzn.to/3iX8siw</t>
  </si>
  <si>
    <t>https://amzn.to/3NzAHlv</t>
  </si>
  <si>
    <t>22 AWG Solid Copper Wire Kit</t>
  </si>
  <si>
    <t>https://thd.co/3J1om5Q</t>
  </si>
  <si>
    <t>https://thd.co/3NHZ5Bc</t>
  </si>
  <si>
    <t>The Drowning Robots</t>
  </si>
  <si>
    <t>The Univeristy of Texas at Arlington</t>
  </si>
  <si>
    <t xml:space="preserve"> (cost estimate for cuts  ~ 10 "")</t>
  </si>
  <si>
    <t>8-Channel Relay Module</t>
  </si>
  <si>
    <t>Jumper Wires</t>
  </si>
  <si>
    <t>CO2 Cartridge Adapter</t>
  </si>
  <si>
    <t>https://amzn.to/35yveKy</t>
  </si>
  <si>
    <t>Aluminum Rectangle Pencil Manifold ( 2 pk)</t>
  </si>
  <si>
    <t>https://amzn.to/3NET6xa</t>
  </si>
  <si>
    <t>3/8" Barb to 3/8" MNPT</t>
  </si>
  <si>
    <t>https://amzn.to/38eTMJn</t>
  </si>
  <si>
    <t>https://amzn.to/3LqgigO</t>
  </si>
  <si>
    <t>10ft Vinyl Tubing</t>
  </si>
  <si>
    <t>https://amzn.to/388UDLB</t>
  </si>
  <si>
    <t>Water Sealant Thread Tape</t>
  </si>
  <si>
    <t>https://amzn.to/3uN4vT1</t>
  </si>
  <si>
    <t>50Pcs Spring Band Type Clips</t>
  </si>
  <si>
    <t>https://amzn.to/3LCuVxp</t>
  </si>
  <si>
    <t>Hot Glue Sticks</t>
  </si>
  <si>
    <t>Miscelllaneous</t>
  </si>
  <si>
    <t xml:space="preserve"> 1/4" Barb to 1/4" NPT (6 pk)</t>
  </si>
  <si>
    <t>2 " PVC Pipe Ends</t>
  </si>
  <si>
    <t>2 " PVC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</si>
</sst>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3tTIa6R" TargetMode="External"/><Relationship Id="rId13" Type="http://schemas.openxmlformats.org/officeDocument/2006/relationships/hyperlink" Target="https://amzn.to/3NzAHlv" TargetMode="External"/><Relationship Id="rId18" Type="http://schemas.openxmlformats.org/officeDocument/2006/relationships/hyperlink" Target="https://amzn.to/38eTMJn" TargetMode="External"/><Relationship Id="rId3" Type="http://schemas.openxmlformats.org/officeDocument/2006/relationships/hyperlink" Target="https://amzn.to/3JVwTsx" TargetMode="External"/><Relationship Id="rId21" Type="http://schemas.openxmlformats.org/officeDocument/2006/relationships/hyperlink" Target="https://amzn.to/3uN4vT1" TargetMode="External"/><Relationship Id="rId7" Type="http://schemas.openxmlformats.org/officeDocument/2006/relationships/hyperlink" Target="https://bit.ly/3tTIa6R" TargetMode="External"/><Relationship Id="rId12" Type="http://schemas.openxmlformats.org/officeDocument/2006/relationships/hyperlink" Target="https://amzn.to/3iX8siw" TargetMode="External"/><Relationship Id="rId17" Type="http://schemas.openxmlformats.org/officeDocument/2006/relationships/hyperlink" Target="https://amzn.to/3NET6xa" TargetMode="External"/><Relationship Id="rId2" Type="http://schemas.openxmlformats.org/officeDocument/2006/relationships/hyperlink" Target="https://amzn.to/3JY0H7J" TargetMode="External"/><Relationship Id="rId16" Type="http://schemas.openxmlformats.org/officeDocument/2006/relationships/hyperlink" Target="https://amzn.to/35yveKy" TargetMode="External"/><Relationship Id="rId20" Type="http://schemas.openxmlformats.org/officeDocument/2006/relationships/hyperlink" Target="https://amzn.to/388UDLB" TargetMode="External"/><Relationship Id="rId1" Type="http://schemas.openxmlformats.org/officeDocument/2006/relationships/hyperlink" Target="https://bit.ly/valve-solenoid" TargetMode="External"/><Relationship Id="rId6" Type="http://schemas.openxmlformats.org/officeDocument/2006/relationships/hyperlink" Target="https://bit.ly/3NCw1LC" TargetMode="External"/><Relationship Id="rId11" Type="http://schemas.openxmlformats.org/officeDocument/2006/relationships/hyperlink" Target="https://amzn.to/3tTNgjx" TargetMode="External"/><Relationship Id="rId5" Type="http://schemas.openxmlformats.org/officeDocument/2006/relationships/hyperlink" Target="https://amzn.to/3iRVeDO" TargetMode="External"/><Relationship Id="rId15" Type="http://schemas.openxmlformats.org/officeDocument/2006/relationships/hyperlink" Target="https://thd.co/3NHZ5Bc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mzn.to/36HHx7P" TargetMode="External"/><Relationship Id="rId19" Type="http://schemas.openxmlformats.org/officeDocument/2006/relationships/hyperlink" Target="https://amzn.to/3LqgigO" TargetMode="External"/><Relationship Id="rId4" Type="http://schemas.openxmlformats.org/officeDocument/2006/relationships/hyperlink" Target="https://amzn.to/3Lt2AJV" TargetMode="External"/><Relationship Id="rId9" Type="http://schemas.openxmlformats.org/officeDocument/2006/relationships/hyperlink" Target="https://bit.ly/3NCM77P" TargetMode="External"/><Relationship Id="rId14" Type="http://schemas.openxmlformats.org/officeDocument/2006/relationships/hyperlink" Target="https://thd.co/3J1om5Q" TargetMode="External"/><Relationship Id="rId22" Type="http://schemas.openxmlformats.org/officeDocument/2006/relationships/hyperlink" Target="https://amzn.to/3LCuVx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FC4F-D44C-4921-8434-D8BDE5B550CF}">
  <dimension ref="A1:H39"/>
  <sheetViews>
    <sheetView tabSelected="1" workbookViewId="0">
      <selection activeCell="B36" sqref="B36"/>
    </sheetView>
  </sheetViews>
  <sheetFormatPr defaultRowHeight="14.4" x14ac:dyDescent="0.3"/>
  <cols>
    <col min="1" max="1" width="24.109375" style="1" customWidth="1"/>
    <col min="2" max="2" width="41.44140625" customWidth="1"/>
    <col min="3" max="3" width="22.44140625" customWidth="1"/>
    <col min="4" max="4" width="19.88671875" customWidth="1"/>
    <col min="5" max="5" width="26.77734375" customWidth="1"/>
    <col min="6" max="6" width="17.88671875" customWidth="1"/>
    <col min="7" max="7" width="76.6640625" customWidth="1"/>
    <col min="8" max="8" width="26.77734375" customWidth="1"/>
  </cols>
  <sheetData>
    <row r="1" spans="1:7" x14ac:dyDescent="0.3">
      <c r="C1" s="11" t="s">
        <v>46</v>
      </c>
      <c r="D1" s="11"/>
      <c r="E1" s="11"/>
    </row>
    <row r="2" spans="1:7" x14ac:dyDescent="0.3">
      <c r="C2" s="11" t="s">
        <v>47</v>
      </c>
      <c r="D2" s="11"/>
      <c r="E2" s="11"/>
    </row>
    <row r="4" spans="1:7" x14ac:dyDescent="0.3">
      <c r="C4" s="11" t="s">
        <v>0</v>
      </c>
      <c r="D4" s="11"/>
      <c r="E4" s="11"/>
      <c r="G4" t="s">
        <v>36</v>
      </c>
    </row>
    <row r="7" spans="1:7" x14ac:dyDescent="0.3">
      <c r="A7" s="2" t="s">
        <v>1</v>
      </c>
      <c r="B7" s="3" t="s">
        <v>2</v>
      </c>
      <c r="C7" s="3" t="s">
        <v>3</v>
      </c>
      <c r="D7" s="3" t="s">
        <v>4</v>
      </c>
      <c r="E7" s="3" t="s">
        <v>10</v>
      </c>
      <c r="F7" s="3" t="s">
        <v>11</v>
      </c>
      <c r="G7" s="3" t="s">
        <v>5</v>
      </c>
    </row>
    <row r="8" spans="1:7" x14ac:dyDescent="0.3">
      <c r="A8" s="2">
        <v>1</v>
      </c>
      <c r="B8" s="2" t="s">
        <v>6</v>
      </c>
      <c r="C8" s="2" t="s">
        <v>13</v>
      </c>
      <c r="D8" s="2">
        <v>1</v>
      </c>
      <c r="E8" s="2">
        <v>49.99</v>
      </c>
      <c r="F8" s="2">
        <f>(D8*E8)</f>
        <v>49.99</v>
      </c>
      <c r="G8" s="2"/>
    </row>
    <row r="9" spans="1:7" x14ac:dyDescent="0.3">
      <c r="A9" s="2">
        <v>2</v>
      </c>
      <c r="B9" s="2" t="s">
        <v>7</v>
      </c>
      <c r="C9" s="2" t="s">
        <v>8</v>
      </c>
      <c r="D9" s="2">
        <v>2</v>
      </c>
      <c r="E9" s="2">
        <v>20.72</v>
      </c>
      <c r="F9" s="2">
        <f t="shared" ref="F9:F16" si="0">(D9*E9)</f>
        <v>41.44</v>
      </c>
      <c r="G9" s="7" t="s">
        <v>25</v>
      </c>
    </row>
    <row r="10" spans="1:7" x14ac:dyDescent="0.3">
      <c r="A10" s="2">
        <v>3</v>
      </c>
      <c r="B10" s="2" t="s">
        <v>9</v>
      </c>
      <c r="C10" s="2" t="s">
        <v>8</v>
      </c>
      <c r="D10" s="2">
        <v>16</v>
      </c>
      <c r="E10" s="2">
        <v>6.5</v>
      </c>
      <c r="F10" s="2">
        <f t="shared" si="0"/>
        <v>104</v>
      </c>
      <c r="G10" s="7" t="s">
        <v>16</v>
      </c>
    </row>
    <row r="11" spans="1:7" x14ac:dyDescent="0.3">
      <c r="A11" s="2">
        <v>4</v>
      </c>
      <c r="B11" s="2" t="s">
        <v>12</v>
      </c>
      <c r="C11" s="2" t="s">
        <v>8</v>
      </c>
      <c r="D11" s="2">
        <v>1</v>
      </c>
      <c r="E11" s="2">
        <v>45.99</v>
      </c>
      <c r="F11" s="2">
        <f t="shared" si="0"/>
        <v>45.99</v>
      </c>
      <c r="G11" s="7" t="s">
        <v>17</v>
      </c>
    </row>
    <row r="12" spans="1:7" x14ac:dyDescent="0.3">
      <c r="A12" s="4">
        <v>5</v>
      </c>
      <c r="B12" s="4" t="s">
        <v>14</v>
      </c>
      <c r="C12" s="2" t="s">
        <v>8</v>
      </c>
      <c r="D12" s="2">
        <v>2</v>
      </c>
      <c r="E12" s="2">
        <v>39.99</v>
      </c>
      <c r="F12" s="2">
        <f t="shared" si="0"/>
        <v>79.98</v>
      </c>
      <c r="G12" s="7" t="s">
        <v>18</v>
      </c>
    </row>
    <row r="13" spans="1:7" x14ac:dyDescent="0.3">
      <c r="A13" s="2"/>
      <c r="B13" s="6" t="s">
        <v>15</v>
      </c>
      <c r="C13" s="2"/>
      <c r="D13" s="2"/>
      <c r="E13" s="2"/>
      <c r="F13" s="2"/>
      <c r="G13" s="2"/>
    </row>
    <row r="14" spans="1:7" x14ac:dyDescent="0.3">
      <c r="A14" s="5">
        <v>6</v>
      </c>
      <c r="B14" s="2" t="s">
        <v>19</v>
      </c>
      <c r="C14" s="2" t="s">
        <v>20</v>
      </c>
      <c r="D14" s="2">
        <v>1</v>
      </c>
      <c r="E14" s="8">
        <v>7</v>
      </c>
      <c r="F14" s="8">
        <f>(D14*E14)</f>
        <v>7</v>
      </c>
      <c r="G14" s="2"/>
    </row>
    <row r="15" spans="1:7" x14ac:dyDescent="0.3">
      <c r="A15" s="5">
        <v>7</v>
      </c>
      <c r="B15" s="2" t="s">
        <v>22</v>
      </c>
      <c r="C15" s="2" t="s">
        <v>8</v>
      </c>
      <c r="D15" s="2">
        <v>1</v>
      </c>
      <c r="E15" s="2">
        <v>13.99</v>
      </c>
      <c r="F15" s="2">
        <f t="shared" si="0"/>
        <v>13.99</v>
      </c>
      <c r="G15" s="7" t="s">
        <v>21</v>
      </c>
    </row>
    <row r="16" spans="1:7" x14ac:dyDescent="0.3">
      <c r="A16" s="5">
        <v>8</v>
      </c>
      <c r="B16" s="2" t="s">
        <v>24</v>
      </c>
      <c r="C16" s="2" t="s">
        <v>20</v>
      </c>
      <c r="D16" s="2">
        <v>1</v>
      </c>
      <c r="E16" s="2">
        <v>3.99</v>
      </c>
      <c r="F16" s="2">
        <f t="shared" si="0"/>
        <v>3.99</v>
      </c>
      <c r="G16" s="7" t="s">
        <v>23</v>
      </c>
    </row>
    <row r="17" spans="1:8" x14ac:dyDescent="0.3">
      <c r="A17" s="5">
        <v>9</v>
      </c>
      <c r="B17" s="2" t="s">
        <v>26</v>
      </c>
      <c r="C17" s="2" t="s">
        <v>8</v>
      </c>
      <c r="D17" s="2">
        <v>1</v>
      </c>
      <c r="E17" s="2">
        <v>19.989999999999998</v>
      </c>
      <c r="F17" s="2">
        <f t="shared" ref="F17:F35" si="1">(D17*E17)</f>
        <v>19.989999999999998</v>
      </c>
      <c r="G17" s="7" t="s">
        <v>28</v>
      </c>
    </row>
    <row r="18" spans="1:8" x14ac:dyDescent="0.3">
      <c r="A18" s="5">
        <f>(A17+1)</f>
        <v>10</v>
      </c>
      <c r="B18" s="2" t="s">
        <v>27</v>
      </c>
      <c r="C18" s="2" t="s">
        <v>8</v>
      </c>
      <c r="D18" s="2">
        <v>4</v>
      </c>
      <c r="E18" s="2">
        <v>4.75</v>
      </c>
      <c r="F18" s="2">
        <f t="shared" si="1"/>
        <v>19</v>
      </c>
      <c r="G18" s="7" t="s">
        <v>29</v>
      </c>
    </row>
    <row r="19" spans="1:8" x14ac:dyDescent="0.3">
      <c r="A19" s="5">
        <f t="shared" ref="A19:A24" si="2">(A18+1)</f>
        <v>11</v>
      </c>
      <c r="B19" s="2" t="s">
        <v>30</v>
      </c>
      <c r="C19" s="2" t="s">
        <v>8</v>
      </c>
      <c r="D19" s="2">
        <v>1</v>
      </c>
      <c r="E19" s="2">
        <v>52.67</v>
      </c>
      <c r="F19" s="2">
        <f t="shared" si="1"/>
        <v>52.67</v>
      </c>
      <c r="G19" s="7" t="s">
        <v>32</v>
      </c>
    </row>
    <row r="20" spans="1:8" x14ac:dyDescent="0.3">
      <c r="A20" s="5">
        <f t="shared" si="2"/>
        <v>12</v>
      </c>
      <c r="B20" s="2" t="s">
        <v>31</v>
      </c>
      <c r="C20" s="2" t="s">
        <v>8</v>
      </c>
      <c r="D20" s="2">
        <v>1</v>
      </c>
      <c r="E20" s="2">
        <v>52.67</v>
      </c>
      <c r="F20" s="2">
        <f t="shared" si="1"/>
        <v>52.67</v>
      </c>
      <c r="G20" s="7" t="s">
        <v>32</v>
      </c>
    </row>
    <row r="21" spans="1:8" x14ac:dyDescent="0.3">
      <c r="A21" s="5">
        <f t="shared" si="2"/>
        <v>13</v>
      </c>
      <c r="B21" s="2" t="s">
        <v>34</v>
      </c>
      <c r="C21" s="2" t="s">
        <v>8</v>
      </c>
      <c r="D21" s="2">
        <v>1</v>
      </c>
      <c r="E21" s="2">
        <v>8.07</v>
      </c>
      <c r="F21" s="2">
        <f t="shared" si="1"/>
        <v>8.07</v>
      </c>
      <c r="G21" s="7" t="s">
        <v>33</v>
      </c>
    </row>
    <row r="22" spans="1:8" x14ac:dyDescent="0.3">
      <c r="A22" s="5">
        <f t="shared" si="2"/>
        <v>14</v>
      </c>
      <c r="B22" s="2" t="s">
        <v>35</v>
      </c>
      <c r="C22" s="2" t="s">
        <v>8</v>
      </c>
      <c r="D22" s="2">
        <v>1</v>
      </c>
      <c r="E22" s="2">
        <v>12.65</v>
      </c>
      <c r="F22" s="2">
        <f t="shared" si="1"/>
        <v>12.65</v>
      </c>
      <c r="G22" s="7" t="s">
        <v>37</v>
      </c>
    </row>
    <row r="23" spans="1:8" x14ac:dyDescent="0.3">
      <c r="A23" s="5">
        <f t="shared" si="2"/>
        <v>15</v>
      </c>
      <c r="B23" s="2" t="s">
        <v>39</v>
      </c>
      <c r="C23" s="2" t="s">
        <v>8</v>
      </c>
      <c r="D23" s="2">
        <v>2</v>
      </c>
      <c r="E23" s="2">
        <v>2.92</v>
      </c>
      <c r="F23" s="2">
        <f t="shared" si="1"/>
        <v>5.84</v>
      </c>
      <c r="G23" s="7" t="s">
        <v>38</v>
      </c>
    </row>
    <row r="24" spans="1:8" x14ac:dyDescent="0.3">
      <c r="A24" s="5">
        <f t="shared" si="2"/>
        <v>16</v>
      </c>
      <c r="B24" s="2" t="s">
        <v>40</v>
      </c>
      <c r="C24" s="2" t="s">
        <v>8</v>
      </c>
      <c r="D24" s="2">
        <v>1</v>
      </c>
      <c r="E24" s="2">
        <v>28.99</v>
      </c>
      <c r="F24" s="2">
        <f t="shared" si="1"/>
        <v>28.99</v>
      </c>
      <c r="G24" s="7" t="s">
        <v>41</v>
      </c>
    </row>
    <row r="25" spans="1:8" x14ac:dyDescent="0.3">
      <c r="A25" s="2">
        <v>17</v>
      </c>
      <c r="B25" s="2" t="s">
        <v>43</v>
      </c>
      <c r="C25" s="2" t="s">
        <v>8</v>
      </c>
      <c r="D25" s="2">
        <v>1</v>
      </c>
      <c r="E25" s="2">
        <v>14.94</v>
      </c>
      <c r="F25" s="2">
        <f t="shared" si="1"/>
        <v>14.94</v>
      </c>
      <c r="G25" s="7" t="s">
        <v>42</v>
      </c>
    </row>
    <row r="26" spans="1:8" x14ac:dyDescent="0.3">
      <c r="A26" s="2">
        <v>18</v>
      </c>
      <c r="B26" s="2" t="s">
        <v>67</v>
      </c>
      <c r="C26" s="2" t="s">
        <v>8</v>
      </c>
      <c r="D26" s="2">
        <v>4</v>
      </c>
      <c r="E26" s="2">
        <v>1.97</v>
      </c>
      <c r="F26" s="2">
        <f t="shared" si="1"/>
        <v>7.88</v>
      </c>
      <c r="G26" s="7" t="s">
        <v>44</v>
      </c>
    </row>
    <row r="27" spans="1:8" x14ac:dyDescent="0.3">
      <c r="A27" s="2">
        <v>19</v>
      </c>
      <c r="B27" s="2" t="s">
        <v>68</v>
      </c>
      <c r="C27" s="2" t="s">
        <v>8</v>
      </c>
      <c r="D27" s="2">
        <v>4</v>
      </c>
      <c r="E27" s="2">
        <v>1.67</v>
      </c>
      <c r="F27" s="2">
        <f t="shared" si="1"/>
        <v>6.68</v>
      </c>
      <c r="G27" s="7" t="s">
        <v>45</v>
      </c>
      <c r="H27" t="s">
        <v>48</v>
      </c>
    </row>
    <row r="28" spans="1:8" x14ac:dyDescent="0.3">
      <c r="A28" s="2">
        <v>20</v>
      </c>
      <c r="B28" s="2" t="s">
        <v>49</v>
      </c>
      <c r="C28" s="2" t="s">
        <v>20</v>
      </c>
      <c r="D28" s="2">
        <v>2</v>
      </c>
      <c r="E28" s="2">
        <v>7.7</v>
      </c>
      <c r="F28" s="2">
        <f t="shared" si="1"/>
        <v>15.4</v>
      </c>
      <c r="G28" s="3"/>
    </row>
    <row r="29" spans="1:8" x14ac:dyDescent="0.3">
      <c r="A29" s="2">
        <v>21</v>
      </c>
      <c r="B29" s="2" t="s">
        <v>50</v>
      </c>
      <c r="C29" s="2" t="s">
        <v>20</v>
      </c>
      <c r="D29" s="9"/>
      <c r="E29" s="9"/>
      <c r="F29" s="2">
        <f t="shared" si="1"/>
        <v>0</v>
      </c>
      <c r="G29" s="3"/>
    </row>
    <row r="30" spans="1:8" x14ac:dyDescent="0.3">
      <c r="A30" s="2">
        <v>22</v>
      </c>
      <c r="B30" s="2" t="s">
        <v>51</v>
      </c>
      <c r="C30" s="2" t="s">
        <v>8</v>
      </c>
      <c r="D30" s="2">
        <v>1</v>
      </c>
      <c r="E30" s="2">
        <v>19.989999999999998</v>
      </c>
      <c r="F30" s="2">
        <f t="shared" si="1"/>
        <v>19.989999999999998</v>
      </c>
      <c r="G30" s="7" t="s">
        <v>52</v>
      </c>
    </row>
    <row r="31" spans="1:8" x14ac:dyDescent="0.3">
      <c r="A31" s="2">
        <v>23</v>
      </c>
      <c r="B31" s="2" t="s">
        <v>53</v>
      </c>
      <c r="C31" s="2" t="s">
        <v>8</v>
      </c>
      <c r="D31" s="2">
        <v>1</v>
      </c>
      <c r="E31" s="10">
        <v>24.6</v>
      </c>
      <c r="F31" s="10">
        <f t="shared" si="1"/>
        <v>24.6</v>
      </c>
      <c r="G31" s="7" t="s">
        <v>54</v>
      </c>
    </row>
    <row r="32" spans="1:8" x14ac:dyDescent="0.3">
      <c r="A32" s="2">
        <f>(1+A31)</f>
        <v>24</v>
      </c>
      <c r="B32" s="2" t="s">
        <v>55</v>
      </c>
      <c r="C32" s="2" t="s">
        <v>8</v>
      </c>
      <c r="D32" s="2">
        <v>1</v>
      </c>
      <c r="E32" s="10">
        <v>8.9</v>
      </c>
      <c r="F32" s="10">
        <f t="shared" si="1"/>
        <v>8.9</v>
      </c>
      <c r="G32" s="7" t="s">
        <v>56</v>
      </c>
    </row>
    <row r="33" spans="1:7" x14ac:dyDescent="0.3">
      <c r="A33" s="2">
        <f t="shared" ref="A33:A38" si="3">(1+A32)</f>
        <v>25</v>
      </c>
      <c r="B33" s="2" t="s">
        <v>66</v>
      </c>
      <c r="C33" s="2" t="s">
        <v>8</v>
      </c>
      <c r="D33" s="2">
        <v>4</v>
      </c>
      <c r="E33" s="2">
        <v>7.99</v>
      </c>
      <c r="F33" s="2">
        <f t="shared" si="1"/>
        <v>31.96</v>
      </c>
      <c r="G33" s="7" t="s">
        <v>57</v>
      </c>
    </row>
    <row r="34" spans="1:7" x14ac:dyDescent="0.3">
      <c r="A34" s="2">
        <f t="shared" si="3"/>
        <v>26</v>
      </c>
      <c r="B34" s="2" t="s">
        <v>58</v>
      </c>
      <c r="C34" s="2" t="s">
        <v>8</v>
      </c>
      <c r="D34" s="2">
        <v>1</v>
      </c>
      <c r="E34" s="2">
        <v>4</v>
      </c>
      <c r="F34" s="2">
        <f t="shared" si="1"/>
        <v>4</v>
      </c>
      <c r="G34" s="7" t="s">
        <v>59</v>
      </c>
    </row>
    <row r="35" spans="1:7" x14ac:dyDescent="0.3">
      <c r="A35" s="2">
        <f t="shared" si="3"/>
        <v>27</v>
      </c>
      <c r="B35" s="2" t="s">
        <v>60</v>
      </c>
      <c r="C35" s="2" t="s">
        <v>8</v>
      </c>
      <c r="D35" s="2">
        <v>1</v>
      </c>
      <c r="E35" s="2">
        <v>5.99</v>
      </c>
      <c r="F35" s="2">
        <f t="shared" si="1"/>
        <v>5.99</v>
      </c>
      <c r="G35" s="7" t="s">
        <v>61</v>
      </c>
    </row>
    <row r="36" spans="1:7" x14ac:dyDescent="0.3">
      <c r="A36" s="2">
        <f t="shared" si="3"/>
        <v>28</v>
      </c>
      <c r="B36" s="2" t="s">
        <v>62</v>
      </c>
      <c r="C36" s="2" t="s">
        <v>8</v>
      </c>
      <c r="D36" s="2">
        <v>1</v>
      </c>
      <c r="E36" s="2">
        <v>8.49</v>
      </c>
      <c r="F36" s="2">
        <f t="shared" ref="F36:F37" si="4">(D36*E36)</f>
        <v>8.49</v>
      </c>
      <c r="G36" s="7" t="s">
        <v>63</v>
      </c>
    </row>
    <row r="37" spans="1:7" s="1" customFormat="1" x14ac:dyDescent="0.3">
      <c r="A37" s="2">
        <f t="shared" si="3"/>
        <v>29</v>
      </c>
      <c r="B37" s="2" t="s">
        <v>64</v>
      </c>
      <c r="C37" s="2" t="s">
        <v>8</v>
      </c>
      <c r="D37" s="2">
        <v>1</v>
      </c>
      <c r="E37" s="2">
        <v>5.37</v>
      </c>
      <c r="F37" s="2">
        <f t="shared" si="4"/>
        <v>5.37</v>
      </c>
      <c r="G37" s="7"/>
    </row>
    <row r="38" spans="1:7" x14ac:dyDescent="0.3">
      <c r="A38" s="2">
        <f t="shared" si="3"/>
        <v>30</v>
      </c>
      <c r="B38" s="2" t="s">
        <v>65</v>
      </c>
      <c r="C38" s="2"/>
      <c r="D38" s="2"/>
      <c r="E38" s="2"/>
      <c r="F38" s="2">
        <v>50</v>
      </c>
      <c r="G38" s="7"/>
    </row>
    <row r="39" spans="1:7" x14ac:dyDescent="0.3">
      <c r="F39">
        <f>SUM(F8:F38)</f>
        <v>750.46000000000015</v>
      </c>
    </row>
  </sheetData>
  <mergeCells count="3">
    <mergeCell ref="C1:E1"/>
    <mergeCell ref="C2:E2"/>
    <mergeCell ref="C4:E4"/>
  </mergeCells>
  <hyperlinks>
    <hyperlink ref="G10" r:id="rId1" xr:uid="{34A2D832-438D-4EB1-9C8E-9D37B8D67A3B}"/>
    <hyperlink ref="G12" r:id="rId2" xr:uid="{3014B546-A08E-4223-BAE0-957482D69AE0}"/>
    <hyperlink ref="G15" r:id="rId3" xr:uid="{F206233A-5B72-42ED-B283-9E3C99B5BED0}"/>
    <hyperlink ref="G16" r:id="rId4" xr:uid="{175370EA-6C27-48B1-B1CC-227EA96CF5F7}"/>
    <hyperlink ref="G17" r:id="rId5" xr:uid="{DA79BBD1-BFA4-447F-9A13-8E4732F5F5B6}"/>
    <hyperlink ref="G18" r:id="rId6" xr:uid="{36FC0430-7C32-4A67-B0AF-E64B2FA9004A}"/>
    <hyperlink ref="G19" r:id="rId7" xr:uid="{5DFEDB11-BAE6-40D3-8FE0-C8DD2CA807FD}"/>
    <hyperlink ref="G20" r:id="rId8" xr:uid="{5A51C15D-1CE1-4919-9136-AA683103648A}"/>
    <hyperlink ref="G21" r:id="rId9" xr:uid="{59979F74-B346-47FB-B0DC-8B8BE671BC1D}"/>
    <hyperlink ref="G22" r:id="rId10" xr:uid="{818C7833-37A1-47A7-9919-0527587491A2}"/>
    <hyperlink ref="G23" r:id="rId11" xr:uid="{45E728DE-67BD-4873-B198-76260F49D8D9}"/>
    <hyperlink ref="G24" r:id="rId12" xr:uid="{7932CC23-EB9D-4D77-8EB0-1443E7D47DB3}"/>
    <hyperlink ref="G25" r:id="rId13" xr:uid="{D33EA41E-FBC2-4D66-871A-C37CCEC9CF0A}"/>
    <hyperlink ref="G26" r:id="rId14" xr:uid="{C451220F-6A5A-4C33-BF01-E5C26DC1FEBB}"/>
    <hyperlink ref="G27" r:id="rId15" xr:uid="{19D23A87-49E9-4D06-BC70-7499EF14D67E}"/>
    <hyperlink ref="G30" r:id="rId16" xr:uid="{3A7DCB20-1C31-47D3-BE8C-C66FBC94AA8C}"/>
    <hyperlink ref="G31" r:id="rId17" xr:uid="{E3FDF250-FC67-4CC5-96C6-901E5D793811}"/>
    <hyperlink ref="G32" r:id="rId18" xr:uid="{F2C44FBF-4D48-4738-A9ED-8EDC18D70384}"/>
    <hyperlink ref="G33" r:id="rId19" xr:uid="{B699D384-6AB0-4874-AABC-116660AD8A2C}"/>
    <hyperlink ref="G34" r:id="rId20" xr:uid="{4F40AC6F-EFFC-4C74-8660-8BEF5307382E}"/>
    <hyperlink ref="G35" r:id="rId21" xr:uid="{BA7C1534-5412-42EA-898F-7EC3D66EFA3F}"/>
    <hyperlink ref="G36" r:id="rId22" xr:uid="{21AA0377-6136-4ECB-A2EE-0707050EDF76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Uzumaki ap</dc:creator>
  <cp:lastModifiedBy>Uzumaki ap</cp:lastModifiedBy>
  <dcterms:created xsi:type="dcterms:W3CDTF">2022-03-30T07:33:32Z</dcterms:created>
  <dcterms:modified xsi:type="dcterms:W3CDTF">2022-05-12T07:54:46Z</dcterms:modified>
</cp:coreProperties>
</file>