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uni usi\tesi\new (10 teams)\consegna\"/>
    </mc:Choice>
  </mc:AlternateContent>
  <xr:revisionPtr revIDLastSave="0" documentId="10_ncr:100000_{465611D5-7C2D-4D71-BD64-34FE4BAFF980}" xr6:coauthVersionLast="31" xr6:coauthVersionMax="31" xr10:uidLastSave="{00000000-0000-0000-0000-000000000000}"/>
  <bookViews>
    <workbookView xWindow="0" yWindow="0" windowWidth="22260" windowHeight="12645" tabRatio="621" xr2:uid="{00000000-000D-0000-FFFF-FFFF00000000}"/>
  </bookViews>
  <sheets>
    <sheet name="DEA- teams" sheetId="8" r:id="rId1"/>
    <sheet name="DEA- teams (risultati)" sheetId="14" r:id="rId2"/>
  </sheets>
  <definedNames>
    <definedName name="_xlnm._FilterDatabase" localSheetId="1" hidden="1">'DEA- teams (risultati)'!$J$4:$K$4</definedName>
    <definedName name="Input_costs">'DEA- teams'!$C$20:$C$29</definedName>
    <definedName name="Output_values">'DEA- teams'!$E$20:$E$29</definedName>
    <definedName name="Selected_team">'DEA- teams'!$C$3</definedName>
    <definedName name="Selected_team_input_cost">'DEA- teams'!$C$32</definedName>
    <definedName name="Selected_team_output_value">'DEA- teams'!$C$35</definedName>
    <definedName name="solver_adj" localSheetId="0" hidden="1">'DEA- teams'!$C$17,'DEA- teams'!$F$17:$I$17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'DEA- teams'!$C$20:$C$29</definedName>
    <definedName name="solver_lhs2" localSheetId="0" hidden="1">'DEA- teams'!$C$32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'DEA- teams'!$C$35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Output_values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s_of_input">#REF!</definedName>
    <definedName name="Unit_costs_of_inputs">'DEA- teams'!$C$17</definedName>
    <definedName name="Unit_prices_of_outputs">'DEA- teams'!$F$17:$I$17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8" l="1"/>
  <c r="E22" i="8"/>
  <c r="E23" i="8"/>
  <c r="E24" i="8"/>
  <c r="E25" i="8"/>
  <c r="E26" i="8"/>
  <c r="E27" i="8"/>
  <c r="E28" i="8"/>
  <c r="E29" i="8"/>
  <c r="E20" i="8"/>
  <c r="C20" i="8"/>
  <c r="C21" i="8"/>
  <c r="C22" i="8"/>
  <c r="C23" i="8"/>
  <c r="C24" i="8"/>
  <c r="C25" i="8"/>
  <c r="C26" i="8"/>
  <c r="C27" i="8"/>
  <c r="C28" i="8"/>
  <c r="C29" i="8"/>
  <c r="C35" i="8" l="1"/>
  <c r="C32" i="8"/>
</calcChain>
</file>

<file path=xl/sharedStrings.xml><?xml version="1.0" encoding="utf-8"?>
<sst xmlns="http://schemas.openxmlformats.org/spreadsheetml/2006/main" count="126" uniqueCount="57">
  <si>
    <t>A</t>
  </si>
  <si>
    <t>C</t>
  </si>
  <si>
    <t>G</t>
  </si>
  <si>
    <t>B</t>
  </si>
  <si>
    <t>D</t>
  </si>
  <si>
    <t>F</t>
  </si>
  <si>
    <t>H</t>
  </si>
  <si>
    <t>I</t>
  </si>
  <si>
    <t>L</t>
  </si>
  <si>
    <t>74.4</t>
  </si>
  <si>
    <t>94.9</t>
  </si>
  <si>
    <t>76.4</t>
  </si>
  <si>
    <t>90.5</t>
  </si>
  <si>
    <t>E</t>
  </si>
  <si>
    <t>Cr</t>
  </si>
  <si>
    <t xml:space="preserve">n° wins </t>
  </si>
  <si>
    <t>media efficienza offensiva</t>
  </si>
  <si>
    <t>media efficienza difensiva</t>
  </si>
  <si>
    <t>Inputs used</t>
  </si>
  <si>
    <t>Output produced</t>
  </si>
  <si>
    <t>Unit costs of inputs</t>
  </si>
  <si>
    <t>Unit prices of outpus</t>
  </si>
  <si>
    <t>Selected team:</t>
  </si>
  <si>
    <r>
      <rPr>
        <b/>
        <sz val="11"/>
        <color theme="1"/>
        <rFont val="Calibri"/>
        <family val="2"/>
      </rPr>
      <t>Δ</t>
    </r>
    <r>
      <rPr>
        <b/>
        <i/>
        <sz val="7.7"/>
        <color theme="1"/>
        <rFont val="Calibri"/>
        <family val="2"/>
      </rPr>
      <t xml:space="preserve"> punti</t>
    </r>
  </si>
  <si>
    <t>constraint input cost must be equal to 1</t>
  </si>
  <si>
    <t>Selected  team input cost</t>
  </si>
  <si>
    <t>Maximize selected team's output value (efficient if =1)</t>
  </si>
  <si>
    <t>Selected team output value</t>
  </si>
  <si>
    <t>DEA for teams: valutazione dell'efficienza di una squadra</t>
  </si>
  <si>
    <t xml:space="preserve">input costs </t>
  </si>
  <si>
    <t>output values</t>
  </si>
  <si>
    <t>&gt;=</t>
  </si>
  <si>
    <t xml:space="preserve"> =</t>
  </si>
  <si>
    <t>range name used</t>
  </si>
  <si>
    <t>Input_costs</t>
  </si>
  <si>
    <t>Output_values</t>
  </si>
  <si>
    <t>Selected_team</t>
  </si>
  <si>
    <t>Selected_team_input_cost</t>
  </si>
  <si>
    <t>Selected_team_output_value</t>
  </si>
  <si>
    <t>Unit_costs_of_inputs</t>
  </si>
  <si>
    <t>Unit_prices_of_outputs</t>
  </si>
  <si>
    <t xml:space="preserve"> model!$C$20:$C$29</t>
  </si>
  <si>
    <t xml:space="preserve"> model!$E$20:$E$29</t>
  </si>
  <si>
    <t xml:space="preserve"> model!$C$3</t>
  </si>
  <si>
    <t xml:space="preserve"> model!$C$32</t>
  </si>
  <si>
    <t xml:space="preserve"> model!$C$35</t>
  </si>
  <si>
    <t xml:space="preserve"> model!$C$17</t>
  </si>
  <si>
    <t xml:space="preserve"> model!$F$17:$I$17</t>
  </si>
  <si>
    <t>prices</t>
  </si>
  <si>
    <t xml:space="preserve"> eff off</t>
  </si>
  <si>
    <t>eff dif</t>
  </si>
  <si>
    <t xml:space="preserve">team OUT </t>
  </si>
  <si>
    <r>
      <rPr>
        <b/>
        <sz val="11"/>
        <color rgb="FFFF0000"/>
        <rFont val="Calibri"/>
        <family val="2"/>
      </rPr>
      <t>Δ</t>
    </r>
    <r>
      <rPr>
        <b/>
        <i/>
        <sz val="7.7"/>
        <color rgb="FFFF0000"/>
        <rFont val="Calibri"/>
        <family val="2"/>
      </rPr>
      <t xml:space="preserve"> punti</t>
    </r>
  </si>
  <si>
    <t xml:space="preserve">DEA: analisi con efficienza difensiva considerata come output negativo </t>
  </si>
  <si>
    <t>DEA: analisi con efficienza difensiva considerata come output positivo</t>
  </si>
  <si>
    <t>Confronto analisi</t>
  </si>
  <si>
    <t>Effienza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</si>
</sst>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7.7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  <font>
      <b/>
      <i/>
      <sz val="7.7"/>
      <color rgb="FFFF0000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4" tint="-0.249977111117893"/>
        <bgColor theme="8" tint="0.79998168889431442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13">
    <xf numFmtId="0" fontId="0" fillId="0" borderId="0" xfId="0"/>
    <xf numFmtId="0" fontId="0" fillId="0" borderId="5" xfId="0" applyBorder="1"/>
    <xf numFmtId="0" fontId="0" fillId="0" borderId="5" xfId="0" applyFill="1" applyBorder="1"/>
    <xf numFmtId="0" fontId="4" fillId="0" borderId="0" xfId="0" applyFont="1" applyAlignment="1">
      <alignment horizontal="center" vertical="center"/>
    </xf>
    <xf numFmtId="0" fontId="0" fillId="3" borderId="5" xfId="0" applyFill="1" applyBorder="1"/>
    <xf numFmtId="0" fontId="4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2" borderId="0" xfId="0" applyFill="1"/>
    <xf numFmtId="0" fontId="0" fillId="0" borderId="4" xfId="0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6" xfId="0" applyFill="1" applyBorder="1"/>
    <xf numFmtId="0" fontId="0" fillId="0" borderId="2" xfId="0" applyBorder="1"/>
    <xf numFmtId="1" fontId="0" fillId="0" borderId="4" xfId="0" applyNumberFormat="1" applyFont="1" applyFill="1" applyBorder="1" applyAlignment="1">
      <alignment horizontal="right"/>
    </xf>
    <xf numFmtId="1" fontId="0" fillId="0" borderId="14" xfId="0" applyNumberFormat="1" applyFont="1" applyFill="1" applyBorder="1" applyAlignment="1">
      <alignment horizontal="right"/>
    </xf>
    <xf numFmtId="0" fontId="0" fillId="3" borderId="21" xfId="0" applyFill="1" applyBorder="1"/>
    <xf numFmtId="0" fontId="0" fillId="5" borderId="24" xfId="0" applyFill="1" applyBorder="1"/>
    <xf numFmtId="0" fontId="0" fillId="5" borderId="19" xfId="0" applyFill="1" applyBorder="1"/>
    <xf numFmtId="0" fontId="0" fillId="5" borderId="20" xfId="0" applyFill="1" applyBorder="1"/>
    <xf numFmtId="0" fontId="0" fillId="0" borderId="10" xfId="0" applyBorder="1"/>
    <xf numFmtId="0" fontId="1" fillId="3" borderId="21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4" fillId="3" borderId="18" xfId="0" applyFont="1" applyFill="1" applyBorder="1" applyAlignment="1">
      <alignment horizontal="center" vertical="center"/>
    </xf>
    <xf numFmtId="0" fontId="0" fillId="0" borderId="21" xfId="0" applyFill="1" applyBorder="1"/>
    <xf numFmtId="0" fontId="1" fillId="3" borderId="21" xfId="0" applyFont="1" applyFill="1" applyBorder="1"/>
    <xf numFmtId="0" fontId="7" fillId="3" borderId="24" xfId="0" applyFont="1" applyFill="1" applyBorder="1" applyAlignment="1">
      <alignment horizontal="center" vertical="center"/>
    </xf>
    <xf numFmtId="0" fontId="0" fillId="0" borderId="8" xfId="0" applyBorder="1"/>
    <xf numFmtId="0" fontId="1" fillId="7" borderId="25" xfId="0" applyFont="1" applyFill="1" applyBorder="1" applyAlignment="1">
      <alignment horizontal="center" vertical="top"/>
    </xf>
    <xf numFmtId="0" fontId="0" fillId="0" borderId="1" xfId="0" applyFont="1" applyFill="1" applyBorder="1"/>
    <xf numFmtId="0" fontId="1" fillId="3" borderId="22" xfId="0" applyFont="1" applyFill="1" applyBorder="1" applyAlignment="1">
      <alignment horizontal="center" vertical="top"/>
    </xf>
    <xf numFmtId="0" fontId="0" fillId="0" borderId="4" xfId="0" applyFont="1" applyFill="1" applyBorder="1"/>
    <xf numFmtId="0" fontId="1" fillId="7" borderId="22" xfId="0" applyFont="1" applyFill="1" applyBorder="1" applyAlignment="1">
      <alignment horizontal="center" vertical="top"/>
    </xf>
    <xf numFmtId="0" fontId="1" fillId="3" borderId="23" xfId="0" applyFont="1" applyFill="1" applyBorder="1" applyAlignment="1">
      <alignment horizontal="center" vertical="top"/>
    </xf>
    <xf numFmtId="2" fontId="0" fillId="4" borderId="5" xfId="0" applyNumberFormat="1" applyFont="1" applyFill="1" applyBorder="1"/>
    <xf numFmtId="2" fontId="0" fillId="2" borderId="5" xfId="0" applyNumberFormat="1" applyFont="1" applyFill="1" applyBorder="1"/>
    <xf numFmtId="2" fontId="0" fillId="4" borderId="2" xfId="0" applyNumberFormat="1" applyFont="1" applyFill="1" applyBorder="1"/>
    <xf numFmtId="2" fontId="0" fillId="2" borderId="15" xfId="0" applyNumberFormat="1" applyFont="1" applyFill="1" applyBorder="1"/>
    <xf numFmtId="0" fontId="4" fillId="3" borderId="7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ill="1" applyBorder="1"/>
    <xf numFmtId="0" fontId="4" fillId="3" borderId="21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top"/>
    </xf>
    <xf numFmtId="0" fontId="0" fillId="2" borderId="29" xfId="0" applyFont="1" applyFill="1" applyBorder="1" applyAlignment="1">
      <alignment horizontal="center" vertical="top"/>
    </xf>
    <xf numFmtId="0" fontId="0" fillId="4" borderId="29" xfId="0" applyFont="1" applyFill="1" applyBorder="1" applyAlignment="1">
      <alignment horizontal="center" vertical="top"/>
    </xf>
    <xf numFmtId="0" fontId="0" fillId="2" borderId="3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5" borderId="21" xfId="0" applyFont="1" applyFill="1" applyBorder="1"/>
    <xf numFmtId="0" fontId="1" fillId="0" borderId="12" xfId="0" applyFont="1" applyBorder="1"/>
    <xf numFmtId="0" fontId="1" fillId="0" borderId="16" xfId="0" applyFont="1" applyBorder="1"/>
    <xf numFmtId="0" fontId="3" fillId="8" borderId="9" xfId="0" applyFont="1" applyFill="1" applyBorder="1" applyAlignment="1">
      <alignment horizontal="center" vertical="top"/>
    </xf>
    <xf numFmtId="0" fontId="3" fillId="6" borderId="11" xfId="0" applyFont="1" applyFill="1" applyBorder="1" applyAlignment="1">
      <alignment horizontal="center" vertical="top"/>
    </xf>
    <xf numFmtId="0" fontId="3" fillId="8" borderId="11" xfId="0" applyFont="1" applyFill="1" applyBorder="1" applyAlignment="1">
      <alignment horizontal="center" vertical="top"/>
    </xf>
    <xf numFmtId="0" fontId="3" fillId="6" borderId="13" xfId="0" applyFont="1" applyFill="1" applyBorder="1" applyAlignment="1">
      <alignment horizontal="center" vertical="top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8" fillId="6" borderId="20" xfId="0" applyFont="1" applyFill="1" applyBorder="1"/>
    <xf numFmtId="0" fontId="8" fillId="6" borderId="21" xfId="0" applyFont="1" applyFill="1" applyBorder="1"/>
    <xf numFmtId="0" fontId="3" fillId="8" borderId="37" xfId="0" applyFont="1" applyFill="1" applyBorder="1" applyAlignment="1">
      <alignment horizontal="center" vertical="top"/>
    </xf>
    <xf numFmtId="0" fontId="3" fillId="6" borderId="34" xfId="0" applyFont="1" applyFill="1" applyBorder="1" applyAlignment="1">
      <alignment horizontal="center" vertical="top"/>
    </xf>
    <xf numFmtId="0" fontId="3" fillId="8" borderId="34" xfId="0" applyFont="1" applyFill="1" applyBorder="1" applyAlignment="1">
      <alignment horizontal="center" vertical="top"/>
    </xf>
    <xf numFmtId="0" fontId="3" fillId="6" borderId="38" xfId="0" applyFont="1" applyFill="1" applyBorder="1" applyAlignment="1">
      <alignment horizontal="center" vertical="top"/>
    </xf>
    <xf numFmtId="0" fontId="0" fillId="0" borderId="14" xfId="0" applyBorder="1"/>
    <xf numFmtId="0" fontId="0" fillId="0" borderId="34" xfId="0" applyBorder="1"/>
    <xf numFmtId="0" fontId="0" fillId="0" borderId="38" xfId="0" applyBorder="1"/>
    <xf numFmtId="0" fontId="8" fillId="6" borderId="39" xfId="0" applyFont="1" applyFill="1" applyBorder="1" applyAlignment="1">
      <alignment horizontal="center" vertical="center"/>
    </xf>
    <xf numFmtId="0" fontId="0" fillId="0" borderId="33" xfId="0" applyBorder="1"/>
    <xf numFmtId="0" fontId="0" fillId="9" borderId="34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4" xfId="0" applyFill="1" applyBorder="1"/>
    <xf numFmtId="0" fontId="0" fillId="9" borderId="6" xfId="0" applyFill="1" applyBorder="1"/>
    <xf numFmtId="0" fontId="1" fillId="9" borderId="12" xfId="0" applyFont="1" applyFill="1" applyBorder="1"/>
    <xf numFmtId="0" fontId="0" fillId="9" borderId="2" xfId="0" applyFont="1" applyFill="1" applyBorder="1"/>
    <xf numFmtId="0" fontId="0" fillId="9" borderId="2" xfId="0" applyFill="1" applyBorder="1"/>
    <xf numFmtId="0" fontId="1" fillId="9" borderId="10" xfId="0" applyFont="1" applyFill="1" applyBorder="1"/>
    <xf numFmtId="0" fontId="8" fillId="6" borderId="31" xfId="0" applyFont="1" applyFill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2" fontId="0" fillId="4" borderId="12" xfId="0" applyNumberFormat="1" applyFont="1" applyFill="1" applyBorder="1"/>
    <xf numFmtId="2" fontId="0" fillId="4" borderId="16" xfId="0" applyNumberFormat="1" applyFont="1" applyFill="1" applyBorder="1"/>
    <xf numFmtId="0" fontId="0" fillId="0" borderId="34" xfId="0" applyFill="1" applyBorder="1"/>
    <xf numFmtId="0" fontId="0" fillId="0" borderId="11" xfId="0" applyFill="1" applyBorder="1"/>
    <xf numFmtId="0" fontId="1" fillId="0" borderId="12" xfId="0" applyFont="1" applyFill="1" applyBorder="1"/>
    <xf numFmtId="0" fontId="3" fillId="6" borderId="37" xfId="0" applyFont="1" applyFill="1" applyBorder="1" applyAlignment="1">
      <alignment horizontal="center" vertical="top"/>
    </xf>
    <xf numFmtId="1" fontId="0" fillId="0" borderId="10" xfId="0" applyNumberFormat="1" applyBorder="1"/>
    <xf numFmtId="2" fontId="0" fillId="0" borderId="5" xfId="0" applyNumberFormat="1" applyBorder="1"/>
    <xf numFmtId="0" fontId="0" fillId="9" borderId="37" xfId="0" applyFont="1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3" xfId="0" applyFill="1" applyBorder="1"/>
    <xf numFmtId="0" fontId="3" fillId="8" borderId="38" xfId="0" applyFont="1" applyFill="1" applyBorder="1" applyAlignment="1">
      <alignment horizontal="center" vertical="top"/>
    </xf>
    <xf numFmtId="0" fontId="3" fillId="6" borderId="21" xfId="0" applyFont="1" applyFill="1" applyBorder="1" applyAlignment="1">
      <alignment horizontal="center"/>
    </xf>
    <xf numFmtId="10" fontId="0" fillId="9" borderId="40" xfId="1" applyNumberFormat="1" applyFont="1" applyFill="1" applyBorder="1"/>
    <xf numFmtId="10" fontId="0" fillId="9" borderId="22" xfId="1" applyNumberFormat="1" applyFont="1" applyFill="1" applyBorder="1"/>
    <xf numFmtId="10" fontId="0" fillId="0" borderId="22" xfId="1" applyNumberFormat="1" applyFont="1" applyBorder="1"/>
    <xf numFmtId="10" fontId="0" fillId="0" borderId="23" xfId="1" applyNumberFormat="1" applyFont="1" applyFill="1" applyBorder="1"/>
    <xf numFmtId="0" fontId="1" fillId="3" borderId="5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8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35"/>
  <sheetViews>
    <sheetView tabSelected="1" zoomScaleNormal="100" workbookViewId="0"/>
  </sheetViews>
  <sheetFormatPr defaultRowHeight="15" x14ac:dyDescent="0.25"/>
  <cols>
    <col min="1" max="1" width="3.7109375" customWidth="1"/>
    <col min="2" max="2" width="27.7109375" bestFit="1" customWidth="1"/>
    <col min="3" max="3" width="16.85546875" customWidth="1"/>
    <col min="4" max="4" width="3.85546875" bestFit="1" customWidth="1"/>
    <col min="5" max="5" width="21.140625" bestFit="1" customWidth="1"/>
    <col min="6" max="6" width="11" bestFit="1" customWidth="1"/>
    <col min="7" max="7" width="30.140625" bestFit="1" customWidth="1"/>
    <col min="8" max="8" width="34.28515625" bestFit="1" customWidth="1"/>
    <col min="9" max="9" width="34.28515625" customWidth="1"/>
    <col min="10" max="10" width="5.5703125" customWidth="1"/>
    <col min="11" max="18" width="13.5703125" customWidth="1"/>
  </cols>
  <sheetData>
    <row r="1" spans="2:23" x14ac:dyDescent="0.25">
      <c r="B1" s="105" t="s">
        <v>28</v>
      </c>
      <c r="C1" s="105"/>
      <c r="D1" s="105"/>
      <c r="E1" s="105"/>
    </row>
    <row r="2" spans="2:23" ht="15.75" thickBot="1" x14ac:dyDescent="0.3"/>
    <row r="3" spans="2:23" ht="15.75" thickBot="1" x14ac:dyDescent="0.3">
      <c r="B3" s="30" t="s">
        <v>22</v>
      </c>
      <c r="C3" s="29" t="s">
        <v>7</v>
      </c>
    </row>
    <row r="4" spans="2:23" ht="15.75" thickBot="1" x14ac:dyDescent="0.3"/>
    <row r="5" spans="2:23" s="3" customFormat="1" ht="15.75" thickBot="1" x14ac:dyDescent="0.3">
      <c r="B5" s="27" t="s">
        <v>18</v>
      </c>
      <c r="C5" s="48" t="s">
        <v>14</v>
      </c>
      <c r="D5" s="45"/>
      <c r="E5" s="26" t="s">
        <v>19</v>
      </c>
      <c r="F5" s="28" t="s">
        <v>15</v>
      </c>
      <c r="G5" s="31" t="s">
        <v>23</v>
      </c>
      <c r="H5" s="43" t="s">
        <v>16</v>
      </c>
      <c r="I5" s="44" t="s">
        <v>17</v>
      </c>
      <c r="N5" s="3" t="s">
        <v>9</v>
      </c>
      <c r="O5" s="3" t="s">
        <v>10</v>
      </c>
      <c r="P5" s="3">
        <v>79</v>
      </c>
      <c r="Q5" s="3">
        <v>79</v>
      </c>
      <c r="R5" s="3">
        <v>73</v>
      </c>
      <c r="S5" s="3" t="s">
        <v>11</v>
      </c>
      <c r="T5" s="3">
        <v>89</v>
      </c>
      <c r="U5" s="3" t="s">
        <v>12</v>
      </c>
      <c r="V5" s="3">
        <v>66</v>
      </c>
      <c r="W5" s="3">
        <v>67.900000000000006</v>
      </c>
    </row>
    <row r="6" spans="2:23" x14ac:dyDescent="0.25">
      <c r="B6" s="33" t="s">
        <v>0</v>
      </c>
      <c r="C6" s="49">
        <v>74.400000000000006</v>
      </c>
      <c r="D6" s="46"/>
      <c r="E6" s="33" t="s">
        <v>0</v>
      </c>
      <c r="F6" s="34">
        <v>11</v>
      </c>
      <c r="G6" s="41">
        <v>2.9047619047619047</v>
      </c>
      <c r="H6" s="39">
        <v>123.71428571428571</v>
      </c>
      <c r="I6" s="86">
        <v>-124.52380952381</v>
      </c>
    </row>
    <row r="7" spans="2:23" x14ac:dyDescent="0.25">
      <c r="B7" s="35" t="s">
        <v>3</v>
      </c>
      <c r="C7" s="50">
        <v>94.9</v>
      </c>
      <c r="D7" s="46"/>
      <c r="E7" s="35" t="s">
        <v>3</v>
      </c>
      <c r="F7" s="36">
        <v>19</v>
      </c>
      <c r="G7" s="40">
        <v>17.523809523809526</v>
      </c>
      <c r="H7" s="40">
        <v>148.76190476190476</v>
      </c>
      <c r="I7" s="86">
        <v>-120.28571428571399</v>
      </c>
      <c r="L7">
        <v>-1</v>
      </c>
    </row>
    <row r="8" spans="2:23" x14ac:dyDescent="0.25">
      <c r="B8" s="37" t="s">
        <v>1</v>
      </c>
      <c r="C8" s="51">
        <v>79</v>
      </c>
      <c r="D8" s="46"/>
      <c r="E8" s="37" t="s">
        <v>1</v>
      </c>
      <c r="F8" s="15">
        <v>5</v>
      </c>
      <c r="G8" s="39">
        <v>-5.3809523809523814</v>
      </c>
      <c r="H8" s="39">
        <v>108.85714285714286</v>
      </c>
      <c r="I8" s="86">
        <v>-123.380952380952</v>
      </c>
    </row>
    <row r="9" spans="2:23" x14ac:dyDescent="0.25">
      <c r="B9" s="35" t="s">
        <v>4</v>
      </c>
      <c r="C9" s="50">
        <v>79</v>
      </c>
      <c r="D9" s="46"/>
      <c r="E9" s="35" t="s">
        <v>4</v>
      </c>
      <c r="F9" s="15">
        <v>10</v>
      </c>
      <c r="G9" s="40">
        <v>1.3333333333333333</v>
      </c>
      <c r="H9" s="40">
        <v>126.33333333333333</v>
      </c>
      <c r="I9" s="86">
        <v>-128.19047619047601</v>
      </c>
    </row>
    <row r="10" spans="2:23" x14ac:dyDescent="0.25">
      <c r="B10" s="37" t="s">
        <v>13</v>
      </c>
      <c r="C10" s="51">
        <v>73</v>
      </c>
      <c r="D10" s="46"/>
      <c r="E10" s="37" t="s">
        <v>13</v>
      </c>
      <c r="F10" s="15">
        <v>8</v>
      </c>
      <c r="G10" s="39">
        <v>-2.3809523809523809</v>
      </c>
      <c r="H10" s="39">
        <v>113.14285714285714</v>
      </c>
      <c r="I10" s="86">
        <v>-121.80952380952399</v>
      </c>
    </row>
    <row r="11" spans="2:23" x14ac:dyDescent="0.25">
      <c r="B11" s="35" t="s">
        <v>5</v>
      </c>
      <c r="C11" s="50">
        <v>76.400000000000006</v>
      </c>
      <c r="D11" s="46"/>
      <c r="E11" s="35" t="s">
        <v>5</v>
      </c>
      <c r="F11" s="15">
        <v>10</v>
      </c>
      <c r="G11" s="40">
        <v>1.6190476190476191</v>
      </c>
      <c r="H11" s="40">
        <v>119.71428571428571</v>
      </c>
      <c r="I11" s="86">
        <v>-122.80952380952399</v>
      </c>
    </row>
    <row r="12" spans="2:23" x14ac:dyDescent="0.25">
      <c r="B12" s="37" t="s">
        <v>2</v>
      </c>
      <c r="C12" s="51">
        <v>89</v>
      </c>
      <c r="D12" s="46"/>
      <c r="E12" s="37" t="s">
        <v>2</v>
      </c>
      <c r="F12" s="15">
        <v>17</v>
      </c>
      <c r="G12" s="39">
        <v>14</v>
      </c>
      <c r="H12" s="39">
        <v>137.8095238095238</v>
      </c>
      <c r="I12" s="86">
        <v>-117.80952380952399</v>
      </c>
    </row>
    <row r="13" spans="2:23" x14ac:dyDescent="0.25">
      <c r="B13" s="35" t="s">
        <v>6</v>
      </c>
      <c r="C13" s="50">
        <v>90.5</v>
      </c>
      <c r="D13" s="46"/>
      <c r="E13" s="35" t="s">
        <v>6</v>
      </c>
      <c r="F13" s="15">
        <v>14</v>
      </c>
      <c r="G13" s="40">
        <v>0.52380952380952384</v>
      </c>
      <c r="H13" s="40">
        <v>128.23809523809524</v>
      </c>
      <c r="I13" s="86">
        <v>-121.47619047619</v>
      </c>
    </row>
    <row r="14" spans="2:23" x14ac:dyDescent="0.25">
      <c r="B14" s="37" t="s">
        <v>7</v>
      </c>
      <c r="C14" s="51">
        <v>66</v>
      </c>
      <c r="D14" s="46"/>
      <c r="E14" s="37" t="s">
        <v>7</v>
      </c>
      <c r="F14" s="15">
        <v>5</v>
      </c>
      <c r="G14" s="39">
        <v>-10.19047619047619</v>
      </c>
      <c r="H14" s="39">
        <v>111.47619047619048</v>
      </c>
      <c r="I14" s="86">
        <v>-134.23809523809501</v>
      </c>
    </row>
    <row r="15" spans="2:23" ht="15.75" thickBot="1" x14ac:dyDescent="0.3">
      <c r="B15" s="38" t="s">
        <v>8</v>
      </c>
      <c r="C15" s="52">
        <v>67.900000000000006</v>
      </c>
      <c r="D15" s="46"/>
      <c r="E15" s="38" t="s">
        <v>8</v>
      </c>
      <c r="F15" s="16">
        <v>6</v>
      </c>
      <c r="G15" s="42">
        <v>-2.9523809523809526</v>
      </c>
      <c r="H15" s="42">
        <v>107.47619047619048</v>
      </c>
      <c r="I15" s="87">
        <v>-121.428571428571</v>
      </c>
    </row>
    <row r="16" spans="2:23" ht="15.75" thickBot="1" x14ac:dyDescent="0.3">
      <c r="D16" s="47"/>
    </row>
    <row r="17" spans="2:9" ht="15.75" thickBot="1" x14ac:dyDescent="0.3">
      <c r="B17" s="17" t="s">
        <v>20</v>
      </c>
      <c r="C17" s="54">
        <v>1.5151515151515152E-2</v>
      </c>
      <c r="D17" s="47"/>
      <c r="E17" s="17" t="s">
        <v>21</v>
      </c>
      <c r="F17" s="18">
        <v>0</v>
      </c>
      <c r="G17" s="18">
        <v>0</v>
      </c>
      <c r="H17" s="19">
        <v>8.9705254164886786E-3</v>
      </c>
      <c r="I17" s="20">
        <v>0</v>
      </c>
    </row>
    <row r="18" spans="2:9" ht="15.75" thickBot="1" x14ac:dyDescent="0.3"/>
    <row r="19" spans="2:9" s="5" customFormat="1" ht="15.75" thickBot="1" x14ac:dyDescent="0.3">
      <c r="B19" s="22"/>
      <c r="C19" s="23" t="s">
        <v>29</v>
      </c>
      <c r="D19" s="24"/>
      <c r="E19" s="25" t="s">
        <v>30</v>
      </c>
      <c r="G19" s="53" t="s">
        <v>33</v>
      </c>
    </row>
    <row r="20" spans="2:9" x14ac:dyDescent="0.25">
      <c r="B20" s="33" t="s">
        <v>0</v>
      </c>
      <c r="C20" s="92">
        <f t="shared" ref="C20:C29" si="0">SUMPRODUCT(Unit_costs_of_inputs,C6)</f>
        <v>1.1272727272727274</v>
      </c>
      <c r="D20" s="14" t="s">
        <v>31</v>
      </c>
      <c r="E20" s="21">
        <f t="shared" ref="E20:E29" si="1">SUMPRODUCT(Unit_prices_of_outputs,F6:I6)</f>
        <v>1.1097821443827423</v>
      </c>
      <c r="G20" t="s">
        <v>34</v>
      </c>
      <c r="H20" t="s">
        <v>41</v>
      </c>
    </row>
    <row r="21" spans="2:9" x14ac:dyDescent="0.25">
      <c r="B21" s="35" t="s">
        <v>3</v>
      </c>
      <c r="C21" s="21">
        <f t="shared" si="0"/>
        <v>1.437878787878788</v>
      </c>
      <c r="D21" s="14" t="s">
        <v>31</v>
      </c>
      <c r="E21" s="21">
        <f t="shared" si="1"/>
        <v>1.3344724476719347</v>
      </c>
      <c r="G21" t="s">
        <v>35</v>
      </c>
      <c r="H21" t="s">
        <v>42</v>
      </c>
    </row>
    <row r="22" spans="2:9" x14ac:dyDescent="0.25">
      <c r="B22" s="37" t="s">
        <v>1</v>
      </c>
      <c r="C22" s="21">
        <f t="shared" si="0"/>
        <v>1.196969696969697</v>
      </c>
      <c r="D22" s="14" t="s">
        <v>31</v>
      </c>
      <c r="E22" s="21">
        <f t="shared" si="1"/>
        <v>0.97650576676633905</v>
      </c>
      <c r="G22" t="s">
        <v>36</v>
      </c>
      <c r="H22" t="s">
        <v>43</v>
      </c>
    </row>
    <row r="23" spans="2:9" x14ac:dyDescent="0.25">
      <c r="B23" s="35" t="s">
        <v>4</v>
      </c>
      <c r="C23" s="21">
        <f t="shared" si="0"/>
        <v>1.196969696969697</v>
      </c>
      <c r="D23" s="14" t="s">
        <v>31</v>
      </c>
      <c r="E23" s="21">
        <f t="shared" si="1"/>
        <v>1.133276377616403</v>
      </c>
      <c r="G23" t="s">
        <v>37</v>
      </c>
      <c r="H23" t="s">
        <v>44</v>
      </c>
    </row>
    <row r="24" spans="2:9" x14ac:dyDescent="0.25">
      <c r="B24" s="37" t="s">
        <v>13</v>
      </c>
      <c r="C24" s="21">
        <f t="shared" si="0"/>
        <v>1.1060606060606062</v>
      </c>
      <c r="D24" s="14" t="s">
        <v>31</v>
      </c>
      <c r="E24" s="21">
        <f t="shared" si="1"/>
        <v>1.0149508756941477</v>
      </c>
      <c r="G24" t="s">
        <v>38</v>
      </c>
      <c r="H24" t="s">
        <v>45</v>
      </c>
    </row>
    <row r="25" spans="2:9" x14ac:dyDescent="0.25">
      <c r="B25" s="35" t="s">
        <v>5</v>
      </c>
      <c r="C25" s="21">
        <f t="shared" si="0"/>
        <v>1.1575757575757577</v>
      </c>
      <c r="D25" s="14" t="s">
        <v>31</v>
      </c>
      <c r="E25" s="21">
        <f t="shared" si="1"/>
        <v>1.0739000427167875</v>
      </c>
      <c r="G25" t="s">
        <v>39</v>
      </c>
      <c r="H25" t="s">
        <v>46</v>
      </c>
    </row>
    <row r="26" spans="2:9" x14ac:dyDescent="0.25">
      <c r="B26" s="37" t="s">
        <v>2</v>
      </c>
      <c r="C26" s="21">
        <f t="shared" si="0"/>
        <v>1.3484848484848486</v>
      </c>
      <c r="D26" s="14" t="s">
        <v>31</v>
      </c>
      <c r="E26" s="21">
        <f t="shared" si="1"/>
        <v>1.2362238359675348</v>
      </c>
      <c r="G26" t="s">
        <v>40</v>
      </c>
      <c r="H26" t="s">
        <v>47</v>
      </c>
    </row>
    <row r="27" spans="2:9" x14ac:dyDescent="0.25">
      <c r="B27" s="35" t="s">
        <v>6</v>
      </c>
      <c r="C27" s="21">
        <f t="shared" si="0"/>
        <v>1.3712121212121213</v>
      </c>
      <c r="D27" s="14" t="s">
        <v>31</v>
      </c>
      <c r="E27" s="21">
        <f t="shared" si="1"/>
        <v>1.1503630926954291</v>
      </c>
    </row>
    <row r="28" spans="2:9" x14ac:dyDescent="0.25">
      <c r="B28" s="37" t="s">
        <v>7</v>
      </c>
      <c r="C28" s="21">
        <f t="shared" si="0"/>
        <v>1</v>
      </c>
      <c r="D28" s="14" t="s">
        <v>31</v>
      </c>
      <c r="E28" s="21">
        <f t="shared" si="1"/>
        <v>0.99999999999999989</v>
      </c>
    </row>
    <row r="29" spans="2:9" ht="15.75" thickBot="1" x14ac:dyDescent="0.3">
      <c r="B29" s="38" t="s">
        <v>8</v>
      </c>
      <c r="C29" s="21">
        <f t="shared" si="0"/>
        <v>1.0287878787878788</v>
      </c>
      <c r="D29" s="14" t="s">
        <v>31</v>
      </c>
      <c r="E29" s="21">
        <f t="shared" si="1"/>
        <v>0.96411789833404515</v>
      </c>
    </row>
    <row r="31" spans="2:9" x14ac:dyDescent="0.25">
      <c r="B31" s="104" t="s">
        <v>24</v>
      </c>
      <c r="C31" s="104"/>
      <c r="D31" s="104"/>
      <c r="E31" s="104"/>
    </row>
    <row r="32" spans="2:9" x14ac:dyDescent="0.25">
      <c r="B32" s="4" t="s">
        <v>25</v>
      </c>
      <c r="C32" s="1">
        <f>VLOOKUP(Selected_team,B20:C29,2)</f>
        <v>1</v>
      </c>
      <c r="D32" s="1" t="s">
        <v>32</v>
      </c>
      <c r="E32" s="1">
        <v>1</v>
      </c>
    </row>
    <row r="33" spans="2:5" x14ac:dyDescent="0.25">
      <c r="B33" s="32"/>
      <c r="C33" s="32"/>
      <c r="D33" s="32"/>
      <c r="E33" s="32"/>
    </row>
    <row r="34" spans="2:5" x14ac:dyDescent="0.25">
      <c r="B34" s="104" t="s">
        <v>26</v>
      </c>
      <c r="C34" s="104"/>
      <c r="D34" s="104"/>
      <c r="E34" s="104"/>
    </row>
    <row r="35" spans="2:5" x14ac:dyDescent="0.25">
      <c r="B35" s="4" t="s">
        <v>27</v>
      </c>
      <c r="C35" s="93">
        <f>VLOOKUP(Selected_team,B20:E29,4)</f>
        <v>0.99999999999999989</v>
      </c>
    </row>
  </sheetData>
  <mergeCells count="3">
    <mergeCell ref="B31:E31"/>
    <mergeCell ref="B34:E34"/>
    <mergeCell ref="B1:E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8"/>
  <sheetViews>
    <sheetView workbookViewId="0">
      <selection activeCell="L21" sqref="L21"/>
    </sheetView>
  </sheetViews>
  <sheetFormatPr defaultColWidth="9.140625" defaultRowHeight="15" x14ac:dyDescent="0.25"/>
  <cols>
    <col min="1" max="1" width="3.7109375" style="8" customWidth="1"/>
    <col min="2" max="2" width="6.7109375" style="8" bestFit="1" customWidth="1"/>
    <col min="3" max="8" width="12" style="8" bestFit="1" customWidth="1"/>
    <col min="9" max="9" width="3.7109375" style="8" customWidth="1"/>
    <col min="10" max="10" width="7.28515625" style="8" bestFit="1" customWidth="1"/>
    <col min="11" max="11" width="12.85546875" style="8" customWidth="1"/>
    <col min="12" max="16384" width="9.140625" style="8"/>
  </cols>
  <sheetData>
    <row r="2" spans="2:11" ht="15.75" thickBot="1" x14ac:dyDescent="0.3">
      <c r="B2" s="111" t="s">
        <v>53</v>
      </c>
      <c r="C2" s="111"/>
      <c r="D2" s="111"/>
      <c r="E2" s="111"/>
      <c r="F2" s="111"/>
      <c r="G2" s="111"/>
      <c r="H2" s="111"/>
      <c r="J2" s="111" t="s">
        <v>55</v>
      </c>
      <c r="K2" s="111"/>
    </row>
    <row r="3" spans="2:11" ht="15.75" thickBot="1" x14ac:dyDescent="0.3">
      <c r="B3" s="106"/>
      <c r="C3" s="108" t="s">
        <v>48</v>
      </c>
      <c r="D3" s="109"/>
      <c r="E3" s="109"/>
      <c r="F3" s="109"/>
      <c r="G3" s="109"/>
      <c r="H3" s="110"/>
      <c r="J3" s="84"/>
      <c r="K3" s="99"/>
    </row>
    <row r="4" spans="2:11" ht="15.75" thickBot="1" x14ac:dyDescent="0.3">
      <c r="B4" s="107"/>
      <c r="C4" s="61" t="s">
        <v>14</v>
      </c>
      <c r="D4" s="62" t="s">
        <v>15</v>
      </c>
      <c r="E4" s="63" t="s">
        <v>52</v>
      </c>
      <c r="F4" s="62" t="s">
        <v>49</v>
      </c>
      <c r="G4" s="73" t="s">
        <v>50</v>
      </c>
      <c r="H4" s="64" t="s">
        <v>51</v>
      </c>
      <c r="J4" s="85"/>
      <c r="K4" s="65" t="s">
        <v>56</v>
      </c>
    </row>
    <row r="5" spans="2:11" x14ac:dyDescent="0.25">
      <c r="B5" s="66" t="s">
        <v>0</v>
      </c>
      <c r="C5" s="94">
        <v>1.3440860215053767E-2</v>
      </c>
      <c r="D5" s="95">
        <v>1.2658139364818508E-2</v>
      </c>
      <c r="E5" s="82">
        <v>0</v>
      </c>
      <c r="F5" s="96">
        <v>6.9576481165230658E-3</v>
      </c>
      <c r="G5" s="97">
        <v>0</v>
      </c>
      <c r="H5" s="83">
        <v>1</v>
      </c>
      <c r="J5" s="91" t="s">
        <v>3</v>
      </c>
      <c r="K5" s="100">
        <v>1.0000000000000002</v>
      </c>
    </row>
    <row r="6" spans="2:11" x14ac:dyDescent="0.25">
      <c r="B6" s="67" t="s">
        <v>3</v>
      </c>
      <c r="C6" s="75">
        <v>1.0537407797681773E-2</v>
      </c>
      <c r="D6" s="76">
        <v>0</v>
      </c>
      <c r="E6" s="77">
        <v>5.7065217391304351E-2</v>
      </c>
      <c r="F6" s="78">
        <v>0</v>
      </c>
      <c r="G6" s="79">
        <v>0</v>
      </c>
      <c r="H6" s="80">
        <v>1.0000000000000002</v>
      </c>
      <c r="J6" s="67" t="s">
        <v>0</v>
      </c>
      <c r="K6" s="101">
        <v>1</v>
      </c>
    </row>
    <row r="7" spans="2:11" x14ac:dyDescent="0.25">
      <c r="B7" s="68" t="s">
        <v>1</v>
      </c>
      <c r="C7" s="71">
        <v>1.2658227848101264E-2</v>
      </c>
      <c r="D7" s="10">
        <v>0</v>
      </c>
      <c r="E7" s="1">
        <v>1.0280298375451025E-3</v>
      </c>
      <c r="F7" s="6">
        <v>7.5883392493391703E-3</v>
      </c>
      <c r="G7" s="7">
        <v>0</v>
      </c>
      <c r="H7" s="55">
        <v>0.82051315011174986</v>
      </c>
      <c r="J7" s="68" t="s">
        <v>7</v>
      </c>
      <c r="K7" s="101">
        <v>0.99999999999999989</v>
      </c>
    </row>
    <row r="8" spans="2:11" x14ac:dyDescent="0.25">
      <c r="B8" s="67" t="s">
        <v>4</v>
      </c>
      <c r="C8" s="88">
        <v>1.2658227848101264E-2</v>
      </c>
      <c r="D8" s="89">
        <v>0</v>
      </c>
      <c r="E8" s="2">
        <v>0</v>
      </c>
      <c r="F8" s="9">
        <v>8.2140009416216339E-3</v>
      </c>
      <c r="G8" s="13">
        <v>5.9761348239372163E-4</v>
      </c>
      <c r="H8" s="90">
        <v>0.9610937620722998</v>
      </c>
      <c r="J8" s="67" t="s">
        <v>2</v>
      </c>
      <c r="K8" s="102">
        <v>0.9814267370480857</v>
      </c>
    </row>
    <row r="9" spans="2:11" x14ac:dyDescent="0.25">
      <c r="B9" s="68" t="s">
        <v>13</v>
      </c>
      <c r="C9" s="71">
        <v>1.3698630136986301E-2</v>
      </c>
      <c r="D9" s="10">
        <v>0</v>
      </c>
      <c r="E9" s="1">
        <v>0</v>
      </c>
      <c r="F9" s="6">
        <v>8.8891243066864158E-3</v>
      </c>
      <c r="G9" s="7">
        <v>6.4673239875484003E-4</v>
      </c>
      <c r="H9" s="55">
        <v>0.92696275603200184</v>
      </c>
      <c r="J9" s="68" t="s">
        <v>4</v>
      </c>
      <c r="K9" s="102">
        <v>0.9610937620722998</v>
      </c>
    </row>
    <row r="10" spans="2:11" x14ac:dyDescent="0.25">
      <c r="B10" s="67" t="s">
        <v>5</v>
      </c>
      <c r="C10" s="71">
        <v>1.3089005235602092E-2</v>
      </c>
      <c r="D10" s="10">
        <v>0</v>
      </c>
      <c r="E10" s="1">
        <v>1.0630151461526356E-3</v>
      </c>
      <c r="F10" s="6">
        <v>7.8465811609658969E-3</v>
      </c>
      <c r="G10" s="7">
        <v>0</v>
      </c>
      <c r="H10" s="55">
        <v>0.94106893112559298</v>
      </c>
      <c r="J10" s="67" t="s">
        <v>8</v>
      </c>
      <c r="K10" s="102">
        <v>0.94535967671689891</v>
      </c>
    </row>
    <row r="11" spans="2:11" x14ac:dyDescent="0.25">
      <c r="B11" s="68" t="s">
        <v>2</v>
      </c>
      <c r="C11" s="71">
        <v>1.1235955056179778E-2</v>
      </c>
      <c r="D11" s="10">
        <v>1.0581635603848283E-2</v>
      </c>
      <c r="E11" s="1">
        <v>0</v>
      </c>
      <c r="F11" s="6">
        <v>5.8162811221271473E-3</v>
      </c>
      <c r="G11" s="7">
        <v>0</v>
      </c>
      <c r="H11" s="55">
        <v>0.9814267370480857</v>
      </c>
      <c r="J11" s="68" t="s">
        <v>5</v>
      </c>
      <c r="K11" s="102">
        <v>0.94106893112559298</v>
      </c>
    </row>
    <row r="12" spans="2:11" x14ac:dyDescent="0.25">
      <c r="B12" s="67" t="s">
        <v>6</v>
      </c>
      <c r="C12" s="71">
        <v>1.1049723756906077E-2</v>
      </c>
      <c r="D12" s="10">
        <v>1.0406249378370147E-2</v>
      </c>
      <c r="E12" s="1">
        <v>0</v>
      </c>
      <c r="F12" s="6">
        <v>5.719878672589127E-3</v>
      </c>
      <c r="G12" s="7">
        <v>0</v>
      </c>
      <c r="H12" s="55">
        <v>0.87919383726301636</v>
      </c>
      <c r="J12" s="67" t="s">
        <v>13</v>
      </c>
      <c r="K12" s="102">
        <v>0.92696275603200184</v>
      </c>
    </row>
    <row r="13" spans="2:11" x14ac:dyDescent="0.25">
      <c r="B13" s="68" t="s">
        <v>7</v>
      </c>
      <c r="C13" s="75">
        <v>1.5151515151515152E-2</v>
      </c>
      <c r="D13" s="76">
        <v>0</v>
      </c>
      <c r="E13" s="77">
        <v>0</v>
      </c>
      <c r="F13" s="78">
        <v>8.9705254164886786E-3</v>
      </c>
      <c r="G13" s="79">
        <v>0</v>
      </c>
      <c r="H13" s="80">
        <v>0.99999999999999989</v>
      </c>
      <c r="J13" s="68" t="s">
        <v>6</v>
      </c>
      <c r="K13" s="102">
        <v>0.87919383726301636</v>
      </c>
    </row>
    <row r="14" spans="2:11" ht="15.75" thickBot="1" x14ac:dyDescent="0.3">
      <c r="B14" s="69" t="s">
        <v>8</v>
      </c>
      <c r="C14" s="72">
        <v>1.4727540500736372E-2</v>
      </c>
      <c r="D14" s="11">
        <v>0</v>
      </c>
      <c r="E14" s="12">
        <v>1.1960877344044741E-3</v>
      </c>
      <c r="F14" s="70">
        <v>8.8288483166096381E-3</v>
      </c>
      <c r="G14" s="74">
        <v>0</v>
      </c>
      <c r="H14" s="56">
        <v>0.94535967671689891</v>
      </c>
      <c r="J14" s="98" t="s">
        <v>1</v>
      </c>
      <c r="K14" s="103">
        <v>0.82051315011174986</v>
      </c>
    </row>
    <row r="16" spans="2:11" ht="15.75" hidden="1" thickBot="1" x14ac:dyDescent="0.3">
      <c r="B16" s="112" t="s">
        <v>54</v>
      </c>
      <c r="C16" s="112"/>
      <c r="D16" s="112"/>
      <c r="E16" s="112"/>
      <c r="F16" s="112"/>
      <c r="G16" s="112"/>
      <c r="H16" s="112"/>
    </row>
    <row r="17" spans="2:8" ht="15.75" hidden="1" thickBot="1" x14ac:dyDescent="0.3">
      <c r="B17" s="106"/>
      <c r="C17" s="108" t="s">
        <v>48</v>
      </c>
      <c r="D17" s="109"/>
      <c r="E17" s="109"/>
      <c r="F17" s="109"/>
      <c r="G17" s="109"/>
      <c r="H17" s="110"/>
    </row>
    <row r="18" spans="2:8" ht="15.75" hidden="1" thickBot="1" x14ac:dyDescent="0.3">
      <c r="B18" s="107"/>
      <c r="C18" s="61" t="s">
        <v>14</v>
      </c>
      <c r="D18" s="62" t="s">
        <v>15</v>
      </c>
      <c r="E18" s="63" t="s">
        <v>52</v>
      </c>
      <c r="F18" s="62" t="s">
        <v>49</v>
      </c>
      <c r="G18" s="73" t="s">
        <v>50</v>
      </c>
      <c r="H18" s="64" t="s">
        <v>51</v>
      </c>
    </row>
    <row r="19" spans="2:8" hidden="1" x14ac:dyDescent="0.25">
      <c r="B19" s="57" t="s">
        <v>0</v>
      </c>
      <c r="C19" s="81">
        <v>1.3440860215053758E-2</v>
      </c>
      <c r="D19" s="82">
        <v>0</v>
      </c>
      <c r="E19" s="82">
        <v>2.1033697163876656E-2</v>
      </c>
      <c r="F19" s="82">
        <v>0</v>
      </c>
      <c r="G19" s="82">
        <v>7.5399405250491198E-3</v>
      </c>
      <c r="H19" s="83">
        <v>1</v>
      </c>
    </row>
    <row r="20" spans="2:8" hidden="1" x14ac:dyDescent="0.25">
      <c r="B20" s="58" t="s">
        <v>3</v>
      </c>
      <c r="C20" s="77">
        <v>1.0537407797681765E-2</v>
      </c>
      <c r="D20" s="77">
        <v>0</v>
      </c>
      <c r="E20" s="77">
        <v>1.6490063951448079E-2</v>
      </c>
      <c r="F20" s="77">
        <v>0</v>
      </c>
      <c r="G20" s="77">
        <v>5.9111862493535765E-3</v>
      </c>
      <c r="H20" s="80">
        <v>0.99999999999999956</v>
      </c>
    </row>
    <row r="21" spans="2:8" hidden="1" x14ac:dyDescent="0.25">
      <c r="B21" s="59" t="s">
        <v>1</v>
      </c>
      <c r="C21" s="1">
        <v>1.2532898859506203E-2</v>
      </c>
      <c r="D21" s="1">
        <v>0</v>
      </c>
      <c r="E21" s="1">
        <v>5.3649922371677705E-4</v>
      </c>
      <c r="F21" s="1">
        <v>0</v>
      </c>
      <c r="G21" s="1">
        <v>7.3015839887389748E-3</v>
      </c>
      <c r="H21" s="55">
        <v>0.89798950964488711</v>
      </c>
    </row>
    <row r="22" spans="2:8" hidden="1" x14ac:dyDescent="0.25">
      <c r="B22" s="58" t="s">
        <v>4</v>
      </c>
      <c r="C22" s="77">
        <v>1.3379716350013377E-2</v>
      </c>
      <c r="D22" s="77">
        <v>0</v>
      </c>
      <c r="E22" s="77">
        <v>1.4944501468283754E-2</v>
      </c>
      <c r="F22" s="77">
        <v>0</v>
      </c>
      <c r="G22" s="77">
        <v>7.6454509505527795E-3</v>
      </c>
      <c r="H22" s="80">
        <v>0.99999999999999989</v>
      </c>
    </row>
    <row r="23" spans="2:8" hidden="1" x14ac:dyDescent="0.25">
      <c r="B23" s="59" t="s">
        <v>13</v>
      </c>
      <c r="C23" s="1">
        <v>1.3563000135630001E-2</v>
      </c>
      <c r="D23" s="1">
        <v>1.2294357801150694E-3</v>
      </c>
      <c r="E23" s="1">
        <v>0</v>
      </c>
      <c r="F23" s="1">
        <v>0</v>
      </c>
      <c r="G23" s="1">
        <v>7.8118461066317094E-3</v>
      </c>
      <c r="H23" s="55">
        <v>0.96139274056301305</v>
      </c>
    </row>
    <row r="24" spans="2:8" hidden="1" x14ac:dyDescent="0.25">
      <c r="B24" s="58" t="s">
        <v>5</v>
      </c>
      <c r="C24" s="1">
        <v>1.3089005235602091E-2</v>
      </c>
      <c r="D24" s="1">
        <v>1.8297763904891032E-2</v>
      </c>
      <c r="E24" s="1">
        <v>0</v>
      </c>
      <c r="F24" s="1">
        <v>0</v>
      </c>
      <c r="G24" s="1">
        <v>6.2040070049999285E-3</v>
      </c>
      <c r="H24" s="55">
        <v>0.94488878504390261</v>
      </c>
    </row>
    <row r="25" spans="2:8" hidden="1" x14ac:dyDescent="0.25">
      <c r="B25" s="59" t="s">
        <v>2</v>
      </c>
      <c r="C25" s="1">
        <v>1.1124707976415614E-2</v>
      </c>
      <c r="D25" s="1">
        <v>3.0596426740140691E-2</v>
      </c>
      <c r="E25" s="1">
        <v>0</v>
      </c>
      <c r="F25" s="1">
        <v>0</v>
      </c>
      <c r="G25" s="1">
        <v>3.9439652640073531E-3</v>
      </c>
      <c r="H25" s="55">
        <v>0.98477592425640159</v>
      </c>
    </row>
    <row r="26" spans="2:8" hidden="1" x14ac:dyDescent="0.25">
      <c r="B26" s="58" t="s">
        <v>6</v>
      </c>
      <c r="C26" s="1">
        <v>1.1049723756906072E-2</v>
      </c>
      <c r="D26" s="1">
        <v>3.0390196681450245E-2</v>
      </c>
      <c r="E26" s="1">
        <v>0</v>
      </c>
      <c r="F26" s="1">
        <v>0</v>
      </c>
      <c r="G26" s="1">
        <v>3.9173816307361423E-3</v>
      </c>
      <c r="H26" s="55">
        <v>0.90133135068353487</v>
      </c>
    </row>
    <row r="27" spans="2:8" hidden="1" x14ac:dyDescent="0.25">
      <c r="B27" s="59" t="s">
        <v>7</v>
      </c>
      <c r="C27" s="77">
        <v>1.2858428700012858E-2</v>
      </c>
      <c r="D27" s="77">
        <v>0</v>
      </c>
      <c r="E27" s="77">
        <v>5.5043426848863999E-4</v>
      </c>
      <c r="F27" s="77">
        <v>0</v>
      </c>
      <c r="G27" s="77">
        <v>7.491235520914013E-3</v>
      </c>
      <c r="H27" s="80">
        <v>0.99999999999999989</v>
      </c>
    </row>
    <row r="28" spans="2:8" ht="15.75" hidden="1" thickBot="1" x14ac:dyDescent="0.3">
      <c r="B28" s="60" t="s">
        <v>8</v>
      </c>
      <c r="C28" s="12">
        <v>1.1286681715575621E-2</v>
      </c>
      <c r="D28" s="12">
        <v>0</v>
      </c>
      <c r="E28" s="12">
        <v>4.8315206614404915E-4</v>
      </c>
      <c r="F28" s="12">
        <v>0</v>
      </c>
      <c r="G28" s="12">
        <v>6.5755461225900959E-3</v>
      </c>
      <c r="H28" s="56">
        <v>0.79703272307160733</v>
      </c>
    </row>
  </sheetData>
  <mergeCells count="7">
    <mergeCell ref="B17:B18"/>
    <mergeCell ref="C17:H17"/>
    <mergeCell ref="B2:H2"/>
    <mergeCell ref="B16:H16"/>
    <mergeCell ref="J2:K2"/>
    <mergeCell ref="B3:B4"/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DEA- teams</vt:lpstr>
      <vt:lpstr>DEA- teams (risultati)</vt:lpstr>
      <vt:lpstr>Input_costs</vt:lpstr>
      <vt:lpstr>Output_values</vt:lpstr>
      <vt:lpstr>Selected_team</vt:lpstr>
      <vt:lpstr>Selected_team_input_cost</vt:lpstr>
      <vt:lpstr>Selected_team_output_value</vt:lpstr>
      <vt:lpstr>Unit_costs_of_inputs</vt:lpstr>
      <vt:lpstr>Unit_prices_of_outputs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Pol_Work</dc:creator>
  <cp:lastModifiedBy>Pol</cp:lastModifiedBy>
  <dcterms:created xsi:type="dcterms:W3CDTF">2015-06-05T18:19:34Z</dcterms:created>
  <dcterms:modified xsi:type="dcterms:W3CDTF">2018-08-02T11:49:32Z</dcterms:modified>
</cp:coreProperties>
</file>