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for Website\Q4-20\"/>
    </mc:Choice>
  </mc:AlternateContent>
  <bookViews>
    <workbookView xWindow="0" yWindow="0" windowWidth="19200" windowHeight="10395" tabRatio="792"/>
  </bookViews>
  <sheets>
    <sheet name="MenfeetZerer" sheetId="2" r:id="rId1"/>
    <sheet name="MaliyyeVeziyyeti" sheetId="1" r:id="rId2"/>
    <sheet name="PulHereketi" sheetId="10" r:id="rId3"/>
    <sheet name="FaizRiski" sheetId="4" r:id="rId4"/>
    <sheet name="KreditRiski" sheetId="5" r:id="rId5"/>
    <sheet name="LikvidlikRiski" sheetId="6" r:id="rId6"/>
    <sheet name="ValyutaRiski" sheetId="7" r:id="rId7"/>
    <sheet name="Kapital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a">[1]BD04B!#REF!</definedName>
    <definedName name="\q">[1]BD04A!#REF!</definedName>
    <definedName name="\s">#REF!</definedName>
    <definedName name="\w">[1]BD04A!#REF!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'[2]ST-2SD.ST'!$A$81</definedName>
    <definedName name="__LF_ffffffde_u_fffffffe_a_LFdr1_iNdEx_645">'[2]ST-2SD.ST'!$A$80</definedName>
    <definedName name="__LF2004_2d_12_2d_31_20_00_3a_00_3a_00_LFc1_iNdEx_361">#N/A</definedName>
    <definedName name="__LFA_fffffff0_dam_LFdr1_iNdEx_584">'[2]ST-2SD.ST'!$A$19</definedName>
    <definedName name="__LFAnar_20_KB_LFdr1_iNdEx_1502">"$#REF!.$A$#REF!"</definedName>
    <definedName name="__LFAnar_20_KB_LFdr1_iNdEx_990">"$#REF!.$A$#REF!"</definedName>
    <definedName name="__LFAstara_LFdr1_iNdEx_582">'[2]ST-2SD.ST'!$A$17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'[2]ST-2SD.ST'!$A$23</definedName>
    <definedName name="__LFBalak_ffffffe6_n_LFdr1_iNdEx_589">'[2]ST-2SD.ST'!$A$24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'[2]ST-2SD.ST'!$A$28</definedName>
    <definedName name="__LFC_ffffffe6_lilabad_LFdr1_iNdEx_594">'[2]ST-2SD.ST'!$A$29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'[2]ST-2SD.ST'!$A$32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'[2]ST-2SD.ST'!$A$33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'[2]ST-2SD.ST'!$A$39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'[2]ST-2SD.ST'!$A$43</definedName>
    <definedName name="__LFLa_ffffffe7__fffffffd_n_LFdr1_iNdEx_606">'[2]ST-2SD.ST'!$A$41</definedName>
    <definedName name="__LFLerik_LFdr1_iNdEx_607">'[2]ST-2SD.ST'!$A$42</definedName>
    <definedName name="__LFMasall_fffffffd__LFdr1_iNdEx_609">'[2]ST-2SD.ST'!$A$44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'[2]ST-2SD.ST'!$A$47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'[2]ST-2SD.ST'!$A$49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'[2]ST-2SD.ST'!$A$56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'[2]ST-2SD.ST'!$A$50</definedName>
    <definedName name="__LFQuba_LFdr1_iNdEx_618">'[2]ST-2SD.ST'!$A$53</definedName>
    <definedName name="__LFQubadl_fffffffd__LFdr1_iNdEx_619">'[2]ST-2SD.ST'!$A$54</definedName>
    <definedName name="__LFQusar_LFdr1_iNdEx_620">'[2]ST-2SD.ST'!$A$55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'[2]ST-2SD.ST'!$A$61</definedName>
    <definedName name="__LFT_ffffffe6_rt_ffffffe6_r_LFdr1_iNdEx_629">'[2]ST-2SD.ST'!$A$64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'[2]ST-2SD.ST'!$A$67</definedName>
    <definedName name="__LFXocal_fffffffd__LFdr1_iNdEx_633">'[2]ST-2SD.ST'!$A$68</definedName>
    <definedName name="__LFXocav_ffffffe6_nd_LFdr1_iNdEx_634">'[2]ST-2SD.ST'!$A$69</definedName>
    <definedName name="__LFYard_fffffffd_ml_fffffffd__LFdr1_iNdEx_636">'[2]ST-2SD.ST'!$A$71</definedName>
    <definedName name="__LFZ_ffffffe6_ngilan_LFdr1_iNdEx_639">'[2]ST-2SD.ST'!$A$74</definedName>
    <definedName name="__LFZaminbank_20_KB_LFdr1_iNdEx_1028">"$#REF!.$A$#REF!"</definedName>
    <definedName name="__LFZaminbank_20_KB_LFdr1_iNdEx_1540">"$#REF!.$A$#REF!"</definedName>
    <definedName name="__LFZaqatala_LFdr1_iNdEx_638">'[2]ST-2SD.ST'!$A$73</definedName>
    <definedName name="_1__123Graph_XCHART_2" hidden="1">'[3]2001'!#REF!</definedName>
    <definedName name="_2__123Graph_XCHART_3" hidden="1">'[3]2001'!#REF!</definedName>
    <definedName name="_3__123Graph_XCHART_4" hidden="1">'[3]2001'!#REF!</definedName>
    <definedName name="_4__123Graph_XCHART_5" hidden="1">'[3]2001'!#REF!</definedName>
    <definedName name="_5__123Graph_XCHART_6" hidden="1">'[3]2001'!#REF!</definedName>
    <definedName name="_BZS2">'[4]CR_Manufacturing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[5]Provisions!$C$7</definedName>
    <definedName name="APS_TOF">[5]Provisions!$C$9</definedName>
    <definedName name="bank" localSheetId="7">#REF!</definedName>
    <definedName name="bank" localSheetId="2">#REF!</definedName>
    <definedName name="bank">#REF!</definedName>
    <definedName name="BANK__">#REF!</definedName>
    <definedName name="bank_1" localSheetId="7">#REF!</definedName>
    <definedName name="bank_1" localSheetId="2">#REF!</definedName>
    <definedName name="bank_1">#REF!</definedName>
    <definedName name="BOV">#REF!</definedName>
    <definedName name="BX">'[6]CR_Provisions EUR'!$A$1</definedName>
    <definedName name="by">'[6]CR_Write-offs EUR'!$D$4</definedName>
    <definedName name="bz">#REF!</definedName>
    <definedName name="bz2.">'[7]MPIs Flows'!$A$1</definedName>
    <definedName name="ca">'[8]MPIs Loans by Sector EUR'!$H$5</definedName>
    <definedName name="cf">#REF!</definedName>
    <definedName name="checkMFI">#REF!</definedName>
    <definedName name="checkNCB">#REF!</definedName>
    <definedName name="co">'[8]MPIs NPLs EUR'!$L$7</definedName>
    <definedName name="countA12_1" localSheetId="7">[9]A12!$T$1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 localSheetId="7">[9]U3!$Q$1</definedName>
    <definedName name="countU3_1">#N/A</definedName>
    <definedName name="countU3_2" localSheetId="7">[9]U3!$Q$2</definedName>
    <definedName name="countU3_2">#N/A</definedName>
    <definedName name="countU3_3" localSheetId="7">[9]U3!$Q$3</definedName>
    <definedName name="countU3_3">#N/A</definedName>
    <definedName name="countU3_4" localSheetId="7">[9]U3!$Q$4</definedName>
    <definedName name="countU3_4">#N/A</definedName>
    <definedName name="CR1_">#REF!</definedName>
    <definedName name="Excel_BuiltIn_Print_Area_1">#N/A</definedName>
    <definedName name="fdfdfdf">'[10]ST-2SD.ST'!$A$23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'[10]ST-2SD.ST'!$A$42</definedName>
    <definedName name="LIAB">#REF!</definedName>
    <definedName name="LOM">#REF!</definedName>
    <definedName name="MMB">#REF!</definedName>
    <definedName name="muddet" localSheetId="7">#REF!</definedName>
    <definedName name="muddet" localSheetId="2">#REF!</definedName>
    <definedName name="muddet">#REF!</definedName>
    <definedName name="offset" localSheetId="7">#REF!</definedName>
    <definedName name="offset" localSheetId="2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[11]Sheet1!$A$1:$D$117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 localSheetId="7">[9]M3!$AC$1</definedName>
    <definedName name="row_startM3_1">#N/A</definedName>
    <definedName name="row_startM3_2" localSheetId="7">[9]M3!$AC$2</definedName>
    <definedName name="row_startM3_2">#N/A</definedName>
    <definedName name="row_startM3_3" localSheetId="7">[9]M3!$AC$3</definedName>
    <definedName name="row_startM3_3">#N/A</definedName>
    <definedName name="row_startM3_4" localSheetId="7">[9]M3!$AC$4</definedName>
    <definedName name="row_startM3_4">#N/A</definedName>
    <definedName name="row_startM4_1" localSheetId="7">[9]M4!$AQ$1</definedName>
    <definedName name="row_startM4_1">#N/A</definedName>
    <definedName name="row_startM4_2" localSheetId="7">[9]M4!$AQ$2</definedName>
    <definedName name="row_startM4_2">#N/A</definedName>
    <definedName name="row_startM4_3" localSheetId="7">[9]M4!$AQ$3</definedName>
    <definedName name="row_startM4_3">#N/A</definedName>
    <definedName name="row_startM4_4" localSheetId="7">[9]M4!$AQ$4</definedName>
    <definedName name="row_startM4_4">#N/A</definedName>
    <definedName name="row_startM8_1" localSheetId="7">[9]M8!$K$1</definedName>
    <definedName name="row_startM8_1">#N/A</definedName>
    <definedName name="row_startM8_2" localSheetId="7">[9]M8!$K$2</definedName>
    <definedName name="row_startM8_2">#N/A</definedName>
    <definedName name="row_startM8_3" localSheetId="7">[9]M8!$K$3</definedName>
    <definedName name="row_startM8_3">#N/A</definedName>
    <definedName name="row_startM9_1" localSheetId="7">[9]M9!$K$1</definedName>
    <definedName name="row_startM9_1">#N/A</definedName>
    <definedName name="row_startM9_2" localSheetId="7">[9]M9!$K$2</definedName>
    <definedName name="row_startM9_2">#N/A</definedName>
    <definedName name="row_startM9_3" localSheetId="7">[9]M9!$K$3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 localSheetId="7">[9]M1!$M$2</definedName>
    <definedName name="rowM1_1">#N/A</definedName>
    <definedName name="rowM2_1">#N/A</definedName>
    <definedName name="rowM2_2">#N/A</definedName>
    <definedName name="rowM2_3">#N/A</definedName>
    <definedName name="rowM3_1" localSheetId="7">[9]M3!$AB$1</definedName>
    <definedName name="rowM3_1">#N/A</definedName>
    <definedName name="rowM3_2" localSheetId="7">[9]M3!$AB$2</definedName>
    <definedName name="rowM3_2">#N/A</definedName>
    <definedName name="rowM3_3" localSheetId="7">[9]M3!$AB$3</definedName>
    <definedName name="rowM3_3">#N/A</definedName>
    <definedName name="rowM3_4" localSheetId="7">[9]M3!$AB$4</definedName>
    <definedName name="rowM3_4">#N/A</definedName>
    <definedName name="rowM4_1" localSheetId="7">[9]M4!$AP$1</definedName>
    <definedName name="rowM4_1">#N/A</definedName>
    <definedName name="rowM4_2" localSheetId="7">[9]M4!$AP$2</definedName>
    <definedName name="rowM4_2">#N/A</definedName>
    <definedName name="rowM4_3" localSheetId="7">[9]M4!$AP$3</definedName>
    <definedName name="rowM4_3">#N/A</definedName>
    <definedName name="rowM4_4" localSheetId="7">[9]M4!$AP$4</definedName>
    <definedName name="rowM4_4">#N/A</definedName>
    <definedName name="rowM8_1" localSheetId="7">[9]M8!$J$1</definedName>
    <definedName name="rowM8_1">#N/A</definedName>
    <definedName name="rowM8_2" localSheetId="7">[9]M8!$J$2</definedName>
    <definedName name="rowM8_2">#N/A</definedName>
    <definedName name="rowM8_3" localSheetId="7">[9]M8!$J$3</definedName>
    <definedName name="rowM8_3">#N/A</definedName>
    <definedName name="rowM9_1" localSheetId="7">[9]M9!$J$1</definedName>
    <definedName name="rowM9_1">#N/A</definedName>
    <definedName name="rowM9_2" localSheetId="7">[9]M9!$J$2</definedName>
    <definedName name="rowM9_2">#N/A</definedName>
    <definedName name="rowM9_3" localSheetId="7">[9]M9!$J$3</definedName>
    <definedName name="rowM9_3">#N/A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0" l="1"/>
  <c r="E27" i="10"/>
  <c r="F5" i="10"/>
  <c r="E5" i="10"/>
  <c r="O24" i="6" l="1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6" i="6"/>
  <c r="H46" i="10" l="1"/>
  <c r="E22" i="10" l="1"/>
  <c r="E38" i="10" l="1"/>
  <c r="E18" i="10"/>
  <c r="E29" i="10" l="1"/>
  <c r="C25" i="5"/>
  <c r="C24" i="5"/>
  <c r="C23" i="5"/>
  <c r="C22" i="5"/>
  <c r="C21" i="5"/>
  <c r="C15" i="5"/>
  <c r="C14" i="5"/>
  <c r="C13" i="5"/>
  <c r="C12" i="5"/>
  <c r="C11" i="5"/>
  <c r="E23" i="4" l="1"/>
  <c r="E22" i="4"/>
  <c r="E21" i="4"/>
  <c r="E20" i="4"/>
  <c r="E19" i="4"/>
  <c r="E18" i="4"/>
  <c r="E10" i="4"/>
  <c r="E3" i="4"/>
  <c r="E17" i="4" l="1"/>
</calcChain>
</file>

<file path=xl/sharedStrings.xml><?xml version="1.0" encoding="utf-8"?>
<sst xmlns="http://schemas.openxmlformats.org/spreadsheetml/2006/main" count="720" uniqueCount="564">
  <si>
    <t>Maliyyə vəziyyəti haqqında hesabat</t>
  </si>
  <si>
    <t>min manatla</t>
  </si>
  <si>
    <t>Code</t>
  </si>
  <si>
    <t>finSitStatem</t>
  </si>
  <si>
    <t>Hesabat dövrü</t>
  </si>
  <si>
    <t>Ötən ilin sonu</t>
  </si>
  <si>
    <t>repPer</t>
  </si>
  <si>
    <t>endLastYear</t>
  </si>
  <si>
    <t>assets</t>
  </si>
  <si>
    <t>Aktivlər:</t>
  </si>
  <si>
    <t>cashAndEquiv</t>
  </si>
  <si>
    <t>Nağd pul vəsaitləri və  ekvivalentləri, o cümlədən bloklaşdırılmış nağd vəsait</t>
  </si>
  <si>
    <t>comAndInvSec</t>
  </si>
  <si>
    <t>Ticarət və investisiya qiymətli kağızları</t>
  </si>
  <si>
    <t>depInBank</t>
  </si>
  <si>
    <t>Banklar və digər maliyyə institutlarındakı depozitlər</t>
  </si>
  <si>
    <t>loansToBank</t>
  </si>
  <si>
    <t>Banklar və digər maliyyə institutlarına verilən kreditlər</t>
  </si>
  <si>
    <t>loansToCust</t>
  </si>
  <si>
    <t>Müştərilərə verilmiş kreditlər</t>
  </si>
  <si>
    <t>1.5.1</t>
  </si>
  <si>
    <t>consLoan</t>
  </si>
  <si>
    <t>a) istehlak kreditləri</t>
  </si>
  <si>
    <t>1.5.2</t>
  </si>
  <si>
    <t>busLoan</t>
  </si>
  <si>
    <t>b) biznes kreditləri</t>
  </si>
  <si>
    <t>1.5.3</t>
  </si>
  <si>
    <t>estateLoan</t>
  </si>
  <si>
    <t>c) daşınmaz əmlak kreditləri</t>
  </si>
  <si>
    <t>1.5.4</t>
  </si>
  <si>
    <t>miscLoan</t>
  </si>
  <si>
    <t>d) digər kreditlər</t>
  </si>
  <si>
    <t>1.5.5</t>
  </si>
  <si>
    <t>resForLoss</t>
  </si>
  <si>
    <t>(Mümkün zərərlər üçün yaradılan məqsədli ehtiyat)</t>
  </si>
  <si>
    <t>1.5.6</t>
  </si>
  <si>
    <t>loansToCustNet</t>
  </si>
  <si>
    <t>Müştərilərə verilmiş kreditlər (xalis)</t>
  </si>
  <si>
    <t>propAndEquip</t>
  </si>
  <si>
    <t>Əmlak və avadanlıqlar</t>
  </si>
  <si>
    <t>intanAss</t>
  </si>
  <si>
    <t>Qeyri-maddi aktivlər</t>
  </si>
  <si>
    <t>deffTaxAss</t>
  </si>
  <si>
    <t>Təxirə salınmış vergi aktivləri</t>
  </si>
  <si>
    <t>resForLossToPayAssLoss</t>
  </si>
  <si>
    <t>Balansdankənar aktivlər üzrə mümkün zərərlərin ödənilməsi üçün məqsədli ehtiyat</t>
  </si>
  <si>
    <t>1.10</t>
  </si>
  <si>
    <t>miscAss</t>
  </si>
  <si>
    <t>Digər aktivlər</t>
  </si>
  <si>
    <t>liabilities</t>
  </si>
  <si>
    <t>Öhdəliklər:</t>
  </si>
  <si>
    <t>dep</t>
  </si>
  <si>
    <t>Depozitlər</t>
  </si>
  <si>
    <t>2.1.1</t>
  </si>
  <si>
    <t>depRealPer</t>
  </si>
  <si>
    <t>a) fiziki şəxslərin depozitləri</t>
  </si>
  <si>
    <t>2.1.2</t>
  </si>
  <si>
    <t>depLegEnt</t>
  </si>
  <si>
    <t>b) hüquqi şəxslərin depozitləri</t>
  </si>
  <si>
    <t>liaCB</t>
  </si>
  <si>
    <t>Mərkəzi bank və dövlət fondları qarşısında öhdəliklər</t>
  </si>
  <si>
    <t>liaLoanOrg</t>
  </si>
  <si>
    <t>Kredit təşkilatları və digər maliyyə institutları qarşısında öhdəliklər</t>
  </si>
  <si>
    <t>debtSec</t>
  </si>
  <si>
    <t>Borc qiymətli kağızları</t>
  </si>
  <si>
    <t>currTaxLia</t>
  </si>
  <si>
    <t>Cari vergi öhdəlikləri</t>
  </si>
  <si>
    <t>deffTaxLia</t>
  </si>
  <si>
    <t>Təxirə salınmış vergi öhdəliyi</t>
  </si>
  <si>
    <t>subDebtLia</t>
  </si>
  <si>
    <t>Subordinasiya borc öhdəlikləri</t>
  </si>
  <si>
    <t>miscLia</t>
  </si>
  <si>
    <t>Digər öhdəliklər</t>
  </si>
  <si>
    <t>capital</t>
  </si>
  <si>
    <t>Kapital:</t>
  </si>
  <si>
    <t>shareCap</t>
  </si>
  <si>
    <t>Səhmdar kapitalı</t>
  </si>
  <si>
    <t>shareValChanInc</t>
  </si>
  <si>
    <t>Səhmin qiymətinin dəyişməsindən gəlir (zərər)</t>
  </si>
  <si>
    <t>undisProf</t>
  </si>
  <si>
    <t>Bölüşdürülməmiş mənfəət</t>
  </si>
  <si>
    <t>commRes</t>
  </si>
  <si>
    <t>Ümumi ehtiyatlar:</t>
  </si>
  <si>
    <t>3.4.1</t>
  </si>
  <si>
    <t>simpResForLoss</t>
  </si>
  <si>
    <t>a) kreditlər, lizinqlər və digər tələblər üzrə mümkün zərərlərin ödənilməsi üçün adi ehtiyatlar</t>
  </si>
  <si>
    <t>3.4.2</t>
  </si>
  <si>
    <t>simpResFromPric</t>
  </si>
  <si>
    <t>b) əsas vəsaitlərin qiymətləndirilməsindən adi ehtiyatlar</t>
  </si>
  <si>
    <t>3.4.3</t>
  </si>
  <si>
    <t>miscCommRes</t>
  </si>
  <si>
    <t>c) digər ümumi ehtiyatlar</t>
  </si>
  <si>
    <t>totLiaCap</t>
  </si>
  <si>
    <t>Cəmi öhdəliklər və kapital</t>
  </si>
  <si>
    <t>Məfəət və zərər haqqında hesabat</t>
  </si>
  <si>
    <t>proLosStatem</t>
  </si>
  <si>
    <t>Cari dövr</t>
  </si>
  <si>
    <t>Keçən ilin müvafiq dövrü</t>
  </si>
  <si>
    <t>currPer</t>
  </si>
  <si>
    <t>corresPerOfPY</t>
  </si>
  <si>
    <t>rateInc</t>
  </si>
  <si>
    <t>Faiz gəlirləri: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</si>
  <si>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</si>
  <si>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</si>
  <si>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</si>
  <si>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</si>
  <si>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</si>
  <si>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</si>
  <si>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</si>
  <si>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</si>
  <si>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</si>
  <si>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</si>
  <si>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</si>
  <si>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</si>
  <si>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</si>
  <si>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</si>
  <si>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</si>
  <si>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</si>
  <si>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</si>
  <si>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</si>
  <si>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</si>
  <si>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</si>
  <si>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Subordinasiya borc öhdəlikləri üzrə faizlər</t>
  </si>
  <si>
    <t>miscRateExp</t>
  </si>
  <si>
    <t>Digər faiz xərcləri</t>
  </si>
  <si>
    <t>netRateInc</t>
  </si>
  <si>
    <t>Xalis faiz gəliri/(zərəri)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</si>
  <si>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</si>
  <si>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</si>
  <si>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</si>
  <si>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</si>
  <si>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</si>
  <si>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olmaqla)</t>
  </si>
  <si>
    <t>incFromSecSell</t>
  </si>
  <si>
    <t>Qiymətli kağızların satışından və yenidən qiymətləndirilməsindən gəlir/(zərər)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</si>
  <si>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</si>
  <si>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</si>
  <si>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</si>
  <si>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</si>
  <si>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</si>
  <si>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</si>
  <si>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</si>
  <si>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</si>
  <si>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</si>
  <si>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</si>
  <si>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</si>
  <si>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</si>
  <si>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</si>
  <si>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</si>
  <si>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</si>
  <si>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</si>
  <si>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</si>
  <si>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</si>
  <si>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</si>
  <si>
    <t>Pul vəsaitlərinin hərəkəti haqqında hesabat</t>
  </si>
  <si>
    <t>monFlowStatem</t>
  </si>
  <si>
    <t>Cari ilin əvvəlindən</t>
  </si>
  <si>
    <t>currRepPer</t>
  </si>
  <si>
    <t>preRepPer</t>
  </si>
  <si>
    <t>monFlowFromTran</t>
  </si>
  <si>
    <r>
      <t>Əməliyyat fəaliyyəti ilə əlaqədar pul vəsaitlərinin hərəkəti</t>
    </r>
    <r>
      <rPr>
        <sz val="10"/>
        <color rgb="FF000000"/>
        <rFont val="Arial"/>
        <family val="2"/>
        <charset val="204"/>
      </rPr>
      <t> </t>
    </r>
  </si>
  <si>
    <t>obtRate</t>
  </si>
  <si>
    <t>Alınmış faizlər</t>
  </si>
  <si>
    <t>paidRate</t>
  </si>
  <si>
    <t>Ödənilmiş faizlər</t>
  </si>
  <si>
    <t>recComm</t>
  </si>
  <si>
    <t>Alınmış haqq və kommisiyalar</t>
  </si>
  <si>
    <t>paidComm</t>
  </si>
  <si>
    <t>Ödənilmiş haqq və kommisiyalar</t>
  </si>
  <si>
    <t>netIncExcOper</t>
  </si>
  <si>
    <t>Xarici valyuta əməliyyatlarından xalis gəlir</t>
  </si>
  <si>
    <t>netIncDerExc</t>
  </si>
  <si>
    <t>Xarici valyutada törəmə maliyyə alətlərindən realizasiya olunmuş xalis gəlir</t>
  </si>
  <si>
    <t>paidSalAndComp</t>
  </si>
  <si>
    <t>Ödənilmiş əmək haqqı və digər kompensasiyalar</t>
  </si>
  <si>
    <t>paidAdmExp</t>
  </si>
  <si>
    <t>Ödənilmiş ümumi və inzibati xərclər</t>
  </si>
  <si>
    <t>recFromHopDebt</t>
  </si>
  <si>
    <t>Ümidsiz borclardan daxilolmalar</t>
  </si>
  <si>
    <t>recMiscOperExp</t>
  </si>
  <si>
    <t>Alınmış digər əməliyyat gəlirləri</t>
  </si>
  <si>
    <t>paidMiscOperExp</t>
  </si>
  <si>
    <t>Ödənilmiş digər əməliyyat xərcləri</t>
  </si>
  <si>
    <t>monFlowFromBankAct</t>
  </si>
  <si>
    <t>Əməliyyat aktivlərində və öhdəliklərində dəyişikliklərdən əvvəl bank fəaliyyəti üzrə pul vəsaitlərinin hərəkəti</t>
  </si>
  <si>
    <t>netChanOperAss</t>
  </si>
  <si>
    <t>Əməliyyat aktivlərindən xalis artım/azalma</t>
  </si>
  <si>
    <t>netChanInBankLoan</t>
  </si>
  <si>
    <t>Banklara verilmiş kreditlərdə  və depozitlərdə xalis artım (azalma)</t>
  </si>
  <si>
    <t>netChanInCustLoan</t>
  </si>
  <si>
    <t>Müştərilərə verilmiş kreditlərdə xalis artım (azalma)</t>
  </si>
  <si>
    <t>2.1.3</t>
  </si>
  <si>
    <t>netChanInMiscAss</t>
  </si>
  <si>
    <t>Digər aktivlərdə xalis artım (azalma)</t>
  </si>
  <si>
    <t>netChanInOperLia</t>
  </si>
  <si>
    <t>Əməliyyat öhdəliklərindən xalis artım/azalma</t>
  </si>
  <si>
    <t>2.2.1</t>
  </si>
  <si>
    <t>netChanInBankDep</t>
  </si>
  <si>
    <t>Banklardan və digər maliyyə təşkilatlarından cəlb olunan vəsaitlər üzrə xalis artım (azalma)</t>
  </si>
  <si>
    <t>2.2.2</t>
  </si>
  <si>
    <t>netChanInCBLia</t>
  </si>
  <si>
    <t>Mərkəzi Bank üzrə öhdəliklırdə xalis artım (azalma)</t>
  </si>
  <si>
    <t>2.2.3</t>
  </si>
  <si>
    <t>netChanInCustDep</t>
  </si>
  <si>
    <t>Müştərilərin depozitləri və cari hesablarında xalis artım (azalma)</t>
  </si>
  <si>
    <t>2.2.4</t>
  </si>
  <si>
    <t>netChanInMiscLia</t>
  </si>
  <si>
    <t>Digər öhdəliklərdəxalis artım (azalma)</t>
  </si>
  <si>
    <t>monFlowFromBankActBefTax</t>
  </si>
  <si>
    <t>Mənfəət vergisindən əvvəl bank fəaliyyəti üzrə pul vəsaitlərinin hərəkəti</t>
  </si>
  <si>
    <t>paidTax</t>
  </si>
  <si>
    <t>Ödənilmiş mənfəət vergisi</t>
  </si>
  <si>
    <t>usedMonRegOperAct</t>
  </si>
  <si>
    <t>Əməliyyat fəaliyyəti ilə əlaqədar generasiya/istifadə edilən xalis pul vəsaitləri</t>
  </si>
  <si>
    <t>monFlowRegInvAct</t>
  </si>
  <si>
    <t>İnvestisiya fəaliyyəti ilə əlaqədar pul vəsaitlərinin hərəkəti</t>
  </si>
  <si>
    <t>purcPropAndEquip</t>
  </si>
  <si>
    <t>Əmlak və avadanlıqların alınması və avans ödənişləri</t>
  </si>
  <si>
    <t>recPropAndEquip</t>
  </si>
  <si>
    <t>Əmlak və avadanlıqların satılmasından daxilolmalar</t>
  </si>
  <si>
    <t>purcIntAss</t>
  </si>
  <si>
    <t xml:space="preserve">Qeyri-maddi aktivlərin alınması </t>
  </si>
  <si>
    <t>recIntAss</t>
  </si>
  <si>
    <t>Qeyri-maddi aktivlərin satılmasından daxilolmalar</t>
  </si>
  <si>
    <t>recDiv</t>
  </si>
  <si>
    <t>Alınmış dividendlər</t>
  </si>
  <si>
    <t>sellBbackInvSec</t>
  </si>
  <si>
    <t>Satış üçün nəzərdə tutulan investisiya qiymətli kağızlarının satılması və geri alınması</t>
  </si>
  <si>
    <t>Misc</t>
  </si>
  <si>
    <t>Digər</t>
  </si>
  <si>
    <t>usedMonRegInvAct</t>
  </si>
  <si>
    <t>İnvestisiya fəaliyyəti ilə əlaqədar generasiya/istifadə olunan pul vəsaitlərinin hərəkəti</t>
  </si>
  <si>
    <t>monFlowRegFinAct</t>
  </si>
  <si>
    <t>Maliyyələşdirmə fəaliyyəti ilə əlaqədar pul vəsaitlərinin hərəkəti</t>
  </si>
  <si>
    <t>recMiscDebtLia</t>
  </si>
  <si>
    <r>
      <t>Digər borc öhdəliklərinin əldə olunması</t>
    </r>
    <r>
      <rPr>
        <b/>
        <sz val="10"/>
        <color rgb="FF000000"/>
        <rFont val="Arial"/>
        <family val="2"/>
        <charset val="204"/>
      </rPr>
      <t> </t>
    </r>
  </si>
  <si>
    <t>payMiscDebtLia</t>
  </si>
  <si>
    <r>
      <t>Digər borc öhdəliklərinin ödənilməsi</t>
    </r>
    <r>
      <rPr>
        <b/>
        <sz val="10"/>
        <color rgb="FF000000"/>
        <rFont val="Arial"/>
        <family val="2"/>
        <charset val="204"/>
      </rPr>
      <t> </t>
    </r>
  </si>
  <si>
    <t>recSubDebt</t>
  </si>
  <si>
    <t>Subordinasiya borclarının əldə olunması</t>
  </si>
  <si>
    <t>paySubDebt</t>
  </si>
  <si>
    <t>Subordinasiya borclarının ödənilməsi</t>
  </si>
  <si>
    <t>recFromRelSharCap</t>
  </si>
  <si>
    <t>Səhmdar kapitalının buraxılmasından daxilolmalar</t>
  </si>
  <si>
    <t>AttMiscFinLia</t>
  </si>
  <si>
    <t>Digər maliyyə öhdəliklərinin cəlb edilməsi (ödənilməsi)</t>
  </si>
  <si>
    <t>usedMonRegFinAct</t>
  </si>
  <si>
    <t>Maliyyələşdirmə fəaliyyəti ilə əlaqədar yaradılan/istifadə olunan pul vəsaitləri</t>
  </si>
  <si>
    <t>monFlowForBegPer</t>
  </si>
  <si>
    <t>Dövrün əvvəlinə pul vəsaitləri və pul vəsaitlərinin ekvivalentləri</t>
  </si>
  <si>
    <t>netChanInMonFlow</t>
  </si>
  <si>
    <t>Pul vəsaitləri və pul vəsaitlərinin ekvivalentlərində xalis artma/(azalma)</t>
  </si>
  <si>
    <t>impExcChanMonFlow</t>
  </si>
  <si>
    <t>Məzənnə dəyişikliyinin pul vəsaitləri və pul vəsaitlərinin ekvivalentlərinə təsiri</t>
  </si>
  <si>
    <t>monFlowForEndPer</t>
  </si>
  <si>
    <t>Dövrün sonuna pul vəsaitləri və pul vəsaitlərinin ekvivalentləri</t>
  </si>
  <si>
    <t>Faiz riski</t>
  </si>
  <si>
    <t>intRateRisk</t>
  </si>
  <si>
    <t>totAssPerIntRate</t>
  </si>
  <si>
    <t>Faiz dərəcəsinə görə cəmi aktivlər</t>
  </si>
  <si>
    <t>0-3month</t>
  </si>
  <si>
    <t>0-3 ay</t>
  </si>
  <si>
    <t>3-6month</t>
  </si>
  <si>
    <t>3-6 ay</t>
  </si>
  <si>
    <t>6-12month</t>
  </si>
  <si>
    <t>6-12 ay</t>
  </si>
  <si>
    <t>12-24month</t>
  </si>
  <si>
    <t>12-24 ay</t>
  </si>
  <si>
    <t>24-36month</t>
  </si>
  <si>
    <t>24-36 ay</t>
  </si>
  <si>
    <t>&gt;36month</t>
  </si>
  <si>
    <t>36 aydan yuxarı</t>
  </si>
  <si>
    <t>totLiaPerIntRate</t>
  </si>
  <si>
    <t>Faiz dərəcəsinə həssas cəmi öhdəliklər</t>
  </si>
  <si>
    <t>gap</t>
  </si>
  <si>
    <t>“Qəp”</t>
  </si>
  <si>
    <t>Kredit riski</t>
  </si>
  <si>
    <t>Kredit portfelinin keyfiyyəti</t>
  </si>
  <si>
    <t>quaLoanPort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</si>
  <si>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</si>
  <si>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</si>
  <si>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</si>
  <si>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</si>
  <si>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</si>
  <si>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</si>
  <si>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</si>
  <si>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</si>
  <si>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</si>
  <si>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</si>
  <si>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</si>
  <si>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</si>
  <si>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</si>
  <si>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</si>
  <si>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</si>
  <si>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</si>
  <si>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</si>
  <si>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</si>
  <si>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</si>
  <si>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</si>
  <si>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</si>
  <si>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</si>
  <si>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</si>
  <si>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</si>
  <si>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</si>
  <si>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</si>
  <si>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</si>
  <si>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</si>
  <si>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</si>
  <si>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</si>
  <si>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</si>
  <si>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</si>
  <si>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</si>
  <si>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</si>
  <si>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</si>
  <si>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</si>
  <si>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</si>
  <si>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</si>
  <si>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</si>
  <si>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</si>
  <si>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</si>
  <si>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</si>
  <si>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</si>
  <si>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</si>
  <si>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</si>
  <si>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</si>
  <si>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</si>
  <si>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</si>
  <si>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</si>
  <si>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</si>
  <si>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Digər təminatla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</si>
  <si>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</si>
  <si>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</si>
  <si>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</si>
  <si>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</si>
  <si>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</si>
  <si>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</si>
  <si>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</si>
  <si>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</si>
  <si>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</si>
  <si>
    <t>Likvidlik riski</t>
  </si>
  <si>
    <t>liqRisk</t>
  </si>
  <si>
    <t>Ödəniş müddətinin bitməsinə qalan günlər</t>
  </si>
  <si>
    <t>Ani</t>
  </si>
  <si>
    <t>1 - 7 gün</t>
  </si>
  <si>
    <t>8-30 gün</t>
  </si>
  <si>
    <t>1-3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</si>
  <si>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</si>
  <si>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</si>
  <si>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</si>
  <si>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</si>
  <si>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</si>
  <si>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</si>
  <si>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</si>
  <si>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</si>
  <si>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</si>
  <si>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</si>
  <si>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1-3Mon</t>
  </si>
  <si>
    <t>3-6Mon</t>
  </si>
  <si>
    <t>6-9Mon</t>
  </si>
  <si>
    <t>9-1Year</t>
  </si>
  <si>
    <t>1-2Year</t>
  </si>
  <si>
    <t>2-5Year</t>
  </si>
  <si>
    <t>&gt;5Year</t>
  </si>
  <si>
    <t>gen</t>
  </si>
  <si>
    <t>Aktivlər</t>
  </si>
  <si>
    <t>Nağd pul və ekvivalentləri</t>
  </si>
  <si>
    <t>sec</t>
  </si>
  <si>
    <t>Qiymətli kağızlar</t>
  </si>
  <si>
    <t>loansToBanks</t>
  </si>
  <si>
    <t>Kredit təşkilarına və digər maliyyə institutlarına verilmiş kreditlər (xalis)</t>
  </si>
  <si>
    <t>shtrFinInst</t>
  </si>
  <si>
    <t>Qısamüddətli maliyyə alətləri</t>
  </si>
  <si>
    <t>derInst</t>
  </si>
  <si>
    <t>Törəmə maliyyə alətləri</t>
  </si>
  <si>
    <t>bankDep</t>
  </si>
  <si>
    <t>Bankın depozitləri</t>
  </si>
  <si>
    <t>miscFinAss</t>
  </si>
  <si>
    <t>Lia</t>
  </si>
  <si>
    <t>Öhdəliklər</t>
  </si>
  <si>
    <t>CBAndGovReq</t>
  </si>
  <si>
    <t>ARMB və dövlət təşkilatlarının banka qarşı tələbləri</t>
  </si>
  <si>
    <t>attMonFromBank</t>
  </si>
  <si>
    <t>Müştərilərin depozitləri:</t>
  </si>
  <si>
    <t>2.3.1</t>
  </si>
  <si>
    <t>reqDep</t>
  </si>
  <si>
    <t>tələbli depozitlər</t>
  </si>
  <si>
    <t>2.3.2</t>
  </si>
  <si>
    <t>terDep</t>
  </si>
  <si>
    <t>müddətli depozitlər</t>
  </si>
  <si>
    <t>subLia</t>
  </si>
  <si>
    <t>Subordinasiya öhdəlikləri</t>
  </si>
  <si>
    <t>miscFinLia</t>
  </si>
  <si>
    <t>liqGap</t>
  </si>
  <si>
    <t>Likvidlik "qəpi"</t>
  </si>
  <si>
    <t>Valyuta riski</t>
  </si>
  <si>
    <t>FXRisk</t>
  </si>
  <si>
    <t>AZN</t>
  </si>
  <si>
    <t>ABŞ Dolları</t>
  </si>
  <si>
    <t>Avro</t>
  </si>
  <si>
    <t>finAssAndLia</t>
  </si>
  <si>
    <t>USD</t>
  </si>
  <si>
    <t>EUR</t>
  </si>
  <si>
    <t>misc</t>
  </si>
  <si>
    <t>cashAndEqui</t>
  </si>
  <si>
    <t>Nağd və nağd pul ekvivalentləri</t>
  </si>
  <si>
    <t>loanCust</t>
  </si>
  <si>
    <t>loanBank</t>
  </si>
  <si>
    <t>Kredit təşkilatlarına və digər maliyyə institutlarına verilmiş kreditlər</t>
  </si>
  <si>
    <t>derSec</t>
  </si>
  <si>
    <t>shrtTermFinInst</t>
  </si>
  <si>
    <t>Qısa müddətli maliyyə alətləri</t>
  </si>
  <si>
    <t>mainFund</t>
  </si>
  <si>
    <t>Əsas vəsaitlər</t>
  </si>
  <si>
    <t>CBGovLia</t>
  </si>
  <si>
    <t>Mərkəzi Bank və dövlət təşkilatlarıın banka qarşı tələbləri</t>
  </si>
  <si>
    <t>attFundBank</t>
  </si>
  <si>
    <t>Kredit təşkilatları və digər maliyyə institutlarından cəlb edilmiş vəsaitlər</t>
  </si>
  <si>
    <t>Müştərilərin depozitləri</t>
  </si>
  <si>
    <t>a) tələbli depozitlər</t>
  </si>
  <si>
    <t>b) müddətli depozitlər</t>
  </si>
  <si>
    <t>faizlə</t>
  </si>
  <si>
    <t>FXPosCoef</t>
  </si>
  <si>
    <t>Açıq valyuta mövqeyi əmsalı</t>
  </si>
  <si>
    <t>freeFXOpenPos</t>
  </si>
  <si>
    <t>Sərbəst dönərli valyutalar üzrə məcmu açıq valyuta mövqeyi (AVM)</t>
  </si>
  <si>
    <t>closFXOpenPos</t>
  </si>
  <si>
    <t>Qapalı valyuta üzrə məcmu AVM</t>
  </si>
  <si>
    <t>precMetOpenPos</t>
  </si>
  <si>
    <t>Qiymətli metallar üzrə AVM</t>
  </si>
  <si>
    <t>cumOpenPos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</si>
  <si>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</si>
  <si>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</si>
  <si>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</si>
  <si>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</si>
  <si>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</si>
  <si>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</si>
  <si>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</si>
  <si>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</si>
  <si>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</si>
  <si>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</si>
  <si>
    <t>Bank kapitalının strukturu və adekvatlığı barədə məlumatlar</t>
  </si>
  <si>
    <t>(min manatla)</t>
  </si>
  <si>
    <t>1stDegreeCapital</t>
  </si>
  <si>
    <r>
      <t xml:space="preserve">1. I dərəcəli kapital </t>
    </r>
    <r>
      <rPr>
        <sz val="10"/>
        <rFont val="Arial"/>
        <family val="2"/>
        <charset val="204"/>
      </rPr>
      <t>(Əsas kapital) (Məcmu kapitalın 50 faizdən  az olmamalıdır)</t>
    </r>
  </si>
  <si>
    <t>ordinaryShare</t>
  </si>
  <si>
    <t>a) Adi səhmlər (tam ödənilmiş paylar)</t>
  </si>
  <si>
    <t>noncumulativePreferenceShare</t>
  </si>
  <si>
    <t>b) Qeyri-kumulyativ müddətsiz imtiyazlı səhmlər</t>
  </si>
  <si>
    <t>addFundsFromShareEmission</t>
  </si>
  <si>
    <t xml:space="preserve">c) Səhmlərin emissiyasından əmələ gələn  əlavə vəsait </t>
  </si>
  <si>
    <t>retainedEarning</t>
  </si>
  <si>
    <t xml:space="preserve">d)   Bölüşdürülməmiş xalis mənfəət (zərər), cəmi  </t>
  </si>
  <si>
    <t>profitLossLastYears</t>
  </si>
  <si>
    <t>d1) əvvəlki illərin mənfəəti (zərəri)</t>
  </si>
  <si>
    <t>lossCurrentYear</t>
  </si>
  <si>
    <r>
      <t xml:space="preserve">d2) </t>
    </r>
    <r>
      <rPr>
        <b/>
        <sz val="10"/>
        <rFont val="Arial"/>
        <family val="2"/>
        <charset val="204"/>
      </rPr>
      <t>(çıx)</t>
    </r>
    <r>
      <rPr>
        <sz val="10"/>
        <rFont val="Arial"/>
        <family val="2"/>
        <charset val="204"/>
      </rPr>
      <t xml:space="preserve"> cari ilin zərəri</t>
    </r>
  </si>
  <si>
    <t>capitalReserve</t>
  </si>
  <si>
    <t>d3) kapital ehtiyatları (fondları)</t>
  </si>
  <si>
    <t>e) Digər</t>
  </si>
  <si>
    <t>deductionFrom1stDegreeCapital</t>
  </si>
  <si>
    <t>2. I dərəcəli kapitaldan  tutulmalar</t>
  </si>
  <si>
    <t>intangibleAsset</t>
  </si>
  <si>
    <t>a) Qeyri-maddi aktivlər</t>
  </si>
  <si>
    <t>defferedTaxAsset</t>
  </si>
  <si>
    <t>b) Təxirə salınmış vergi aktivləri</t>
  </si>
  <si>
    <t>1stDegreeCapitalAfterDeductions</t>
  </si>
  <si>
    <t>3. Tutulmalardan  sonra I dərəcəli kapitalı (I—2)</t>
  </si>
  <si>
    <t>2ndDegreeCapital</t>
  </si>
  <si>
    <r>
      <t xml:space="preserve">4. II dərəcəli  kapital </t>
    </r>
    <r>
      <rPr>
        <sz val="10"/>
        <rFont val="Arial"/>
        <family val="2"/>
        <charset val="204"/>
      </rPr>
      <t>(I dərəcəli  kapitalın  məbləğindən çox olmamalıdır)</t>
    </r>
  </si>
  <si>
    <t>profitCurrentYear</t>
  </si>
  <si>
    <t>a) Cari ilin mənfəəti</t>
  </si>
  <si>
    <t>reserveGeneral</t>
  </si>
  <si>
    <t>b) Ümumi ehtiyatlar (aktivlər üzrə yaradılmış adi ehtiyatlardan çox olmamaqla)</t>
  </si>
  <si>
    <t>capitalMiscerComponent</t>
  </si>
  <si>
    <t>c)  Kapitalın digər komponentləri</t>
  </si>
  <si>
    <t>cumulativePreferenceShare</t>
  </si>
  <si>
    <t>c1) kumulyativ müddətsiz imtiyazlı səhmlər</t>
  </si>
  <si>
    <t>subordLiability</t>
  </si>
  <si>
    <t xml:space="preserve">c2) subordinasiya borc öhdəlikləri </t>
  </si>
  <si>
    <t>miscerFunds</t>
  </si>
  <si>
    <t xml:space="preserve">    d) Digər vəsaitlər</t>
  </si>
  <si>
    <t>cumulativeCapital</t>
  </si>
  <si>
    <t>5. Məcmu kapital (3+4)</t>
  </si>
  <si>
    <t>deductionFromCumulativeCapital</t>
  </si>
  <si>
    <t>6. Məcmu kapitaldan tutulmalar :</t>
  </si>
  <si>
    <t>investmentToSubsidiary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</si>
  <si>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</si>
  <si>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investmentMiscer</t>
  </si>
  <si>
    <t>b)    Bütün digər investisiyalar (xalis)</t>
  </si>
  <si>
    <t>cumulativeCapitalAfterDeductions</t>
  </si>
  <si>
    <t>7. Tutulmalardan  sonra məcmu kapital (5-6)</t>
  </si>
  <si>
    <t>assetRiskDegree</t>
  </si>
  <si>
    <t>8. Risk dərəcəsi üzrə ölçülmuş  yekun aktivlər*</t>
  </si>
  <si>
    <t>assetZeroRisk</t>
  </si>
  <si>
    <t>8.1. 0%-lik risk qrupuna daxil olan aktivlər</t>
  </si>
  <si>
    <t>assetTwentyRisk</t>
  </si>
  <si>
    <t>8.2. 20%-lik risk qrupuna daxil olan aktivlər</t>
  </si>
  <si>
    <t>assetThirtyFiveRisk</t>
  </si>
  <si>
    <t>8.3. 35%-lik risk qrupuna daxil olan aktivlər</t>
  </si>
  <si>
    <t>assetFiftyRisk</t>
  </si>
  <si>
    <t>8.4. 50%-lik risk qrupuna daxil olan aktivlər</t>
  </si>
  <si>
    <t>assetSeventyFiveRisk</t>
  </si>
  <si>
    <t>8.5.  75%-lik risk qrupuna daxil olan aktivlər</t>
  </si>
  <si>
    <t>assetHundredRisk</t>
  </si>
  <si>
    <t>8.6.  100%-lik risk qrupuna daxil olan aktivlər</t>
  </si>
  <si>
    <t>assetHundredAboveRisk</t>
  </si>
  <si>
    <t>8.7. 100%-dən yuxarı risk qrupuna daxil olan aktivlər</t>
  </si>
  <si>
    <t>*risk qruplarının tərkibi "Bank kapitalının və onun adekvatlığının hesablanması Qaydaları" ilə müəyyən olunur.</t>
  </si>
  <si>
    <t>codes</t>
  </si>
  <si>
    <t>Əmsallar</t>
  </si>
  <si>
    <t>Sistem əhəmiyyətli banklar üçün norma</t>
  </si>
  <si>
    <t>Sistem əhəmiyyətli banklar istisna olmaqla norma</t>
  </si>
  <si>
    <t>Fakt</t>
  </si>
  <si>
    <t>ratAdequacy1stDegreeCap</t>
  </si>
  <si>
    <t xml:space="preserve">9.  I dərəcəli  kapitalın  adekvatlıq əmsalı </t>
  </si>
  <si>
    <t>01.01.2020-yə qədər minimum 5.5%, 01.01.2020-dən sonra minimum 6%</t>
  </si>
  <si>
    <t>minimum 5%</t>
  </si>
  <si>
    <t>ratAdequacyCumulativeCap</t>
  </si>
  <si>
    <t>10. məcmu kapitalın  adekvatlıq  əmsalı</t>
  </si>
  <si>
    <t>01.01.2020-yə qədər minimum 11%, 01.01.2020-dən sonra minimum 12%</t>
  </si>
  <si>
    <t>ratLeverage</t>
  </si>
  <si>
    <t>11. Leverec əmsalı</t>
  </si>
  <si>
    <t>minimum 4%</t>
  </si>
  <si>
    <t>Ödənilmiş dividendlər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</si>
  <si>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</si>
  <si>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</si>
  <si>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</si>
  <si>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</si>
  <si>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</si>
  <si>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</si>
  <si>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</si>
  <si>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</si>
  <si>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</si>
  <si>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</si>
  <si>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2.6</t>
  </si>
  <si>
    <t>2.7</t>
  </si>
  <si>
    <t>4.1</t>
  </si>
  <si>
    <t>4.2</t>
  </si>
  <si>
    <t>4.3</t>
  </si>
  <si>
    <t>4.4</t>
  </si>
  <si>
    <t>5.1</t>
  </si>
  <si>
    <t>5.2</t>
  </si>
  <si>
    <t>5.3</t>
  </si>
  <si>
    <t>5.4</t>
  </si>
  <si>
    <t>1.6</t>
  </si>
  <si>
    <t>1.7</t>
  </si>
  <si>
    <t>1.8</t>
  </si>
  <si>
    <t>1.9</t>
  </si>
  <si>
    <t>2.8</t>
  </si>
  <si>
    <t>3.1</t>
  </si>
  <si>
    <t>3.2</t>
  </si>
  <si>
    <t>3.3</t>
  </si>
  <si>
    <t>3.4</t>
  </si>
  <si>
    <t>1.11</t>
  </si>
  <si>
    <t>5.5</t>
  </si>
  <si>
    <t>5.6</t>
  </si>
  <si>
    <t>5.7</t>
  </si>
  <si>
    <t>7.1</t>
  </si>
  <si>
    <t>7.2</t>
  </si>
  <si>
    <t>7.3</t>
  </si>
  <si>
    <t>7.4</t>
  </si>
  <si>
    <t>7.5</t>
  </si>
  <si>
    <t>7.6</t>
  </si>
  <si>
    <t>7.7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</si>
</sst>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_-* #,##0\ _₽_-;\-* #,##0\ _₽_-;_-* &quot;-&quot;??\ _₽_-;_-@_-"/>
    <numFmt numFmtId="165" formatCode="0.0%"/>
    <numFmt numFmtId="166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sz val="10"/>
      <color theme="2" tint="-0.89999084444715716"/>
      <name val="Arial"/>
      <family val="2"/>
      <charset val="204"/>
    </font>
    <font>
      <b/>
      <sz val="10"/>
      <color theme="2" tint="-0.89999084444715716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theme="4" tint="0.39997558519241921"/>
      <name val="Arial"/>
      <family val="2"/>
      <charset val="204"/>
    </font>
    <font>
      <i/>
      <sz val="10"/>
      <color rgb="FF000000"/>
      <name val="Arial"/>
      <family val="2"/>
    </font>
    <font>
      <b/>
      <u/>
      <sz val="10"/>
      <color theme="2" tint="-0.89999084444715716"/>
      <name val="Arial"/>
      <family val="2"/>
    </font>
    <font>
      <b/>
      <u/>
      <sz val="10"/>
      <color theme="1"/>
      <name val="Arial"/>
      <family val="2"/>
      <charset val="204"/>
    </font>
    <font>
      <i/>
      <sz val="10"/>
      <color theme="1"/>
      <name val="Arial"/>
      <family val="2"/>
    </font>
    <font>
      <b/>
      <u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0" fillId="0" borderId="0"/>
    <xf numFmtId="166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0">
    <xf numFmtId="0" fontId="0" fillId="0" borderId="0" xfId="0"/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49" fontId="6" fillId="0" borderId="0" xfId="0" applyNumberFormat="1" applyFont="1"/>
    <xf numFmtId="49" fontId="6" fillId="0" borderId="0" xfId="0" applyNumberFormat="1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164" fontId="6" fillId="0" borderId="0" xfId="0" applyNumberFormat="1" applyFont="1"/>
    <xf numFmtId="0" fontId="5" fillId="0" borderId="0" xfId="0" applyFont="1" applyAlignment="1">
      <alignment vertical="center"/>
    </xf>
    <xf numFmtId="9" fontId="6" fillId="0" borderId="0" xfId="2" applyFont="1"/>
    <xf numFmtId="0" fontId="4" fillId="0" borderId="0" xfId="0" applyFont="1" applyAlignment="1">
      <alignment horizontal="right" vertical="center" indent="5"/>
    </xf>
    <xf numFmtId="0" fontId="4" fillId="0" borderId="0" xfId="0" applyFont="1" applyAlignment="1">
      <alignment horizontal="right" indent="5"/>
    </xf>
    <xf numFmtId="49" fontId="3" fillId="0" borderId="0" xfId="0" applyNumberFormat="1" applyFont="1" applyBorder="1" applyAlignment="1">
      <alignment vertical="center" wrapText="1"/>
    </xf>
    <xf numFmtId="43" fontId="6" fillId="0" borderId="0" xfId="0" applyNumberFormat="1" applyFont="1"/>
    <xf numFmtId="4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0" xfId="4" applyFont="1" applyFill="1" applyAlignment="1" applyProtection="1"/>
    <xf numFmtId="0" fontId="12" fillId="0" borderId="0" xfId="4" applyFont="1" applyFill="1" applyProtection="1"/>
    <xf numFmtId="0" fontId="12" fillId="0" borderId="0" xfId="4" applyFont="1" applyFill="1" applyAlignment="1" applyProtection="1">
      <alignment horizontal="center" vertical="center"/>
    </xf>
    <xf numFmtId="0" fontId="11" fillId="0" borderId="0" xfId="4" applyFont="1" applyFill="1" applyBorder="1" applyAlignment="1" applyProtection="1">
      <alignment horizontal="center" vertical="center" wrapText="1"/>
    </xf>
    <xf numFmtId="0" fontId="13" fillId="0" borderId="0" xfId="4" applyFont="1" applyFill="1" applyBorder="1" applyAlignment="1" applyProtection="1">
      <alignment horizontal="right"/>
    </xf>
    <xf numFmtId="0" fontId="13" fillId="0" borderId="0" xfId="4" applyFont="1" applyFill="1" applyBorder="1" applyAlignment="1" applyProtection="1"/>
    <xf numFmtId="0" fontId="12" fillId="0" borderId="0" xfId="4" applyFont="1" applyFill="1" applyAlignment="1" applyProtection="1"/>
    <xf numFmtId="0" fontId="12" fillId="0" borderId="0" xfId="4" applyFont="1" applyFill="1" applyBorder="1" applyProtection="1"/>
    <xf numFmtId="164" fontId="3" fillId="0" borderId="0" xfId="6" applyNumberFormat="1" applyFont="1" applyFill="1" applyBorder="1" applyAlignment="1">
      <alignment vertical="center"/>
    </xf>
    <xf numFmtId="164" fontId="6" fillId="0" borderId="0" xfId="6" applyNumberFormat="1" applyFont="1" applyFill="1"/>
    <xf numFmtId="2" fontId="6" fillId="0" borderId="0" xfId="0" applyNumberFormat="1" applyFont="1"/>
    <xf numFmtId="164" fontId="6" fillId="0" borderId="0" xfId="1" applyNumberFormat="1" applyFont="1"/>
    <xf numFmtId="43" fontId="12" fillId="0" borderId="0" xfId="4" applyNumberFormat="1" applyFont="1" applyFill="1" applyProtection="1"/>
    <xf numFmtId="165" fontId="6" fillId="0" borderId="0" xfId="0" applyNumberFormat="1" applyFont="1"/>
    <xf numFmtId="0" fontId="4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right"/>
    </xf>
    <xf numFmtId="0" fontId="13" fillId="0" borderId="2" xfId="4" applyFont="1" applyFill="1" applyBorder="1" applyAlignment="1" applyProtection="1">
      <alignment horizontal="right"/>
    </xf>
    <xf numFmtId="0" fontId="3" fillId="0" borderId="3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indent="1"/>
    </xf>
    <xf numFmtId="164" fontId="4" fillId="5" borderId="3" xfId="1" applyNumberFormat="1" applyFont="1" applyFill="1" applyBorder="1" applyAlignment="1">
      <alignment vertical="center"/>
    </xf>
    <xf numFmtId="49" fontId="3" fillId="0" borderId="3" xfId="0" applyNumberFormat="1" applyFont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164" fontId="3" fillId="0" borderId="3" xfId="1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 indent="1"/>
    </xf>
    <xf numFmtId="49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 indent="1"/>
    </xf>
    <xf numFmtId="49" fontId="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3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49" fontId="15" fillId="5" borderId="3" xfId="0" applyNumberFormat="1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left" vertical="center" indent="1"/>
    </xf>
    <xf numFmtId="164" fontId="15" fillId="5" borderId="3" xfId="1" applyNumberFormat="1" applyFont="1" applyFill="1" applyBorder="1" applyAlignment="1">
      <alignment vertical="center"/>
    </xf>
    <xf numFmtId="49" fontId="14" fillId="0" borderId="3" xfId="0" applyNumberFormat="1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 indent="1"/>
    </xf>
    <xf numFmtId="164" fontId="14" fillId="0" borderId="3" xfId="1" applyNumberFormat="1" applyFont="1" applyFill="1" applyBorder="1" applyAlignment="1">
      <alignment vertical="center"/>
    </xf>
    <xf numFmtId="0" fontId="14" fillId="0" borderId="3" xfId="0" applyFont="1" applyBorder="1" applyAlignment="1">
      <alignment horizontal="left" vertical="center" wrapText="1" indent="1"/>
    </xf>
    <xf numFmtId="49" fontId="14" fillId="5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18" fillId="6" borderId="3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20" fillId="0" borderId="0" xfId="0" applyFont="1" applyAlignment="1">
      <alignment horizontal="center" vertical="center"/>
    </xf>
    <xf numFmtId="49" fontId="3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vertical="center"/>
    </xf>
    <xf numFmtId="49" fontId="21" fillId="0" borderId="0" xfId="0" applyNumberFormat="1" applyFont="1" applyAlignment="1">
      <alignment horizontal="center" vertical="center"/>
    </xf>
    <xf numFmtId="164" fontId="8" fillId="0" borderId="3" xfId="1" applyNumberFormat="1" applyFont="1" applyFill="1" applyBorder="1" applyAlignment="1">
      <alignment vertical="center"/>
    </xf>
    <xf numFmtId="164" fontId="4" fillId="0" borderId="3" xfId="6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 indent="1"/>
    </xf>
    <xf numFmtId="164" fontId="3" fillId="0" borderId="3" xfId="1" applyNumberFormat="1" applyFont="1" applyFill="1" applyBorder="1" applyAlignment="1">
      <alignment horizontal="left" vertical="center" indent="1"/>
    </xf>
    <xf numFmtId="164" fontId="4" fillId="0" borderId="3" xfId="1" applyNumberFormat="1" applyFont="1" applyFill="1" applyBorder="1" applyAlignment="1">
      <alignment horizontal="left" vertical="center" indent="1"/>
    </xf>
    <xf numFmtId="164" fontId="15" fillId="5" borderId="3" xfId="1" applyNumberFormat="1" applyFont="1" applyFill="1" applyBorder="1" applyAlignment="1">
      <alignment horizontal="center" vertical="center"/>
    </xf>
    <xf numFmtId="164" fontId="15" fillId="5" borderId="3" xfId="1" applyNumberFormat="1" applyFont="1" applyFill="1" applyBorder="1" applyAlignment="1">
      <alignment horizontal="left" vertical="center" indent="1"/>
    </xf>
    <xf numFmtId="0" fontId="21" fillId="0" borderId="0" xfId="0" applyFont="1" applyAlignment="1">
      <alignment horizontal="center" vertical="top"/>
    </xf>
    <xf numFmtId="49" fontId="3" fillId="6" borderId="3" xfId="0" applyNumberFormat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center"/>
    </xf>
    <xf numFmtId="0" fontId="6" fillId="0" borderId="3" xfId="0" applyFont="1" applyBorder="1"/>
    <xf numFmtId="0" fontId="5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5" fillId="0" borderId="3" xfId="1" applyNumberFormat="1" applyFont="1" applyBorder="1" applyAlignment="1">
      <alignment vertical="center" wrapText="1"/>
    </xf>
    <xf numFmtId="164" fontId="4" fillId="0" borderId="3" xfId="1" applyNumberFormat="1" applyFont="1" applyFill="1" applyBorder="1" applyAlignment="1">
      <alignment vertical="center"/>
    </xf>
    <xf numFmtId="0" fontId="22" fillId="0" borderId="0" xfId="0" applyFont="1"/>
    <xf numFmtId="0" fontId="21" fillId="0" borderId="0" xfId="0" applyFont="1" applyAlignment="1">
      <alignment vertical="top"/>
    </xf>
    <xf numFmtId="0" fontId="6" fillId="2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5" borderId="3" xfId="0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indent="1"/>
    </xf>
    <xf numFmtId="164" fontId="3" fillId="0" borderId="3" xfId="1" applyNumberFormat="1" applyFont="1" applyFill="1" applyBorder="1" applyAlignment="1">
      <alignment vertical="center" wrapText="1"/>
    </xf>
    <xf numFmtId="49" fontId="17" fillId="6" borderId="3" xfId="0" applyNumberFormat="1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/>
    </xf>
    <xf numFmtId="164" fontId="15" fillId="5" borderId="3" xfId="1" applyNumberFormat="1" applyFont="1" applyFill="1" applyBorder="1" applyAlignment="1">
      <alignment vertical="center" wrapText="1"/>
    </xf>
    <xf numFmtId="165" fontId="3" fillId="0" borderId="3" xfId="2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0" fontId="2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 vertical="top" wrapText="1"/>
    </xf>
    <xf numFmtId="9" fontId="6" fillId="0" borderId="3" xfId="0" applyNumberFormat="1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49" fontId="16" fillId="6" borderId="3" xfId="0" applyNumberFormat="1" applyFont="1" applyFill="1" applyBorder="1" applyAlignment="1">
      <alignment vertical="center"/>
    </xf>
    <xf numFmtId="0" fontId="11" fillId="0" borderId="0" xfId="4" applyFont="1" applyFill="1" applyBorder="1" applyAlignment="1" applyProtection="1">
      <alignment horizontal="center" vertical="center" wrapText="1"/>
    </xf>
    <xf numFmtId="0" fontId="12" fillId="2" borderId="3" xfId="4" applyFont="1" applyFill="1" applyBorder="1" applyAlignment="1" applyProtection="1">
      <alignment horizontal="center" vertical="center" wrapText="1"/>
    </xf>
    <xf numFmtId="0" fontId="11" fillId="0" borderId="3" xfId="4" applyFont="1" applyFill="1" applyBorder="1" applyAlignment="1" applyProtection="1">
      <alignment horizontal="left" vertical="center" wrapText="1"/>
    </xf>
    <xf numFmtId="0" fontId="12" fillId="0" borderId="3" xfId="4" applyFont="1" applyFill="1" applyBorder="1" applyAlignment="1" applyProtection="1">
      <alignment horizontal="left" vertical="center" wrapText="1" indent="1"/>
    </xf>
    <xf numFmtId="0" fontId="12" fillId="0" borderId="3" xfId="4" applyFont="1" applyFill="1" applyBorder="1" applyAlignment="1" applyProtection="1">
      <alignment horizontal="left" vertical="center" wrapText="1" indent="2"/>
    </xf>
    <xf numFmtId="0" fontId="12" fillId="0" borderId="3" xfId="4" applyFont="1" applyFill="1" applyBorder="1" applyAlignment="1" applyProtection="1">
      <alignment horizontal="left" vertical="center" wrapText="1"/>
    </xf>
    <xf numFmtId="0" fontId="11" fillId="2" borderId="1" xfId="4" applyFont="1" applyFill="1" applyBorder="1" applyAlignment="1" applyProtection="1">
      <alignment horizontal="center" vertical="center" wrapText="1"/>
    </xf>
    <xf numFmtId="0" fontId="11" fillId="2" borderId="2" xfId="4" applyFont="1" applyFill="1" applyBorder="1" applyAlignment="1" applyProtection="1">
      <alignment horizontal="center" vertical="center"/>
    </xf>
    <xf numFmtId="9" fontId="11" fillId="2" borderId="2" xfId="4" applyNumberFormat="1" applyFont="1" applyFill="1" applyBorder="1" applyAlignment="1" applyProtection="1">
      <alignment horizontal="center" vertical="center"/>
    </xf>
    <xf numFmtId="0" fontId="13" fillId="0" borderId="0" xfId="4" applyFont="1" applyFill="1" applyBorder="1" applyAlignment="1" applyProtection="1">
      <alignment horizontal="right"/>
    </xf>
    <xf numFmtId="0" fontId="11" fillId="0" borderId="3" xfId="4" applyFont="1" applyFill="1" applyBorder="1" applyAlignment="1" applyProtection="1">
      <alignment horizontal="center" vertical="center" wrapText="1"/>
    </xf>
    <xf numFmtId="0" fontId="11" fillId="0" borderId="3" xfId="4" applyFont="1" applyFill="1" applyBorder="1" applyAlignment="1" applyProtection="1">
      <alignment horizontal="left" vertical="center"/>
    </xf>
    <xf numFmtId="10" fontId="11" fillId="0" borderId="3" xfId="4" applyNumberFormat="1" applyFont="1" applyFill="1" applyBorder="1" applyAlignment="1" applyProtection="1">
      <alignment horizontal="center" vertical="center"/>
    </xf>
    <xf numFmtId="165" fontId="11" fillId="4" borderId="3" xfId="2" applyNumberFormat="1" applyFont="1" applyFill="1" applyBorder="1" applyAlignment="1" applyProtection="1">
      <alignment horizontal="center" vertical="center"/>
    </xf>
    <xf numFmtId="9" fontId="11" fillId="0" borderId="3" xfId="4" applyNumberFormat="1" applyFont="1" applyFill="1" applyBorder="1" applyAlignment="1" applyProtection="1">
      <alignment horizontal="center" vertical="center" wrapText="1"/>
    </xf>
    <xf numFmtId="0" fontId="17" fillId="6" borderId="3" xfId="4" applyFont="1" applyFill="1" applyBorder="1" applyAlignment="1" applyProtection="1">
      <alignment horizontal="center" vertical="center" wrapText="1"/>
    </xf>
    <xf numFmtId="0" fontId="11" fillId="5" borderId="3" xfId="4" applyFont="1" applyFill="1" applyBorder="1" applyAlignment="1" applyProtection="1">
      <alignment horizontal="left" vertical="center" wrapText="1"/>
    </xf>
    <xf numFmtId="0" fontId="19" fillId="0" borderId="0" xfId="0" applyFont="1" applyBorder="1" applyAlignment="1">
      <alignment horizontal="right" vertical="center"/>
    </xf>
    <xf numFmtId="0" fontId="22" fillId="0" borderId="0" xfId="0" applyFont="1" applyAlignment="1">
      <alignment horizontal="right" vertical="top"/>
    </xf>
    <xf numFmtId="0" fontId="19" fillId="0" borderId="3" xfId="0" applyFont="1" applyBorder="1" applyAlignment="1">
      <alignment horizontal="right" vertical="center"/>
    </xf>
    <xf numFmtId="0" fontId="22" fillId="0" borderId="0" xfId="0" applyFont="1" applyBorder="1"/>
    <xf numFmtId="0" fontId="23" fillId="0" borderId="0" xfId="4" applyFont="1" applyFill="1" applyAlignment="1" applyProtection="1">
      <alignment horizontal="center"/>
    </xf>
    <xf numFmtId="0" fontId="12" fillId="0" borderId="5" xfId="4" applyFont="1" applyFill="1" applyBorder="1" applyAlignment="1" applyProtection="1">
      <alignment horizontal="left" vertical="center" wrapText="1" indent="1"/>
    </xf>
    <xf numFmtId="0" fontId="12" fillId="0" borderId="6" xfId="4" applyFont="1" applyFill="1" applyBorder="1" applyAlignment="1" applyProtection="1">
      <alignment horizontal="left" vertical="center" wrapText="1" indent="1"/>
    </xf>
    <xf numFmtId="164" fontId="5" fillId="5" borderId="3" xfId="1" applyNumberFormat="1" applyFont="1" applyFill="1" applyBorder="1" applyAlignment="1" applyProtection="1">
      <alignment horizontal="center" vertical="center" wrapText="1"/>
    </xf>
    <xf numFmtId="164" fontId="6" fillId="4" borderId="3" xfId="1" applyNumberFormat="1" applyFont="1" applyFill="1" applyBorder="1" applyAlignment="1" applyProtection="1">
      <alignment horizontal="center" vertical="center" wrapText="1"/>
      <protection locked="0"/>
    </xf>
    <xf numFmtId="164" fontId="6" fillId="4" borderId="3" xfId="1" applyNumberFormat="1" applyFont="1" applyFill="1" applyBorder="1" applyAlignment="1" applyProtection="1">
      <alignment horizontal="center" vertical="center" wrapText="1"/>
    </xf>
    <xf numFmtId="164" fontId="5" fillId="4" borderId="3" xfId="1" applyNumberFormat="1" applyFont="1" applyFill="1" applyBorder="1" applyAlignment="1" applyProtection="1">
      <alignment horizontal="center" vertical="center" wrapText="1"/>
    </xf>
  </cellXfs>
  <cellStyles count="7">
    <cellStyle name="Comma" xfId="1" builtinId="3"/>
    <cellStyle name="Comma 2" xfId="3"/>
    <cellStyle name="Comma 3" xfId="5"/>
    <cellStyle name="Comma 4" xfId="6"/>
    <cellStyle name="Normal" xfId="0" builtinId="0"/>
    <cellStyle name="Normal_PRUDENSIAL_1NNN_MMYY1-YENI-unprotected 2" xfId="4"/>
    <cellStyle name="Percent" xfId="2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ocuments\Disclosure-IT-TexnikiShertler\PRD%20v03%20XXXXmMMYYY%20(10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esktop\Disclosure-IT-TexnikiShertler\PRD%20v03%20XXXXmMMYYY%20(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showGridLines="0" tabSelected="1" zoomScaleNormal="100" workbookViewId="0">
      <selection activeCell="I17" sqref="I17"/>
    </sheetView>
  </sheetViews>
  <sheetFormatPr defaultRowHeight="12.75" x14ac:dyDescent="0.2"/>
  <cols>
    <col min="1" max="1" width="2.28515625" style="6" customWidth="1"/>
    <col min="2" max="2" width="6.42578125" style="6" customWidth="1"/>
    <col min="3" max="3" width="19.5703125" style="6" hidden="1" customWidth="1"/>
    <col min="4" max="4" width="72.42578125" style="6" customWidth="1"/>
    <col min="5" max="5" width="13.42578125" style="6" customWidth="1"/>
    <col min="6" max="6" width="15.85546875" style="6" customWidth="1"/>
    <col min="7" max="7" width="12.42578125" style="6" customWidth="1"/>
    <col min="8" max="8" width="11.42578125" style="6" customWidth="1"/>
    <col min="9" max="9" width="13" style="6" customWidth="1"/>
    <col min="10" max="10" width="12.140625" style="6" customWidth="1"/>
    <col min="11" max="16384" width="9.140625" style="6"/>
  </cols>
  <sheetData>
    <row r="1" spans="2:10" ht="21.75" customHeight="1" x14ac:dyDescent="0.2">
      <c r="B1" s="70" t="s">
        <v>94</v>
      </c>
      <c r="C1" s="70"/>
      <c r="D1" s="70"/>
      <c r="E1" s="70"/>
      <c r="F1" s="70"/>
    </row>
    <row r="2" spans="2:10" x14ac:dyDescent="0.2">
      <c r="B2" s="3"/>
      <c r="C2" s="3"/>
      <c r="D2" s="3"/>
      <c r="E2" s="69" t="s">
        <v>441</v>
      </c>
      <c r="F2" s="69"/>
    </row>
    <row r="3" spans="2:10" ht="25.5" x14ac:dyDescent="0.2">
      <c r="B3" s="67"/>
      <c r="C3" s="68" t="s">
        <v>2</v>
      </c>
      <c r="D3" s="68" t="s">
        <v>95</v>
      </c>
      <c r="E3" s="66" t="s">
        <v>96</v>
      </c>
      <c r="F3" s="66" t="s">
        <v>97</v>
      </c>
    </row>
    <row r="4" spans="2:10" hidden="1" x14ac:dyDescent="0.2">
      <c r="B4" s="51"/>
      <c r="C4" s="51"/>
      <c r="D4" s="51"/>
      <c r="E4" s="54" t="s">
        <v>98</v>
      </c>
      <c r="F4" s="54" t="s">
        <v>99</v>
      </c>
    </row>
    <row r="5" spans="2:10" x14ac:dyDescent="0.2">
      <c r="B5" s="55">
        <v>1</v>
      </c>
      <c r="C5" s="56" t="s">
        <v>100</v>
      </c>
      <c r="D5" s="57" t="s">
        <v>101</v>
      </c>
      <c r="E5" s="58">
        <v>87724.490719999783</v>
      </c>
      <c r="F5" s="58">
        <v>80631.228090000062</v>
      </c>
      <c r="G5" s="18"/>
      <c r="H5" s="18"/>
      <c r="I5" s="18"/>
      <c r="J5" s="18"/>
    </row>
    <row r="6" spans="2:10" x14ac:dyDescent="0.2">
      <c r="B6" s="59" t="s">
        <v>524</v>
      </c>
      <c r="C6" s="60" t="s">
        <v>18</v>
      </c>
      <c r="D6" s="61" t="s">
        <v>19</v>
      </c>
      <c r="E6" s="62">
        <v>82942.500309999785</v>
      </c>
      <c r="F6" s="62">
        <v>73715.625210000129</v>
      </c>
      <c r="H6" s="18"/>
      <c r="I6" s="18"/>
      <c r="J6" s="18"/>
    </row>
    <row r="7" spans="2:10" x14ac:dyDescent="0.2">
      <c r="B7" s="59" t="s">
        <v>525</v>
      </c>
      <c r="C7" s="53" t="s">
        <v>102</v>
      </c>
      <c r="D7" s="63" t="s">
        <v>103</v>
      </c>
      <c r="E7" s="62">
        <v>290.15584999999999</v>
      </c>
      <c r="F7" s="62">
        <v>298.86122999993432</v>
      </c>
      <c r="H7" s="18"/>
      <c r="I7" s="18"/>
      <c r="J7" s="18"/>
    </row>
    <row r="8" spans="2:10" x14ac:dyDescent="0.2">
      <c r="B8" s="59" t="s">
        <v>526</v>
      </c>
      <c r="C8" s="53" t="s">
        <v>104</v>
      </c>
      <c r="D8" s="63" t="s">
        <v>105</v>
      </c>
      <c r="E8" s="62">
        <v>1526.5465099999997</v>
      </c>
      <c r="F8" s="62">
        <v>2173.9387900000002</v>
      </c>
      <c r="H8" s="18"/>
      <c r="I8" s="18"/>
      <c r="J8" s="18"/>
    </row>
    <row r="9" spans="2:10" x14ac:dyDescent="0.2">
      <c r="B9" s="59" t="s">
        <v>527</v>
      </c>
      <c r="C9" s="53" t="s">
        <v>106</v>
      </c>
      <c r="D9" s="61" t="s">
        <v>107</v>
      </c>
      <c r="E9" s="62">
        <v>2755.8180800000009</v>
      </c>
      <c r="F9" s="62">
        <v>3817.5188899999994</v>
      </c>
      <c r="H9" s="18"/>
      <c r="I9" s="18"/>
      <c r="J9" s="18"/>
    </row>
    <row r="10" spans="2:10" x14ac:dyDescent="0.2">
      <c r="B10" s="59" t="s">
        <v>528</v>
      </c>
      <c r="C10" s="53" t="s">
        <v>108</v>
      </c>
      <c r="D10" s="61" t="s">
        <v>109</v>
      </c>
      <c r="E10" s="62">
        <v>209.46996999999999</v>
      </c>
      <c r="F10" s="62">
        <v>625.28396999999995</v>
      </c>
      <c r="H10" s="18"/>
      <c r="I10" s="18"/>
      <c r="J10" s="18"/>
    </row>
    <row r="11" spans="2:10" x14ac:dyDescent="0.2">
      <c r="B11" s="55">
        <v>2</v>
      </c>
      <c r="C11" s="56" t="s">
        <v>110</v>
      </c>
      <c r="D11" s="57" t="s">
        <v>111</v>
      </c>
      <c r="E11" s="58">
        <v>-28038.119380000015</v>
      </c>
      <c r="F11" s="58">
        <v>-33616.637600000031</v>
      </c>
      <c r="H11" s="18"/>
      <c r="I11" s="18"/>
      <c r="J11" s="18"/>
    </row>
    <row r="12" spans="2:10" x14ac:dyDescent="0.2">
      <c r="B12" s="59" t="s">
        <v>529</v>
      </c>
      <c r="C12" s="53" t="s">
        <v>112</v>
      </c>
      <c r="D12" s="61" t="s">
        <v>113</v>
      </c>
      <c r="E12" s="62">
        <v>-20681.65058000002</v>
      </c>
      <c r="F12" s="62">
        <v>-24602.198680000027</v>
      </c>
      <c r="H12" s="18"/>
      <c r="I12" s="18"/>
      <c r="J12" s="18"/>
    </row>
    <row r="13" spans="2:10" x14ac:dyDescent="0.2">
      <c r="B13" s="59" t="s">
        <v>530</v>
      </c>
      <c r="C13" s="53" t="s">
        <v>114</v>
      </c>
      <c r="D13" s="63" t="s">
        <v>115</v>
      </c>
      <c r="E13" s="62">
        <v>-34.123560000000005</v>
      </c>
      <c r="F13" s="62">
        <v>-2332.2762000000002</v>
      </c>
      <c r="H13" s="18"/>
      <c r="I13" s="18"/>
      <c r="J13" s="18"/>
    </row>
    <row r="14" spans="2:10" x14ac:dyDescent="0.2">
      <c r="B14" s="59" t="s">
        <v>531</v>
      </c>
      <c r="C14" s="53" t="s">
        <v>116</v>
      </c>
      <c r="D14" s="61" t="s">
        <v>117</v>
      </c>
      <c r="E14" s="62">
        <v>-6293.9016199999969</v>
      </c>
      <c r="F14" s="62">
        <v>-5658.7628900000009</v>
      </c>
      <c r="H14" s="18"/>
      <c r="I14" s="18"/>
      <c r="J14" s="18"/>
    </row>
    <row r="15" spans="2:10" x14ac:dyDescent="0.2">
      <c r="B15" s="59" t="s">
        <v>532</v>
      </c>
      <c r="C15" s="53" t="s">
        <v>118</v>
      </c>
      <c r="D15" s="61" t="s">
        <v>119</v>
      </c>
      <c r="E15" s="62">
        <v>0</v>
      </c>
      <c r="F15" s="62">
        <v>0</v>
      </c>
      <c r="H15" s="18"/>
      <c r="I15" s="18"/>
      <c r="J15" s="18"/>
    </row>
    <row r="16" spans="2:10" x14ac:dyDescent="0.2">
      <c r="B16" s="59" t="s">
        <v>533</v>
      </c>
      <c r="C16" s="53" t="s">
        <v>120</v>
      </c>
      <c r="D16" s="63" t="s">
        <v>121</v>
      </c>
      <c r="E16" s="62">
        <v>0</v>
      </c>
      <c r="F16" s="62">
        <v>0</v>
      </c>
      <c r="H16" s="18"/>
      <c r="I16" s="18"/>
      <c r="J16" s="18"/>
    </row>
    <row r="17" spans="2:10" x14ac:dyDescent="0.2">
      <c r="B17" s="59" t="s">
        <v>534</v>
      </c>
      <c r="C17" s="53"/>
      <c r="D17" s="61" t="s">
        <v>122</v>
      </c>
      <c r="E17" s="62">
        <v>-1028.4436199999996</v>
      </c>
      <c r="F17" s="62">
        <v>-1023.3998299999998</v>
      </c>
      <c r="H17" s="18"/>
      <c r="I17" s="18"/>
      <c r="J17" s="18"/>
    </row>
    <row r="18" spans="2:10" x14ac:dyDescent="0.2">
      <c r="B18" s="59" t="s">
        <v>535</v>
      </c>
      <c r="C18" s="53" t="s">
        <v>123</v>
      </c>
      <c r="D18" s="61" t="s">
        <v>124</v>
      </c>
      <c r="E18" s="62">
        <v>0</v>
      </c>
      <c r="F18" s="62">
        <v>0</v>
      </c>
      <c r="H18" s="18"/>
      <c r="I18" s="18"/>
      <c r="J18" s="18"/>
    </row>
    <row r="19" spans="2:10" x14ac:dyDescent="0.2">
      <c r="B19" s="55">
        <v>3</v>
      </c>
      <c r="C19" s="56" t="s">
        <v>125</v>
      </c>
      <c r="D19" s="57" t="s">
        <v>126</v>
      </c>
      <c r="E19" s="58">
        <v>59686.371339999765</v>
      </c>
      <c r="F19" s="58">
        <v>47014.590490000031</v>
      </c>
      <c r="H19" s="18"/>
      <c r="I19" s="18"/>
      <c r="J19" s="18"/>
    </row>
    <row r="20" spans="2:10" x14ac:dyDescent="0.2">
      <c r="B20" s="55">
        <v>4</v>
      </c>
      <c r="C20" s="56" t="s">
        <v>127</v>
      </c>
      <c r="D20" s="57" t="s">
        <v>128</v>
      </c>
      <c r="E20" s="58">
        <v>30797.976899999838</v>
      </c>
      <c r="F20" s="58">
        <v>71787.448289999913</v>
      </c>
      <c r="H20" s="18"/>
      <c r="I20" s="18"/>
      <c r="J20" s="18"/>
    </row>
    <row r="21" spans="2:10" x14ac:dyDescent="0.2">
      <c r="B21" s="59" t="s">
        <v>536</v>
      </c>
      <c r="C21" s="53" t="s">
        <v>129</v>
      </c>
      <c r="D21" s="61" t="s">
        <v>130</v>
      </c>
      <c r="E21" s="62">
        <v>21120.870659999877</v>
      </c>
      <c r="F21" s="62">
        <v>17225.116949999927</v>
      </c>
      <c r="H21" s="18"/>
      <c r="I21" s="18"/>
      <c r="J21" s="18"/>
    </row>
    <row r="22" spans="2:10" x14ac:dyDescent="0.2">
      <c r="B22" s="59" t="s">
        <v>537</v>
      </c>
      <c r="C22" s="53" t="s">
        <v>131</v>
      </c>
      <c r="D22" s="63" t="s">
        <v>132</v>
      </c>
      <c r="E22" s="62">
        <v>4154.638929999961</v>
      </c>
      <c r="F22" s="62">
        <v>4232.201060000004</v>
      </c>
      <c r="H22" s="18"/>
      <c r="I22" s="18"/>
      <c r="J22" s="18"/>
    </row>
    <row r="23" spans="2:10" x14ac:dyDescent="0.2">
      <c r="B23" s="59" t="s">
        <v>538</v>
      </c>
      <c r="C23" s="53" t="s">
        <v>133</v>
      </c>
      <c r="D23" s="63" t="s">
        <v>134</v>
      </c>
      <c r="E23" s="62">
        <v>50.187439999999924</v>
      </c>
      <c r="F23" s="62">
        <v>100.04942000000001</v>
      </c>
      <c r="H23" s="18"/>
      <c r="I23" s="18"/>
      <c r="J23" s="18"/>
    </row>
    <row r="24" spans="2:10" x14ac:dyDescent="0.2">
      <c r="B24" s="59" t="s">
        <v>539</v>
      </c>
      <c r="C24" s="53" t="s">
        <v>135</v>
      </c>
      <c r="D24" s="61" t="s">
        <v>136</v>
      </c>
      <c r="E24" s="62">
        <v>5472.2798699999994</v>
      </c>
      <c r="F24" s="62">
        <v>50230.08085999998</v>
      </c>
      <c r="H24" s="18"/>
      <c r="I24" s="18"/>
      <c r="J24" s="18"/>
    </row>
    <row r="25" spans="2:10" x14ac:dyDescent="0.2">
      <c r="B25" s="55">
        <v>5</v>
      </c>
      <c r="C25" s="56" t="s">
        <v>137</v>
      </c>
      <c r="D25" s="57" t="s">
        <v>138</v>
      </c>
      <c r="E25" s="58">
        <v>-70257.123800000001</v>
      </c>
      <c r="F25" s="58">
        <v>-63138.953290000012</v>
      </c>
      <c r="H25" s="18"/>
      <c r="I25" s="18"/>
      <c r="J25" s="18"/>
    </row>
    <row r="26" spans="2:10" x14ac:dyDescent="0.2">
      <c r="B26" s="59" t="s">
        <v>540</v>
      </c>
      <c r="C26" s="53" t="s">
        <v>139</v>
      </c>
      <c r="D26" s="61" t="s">
        <v>140</v>
      </c>
      <c r="E26" s="62">
        <v>-31750.600669999971</v>
      </c>
      <c r="F26" s="62">
        <v>-27216.039250000027</v>
      </c>
      <c r="H26" s="18"/>
      <c r="I26" s="18"/>
      <c r="J26" s="18"/>
    </row>
    <row r="27" spans="2:10" x14ac:dyDescent="0.2">
      <c r="B27" s="59" t="s">
        <v>541</v>
      </c>
      <c r="C27" s="53" t="s">
        <v>141</v>
      </c>
      <c r="D27" s="61" t="s">
        <v>142</v>
      </c>
      <c r="E27" s="62">
        <v>-18916.969290000015</v>
      </c>
      <c r="F27" s="62">
        <v>-8213.1765900000009</v>
      </c>
      <c r="H27" s="18"/>
      <c r="I27" s="18"/>
      <c r="J27" s="18"/>
    </row>
    <row r="28" spans="2:10" x14ac:dyDescent="0.2">
      <c r="B28" s="59" t="s">
        <v>542</v>
      </c>
      <c r="C28" s="53" t="s">
        <v>143</v>
      </c>
      <c r="D28" s="61" t="s">
        <v>144</v>
      </c>
      <c r="E28" s="62">
        <v>-5440.3900599999997</v>
      </c>
      <c r="F28" s="62">
        <v>-4605.2693899999995</v>
      </c>
      <c r="H28" s="18"/>
      <c r="I28" s="18"/>
      <c r="J28" s="18"/>
    </row>
    <row r="29" spans="2:10" x14ac:dyDescent="0.2">
      <c r="B29" s="59" t="s">
        <v>543</v>
      </c>
      <c r="C29" s="53" t="s">
        <v>145</v>
      </c>
      <c r="D29" s="61" t="s">
        <v>146</v>
      </c>
      <c r="E29" s="62">
        <v>-14149.16378000001</v>
      </c>
      <c r="F29" s="62">
        <v>-23104.468059999985</v>
      </c>
      <c r="H29" s="18"/>
      <c r="I29" s="18"/>
      <c r="J29" s="18"/>
    </row>
    <row r="30" spans="2:10" x14ac:dyDescent="0.2">
      <c r="B30" s="55">
        <v>6</v>
      </c>
      <c r="C30" s="64" t="s">
        <v>33</v>
      </c>
      <c r="D30" s="57" t="s">
        <v>147</v>
      </c>
      <c r="E30" s="58">
        <v>-8870.6467900000007</v>
      </c>
      <c r="F30" s="58">
        <v>-31697.727380000026</v>
      </c>
      <c r="H30" s="18"/>
      <c r="I30" s="18"/>
      <c r="J30" s="18"/>
    </row>
    <row r="31" spans="2:10" x14ac:dyDescent="0.2">
      <c r="B31" s="55">
        <v>7</v>
      </c>
      <c r="C31" s="56" t="s">
        <v>148</v>
      </c>
      <c r="D31" s="57" t="s">
        <v>149</v>
      </c>
      <c r="E31" s="58">
        <v>11356.577649999597</v>
      </c>
      <c r="F31" s="58">
        <v>23965.358109999906</v>
      </c>
      <c r="H31" s="18"/>
      <c r="I31" s="18"/>
      <c r="J31" s="18"/>
    </row>
    <row r="32" spans="2:10" x14ac:dyDescent="0.2">
      <c r="B32" s="65">
        <v>8</v>
      </c>
      <c r="C32" s="53" t="s">
        <v>150</v>
      </c>
      <c r="D32" s="61" t="s">
        <v>151</v>
      </c>
      <c r="E32" s="62">
        <v>-335.44526999999999</v>
      </c>
      <c r="F32" s="62">
        <v>0</v>
      </c>
      <c r="H32" s="18"/>
      <c r="I32" s="18"/>
      <c r="J32" s="18"/>
    </row>
    <row r="33" spans="2:10" x14ac:dyDescent="0.2">
      <c r="B33" s="55">
        <v>9</v>
      </c>
      <c r="C33" s="56" t="s">
        <v>152</v>
      </c>
      <c r="D33" s="57" t="s">
        <v>153</v>
      </c>
      <c r="E33" s="58">
        <v>11021.132379999597</v>
      </c>
      <c r="F33" s="58">
        <v>23965.358109999906</v>
      </c>
      <c r="H33" s="18"/>
      <c r="I33" s="18"/>
      <c r="J33" s="18"/>
    </row>
  </sheetData>
  <mergeCells count="2">
    <mergeCell ref="B1:F1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1"/>
  <sheetViews>
    <sheetView showGridLines="0" zoomScaleNormal="100" workbookViewId="0">
      <selection activeCell="F2" sqref="F2"/>
    </sheetView>
  </sheetViews>
  <sheetFormatPr defaultRowHeight="12.75" x14ac:dyDescent="0.2"/>
  <cols>
    <col min="1" max="1" width="3.5703125" style="4" customWidth="1"/>
    <col min="2" max="2" width="4.85546875" style="4" bestFit="1" customWidth="1"/>
    <col min="3" max="3" width="15.28515625" style="4" hidden="1" customWidth="1"/>
    <col min="4" max="4" width="83" style="5" customWidth="1"/>
    <col min="5" max="5" width="15.42578125" style="4" customWidth="1"/>
    <col min="6" max="6" width="14.140625" style="4" customWidth="1"/>
    <col min="7" max="7" width="11.85546875" style="31" bestFit="1" customWidth="1"/>
    <col min="8" max="8" width="9.140625" style="4"/>
    <col min="9" max="9" width="15" style="31" customWidth="1"/>
    <col min="10" max="10" width="9.140625" style="31"/>
    <col min="11" max="16384" width="9.140625" style="4"/>
  </cols>
  <sheetData>
    <row r="1" spans="2:7" x14ac:dyDescent="0.2">
      <c r="B1" s="75" t="s">
        <v>0</v>
      </c>
      <c r="C1" s="75"/>
      <c r="D1" s="75"/>
      <c r="E1" s="75"/>
      <c r="F1" s="75"/>
    </row>
    <row r="2" spans="2:7" x14ac:dyDescent="0.2">
      <c r="B2" s="1"/>
      <c r="C2" s="1"/>
      <c r="D2" s="2"/>
      <c r="E2" s="3"/>
      <c r="F2" s="74" t="s">
        <v>441</v>
      </c>
      <c r="G2" s="74"/>
    </row>
    <row r="3" spans="2:7" ht="15" customHeight="1" x14ac:dyDescent="0.2">
      <c r="B3" s="66"/>
      <c r="C3" s="66" t="s">
        <v>2</v>
      </c>
      <c r="D3" s="68" t="s">
        <v>3</v>
      </c>
      <c r="E3" s="66" t="s">
        <v>4</v>
      </c>
      <c r="F3" s="66" t="s">
        <v>5</v>
      </c>
    </row>
    <row r="4" spans="2:7" hidden="1" x14ac:dyDescent="0.2">
      <c r="B4" s="71"/>
      <c r="C4" s="50"/>
      <c r="D4" s="72"/>
      <c r="E4" s="39" t="s">
        <v>6</v>
      </c>
      <c r="F4" s="39" t="s">
        <v>7</v>
      </c>
    </row>
    <row r="5" spans="2:7" x14ac:dyDescent="0.2">
      <c r="B5" s="55">
        <v>1</v>
      </c>
      <c r="C5" s="56" t="s">
        <v>8</v>
      </c>
      <c r="D5" s="57" t="s">
        <v>9</v>
      </c>
      <c r="E5" s="58">
        <v>815811.31067911186</v>
      </c>
      <c r="F5" s="58">
        <v>787198.74003069929</v>
      </c>
      <c r="G5" s="32"/>
    </row>
    <row r="6" spans="2:7" x14ac:dyDescent="0.2">
      <c r="B6" s="59" t="s">
        <v>524</v>
      </c>
      <c r="C6" s="43" t="s">
        <v>10</v>
      </c>
      <c r="D6" s="49" t="s">
        <v>11</v>
      </c>
      <c r="E6" s="45">
        <v>102098.70162000005</v>
      </c>
      <c r="F6" s="45">
        <v>142948.50251999998</v>
      </c>
      <c r="G6" s="32"/>
    </row>
    <row r="7" spans="2:7" x14ac:dyDescent="0.2">
      <c r="B7" s="59" t="s">
        <v>525</v>
      </c>
      <c r="C7" s="43" t="s">
        <v>12</v>
      </c>
      <c r="D7" s="49" t="s">
        <v>13</v>
      </c>
      <c r="E7" s="45">
        <v>44192.79002</v>
      </c>
      <c r="F7" s="45">
        <v>88906.788969999994</v>
      </c>
      <c r="G7" s="32"/>
    </row>
    <row r="8" spans="2:7" x14ac:dyDescent="0.2">
      <c r="B8" s="59" t="s">
        <v>526</v>
      </c>
      <c r="C8" s="43" t="s">
        <v>14</v>
      </c>
      <c r="D8" s="49" t="s">
        <v>15</v>
      </c>
      <c r="E8" s="45">
        <v>48057.070609999995</v>
      </c>
      <c r="F8" s="45">
        <v>29518.204439999998</v>
      </c>
      <c r="G8" s="32"/>
    </row>
    <row r="9" spans="2:7" x14ac:dyDescent="0.2">
      <c r="B9" s="59" t="s">
        <v>527</v>
      </c>
      <c r="C9" s="43" t="s">
        <v>16</v>
      </c>
      <c r="D9" s="49" t="s">
        <v>17</v>
      </c>
      <c r="E9" s="45">
        <v>5766.2410542500002</v>
      </c>
      <c r="F9" s="45">
        <v>7253.7410542500002</v>
      </c>
      <c r="G9" s="32"/>
    </row>
    <row r="10" spans="2:7" x14ac:dyDescent="0.2">
      <c r="B10" s="59" t="s">
        <v>528</v>
      </c>
      <c r="C10" s="43" t="s">
        <v>18</v>
      </c>
      <c r="D10" s="49" t="s">
        <v>19</v>
      </c>
      <c r="E10" s="45">
        <v>567312.5044699983</v>
      </c>
      <c r="F10" s="45">
        <v>507469.69974000152</v>
      </c>
      <c r="G10" s="32"/>
    </row>
    <row r="11" spans="2:7" x14ac:dyDescent="0.2">
      <c r="B11" s="48" t="s">
        <v>20</v>
      </c>
      <c r="C11" s="43" t="s">
        <v>21</v>
      </c>
      <c r="D11" s="73" t="s">
        <v>22</v>
      </c>
      <c r="E11" s="76">
        <v>308339.08983699989</v>
      </c>
      <c r="F11" s="76">
        <v>290371.64357679</v>
      </c>
      <c r="G11" s="32"/>
    </row>
    <row r="12" spans="2:7" x14ac:dyDescent="0.2">
      <c r="B12" s="48" t="s">
        <v>23</v>
      </c>
      <c r="C12" s="43" t="s">
        <v>24</v>
      </c>
      <c r="D12" s="73" t="s">
        <v>25</v>
      </c>
      <c r="E12" s="76">
        <v>200586.79019999993</v>
      </c>
      <c r="F12" s="76">
        <v>169152.39655721001</v>
      </c>
      <c r="G12" s="32"/>
    </row>
    <row r="13" spans="2:7" x14ac:dyDescent="0.2">
      <c r="B13" s="48" t="s">
        <v>26</v>
      </c>
      <c r="C13" s="43" t="s">
        <v>27</v>
      </c>
      <c r="D13" s="73" t="s">
        <v>28</v>
      </c>
      <c r="E13" s="76">
        <v>58386.624433000099</v>
      </c>
      <c r="F13" s="76">
        <v>47945.659606000037</v>
      </c>
      <c r="G13" s="32"/>
    </row>
    <row r="14" spans="2:7" x14ac:dyDescent="0.2">
      <c r="B14" s="48" t="s">
        <v>29</v>
      </c>
      <c r="C14" s="43" t="s">
        <v>30</v>
      </c>
      <c r="D14" s="73" t="s">
        <v>31</v>
      </c>
      <c r="E14" s="76">
        <v>0</v>
      </c>
      <c r="F14" s="76">
        <v>0</v>
      </c>
      <c r="G14" s="32"/>
    </row>
    <row r="15" spans="2:7" x14ac:dyDescent="0.2">
      <c r="B15" s="48" t="s">
        <v>32</v>
      </c>
      <c r="C15" s="43" t="s">
        <v>33</v>
      </c>
      <c r="D15" s="49" t="s">
        <v>34</v>
      </c>
      <c r="E15" s="45">
        <v>89357.347227173042</v>
      </c>
      <c r="F15" s="45">
        <v>110541.2240754239</v>
      </c>
      <c r="G15" s="32"/>
    </row>
    <row r="16" spans="2:7" x14ac:dyDescent="0.2">
      <c r="B16" s="48" t="s">
        <v>35</v>
      </c>
      <c r="C16" s="43" t="s">
        <v>36</v>
      </c>
      <c r="D16" s="49" t="s">
        <v>37</v>
      </c>
      <c r="E16" s="45">
        <v>477955.15724282525</v>
      </c>
      <c r="F16" s="45">
        <v>396928.47566457762</v>
      </c>
      <c r="G16" s="32"/>
    </row>
    <row r="17" spans="2:7" x14ac:dyDescent="0.2">
      <c r="B17" s="48" t="s">
        <v>544</v>
      </c>
      <c r="C17" s="43" t="s">
        <v>38</v>
      </c>
      <c r="D17" s="49" t="s">
        <v>39</v>
      </c>
      <c r="E17" s="45">
        <v>69030.644209999984</v>
      </c>
      <c r="F17" s="45">
        <v>61391.078629999989</v>
      </c>
      <c r="G17" s="32"/>
    </row>
    <row r="18" spans="2:7" x14ac:dyDescent="0.2">
      <c r="B18" s="48" t="s">
        <v>545</v>
      </c>
      <c r="C18" s="43" t="s">
        <v>40</v>
      </c>
      <c r="D18" s="49" t="s">
        <v>41</v>
      </c>
      <c r="E18" s="45">
        <v>15299.153914001585</v>
      </c>
      <c r="F18" s="45">
        <v>14518.313748498516</v>
      </c>
      <c r="G18" s="32"/>
    </row>
    <row r="19" spans="2:7" x14ac:dyDescent="0.2">
      <c r="B19" s="48" t="s">
        <v>546</v>
      </c>
      <c r="C19" s="43" t="s">
        <v>42</v>
      </c>
      <c r="D19" s="49" t="s">
        <v>43</v>
      </c>
      <c r="E19" s="45">
        <v>4367.44524</v>
      </c>
      <c r="F19" s="45">
        <v>4702.8905100000002</v>
      </c>
      <c r="G19" s="32"/>
    </row>
    <row r="20" spans="2:7" x14ac:dyDescent="0.2">
      <c r="B20" s="48" t="s">
        <v>547</v>
      </c>
      <c r="C20" s="43" t="s">
        <v>44</v>
      </c>
      <c r="D20" s="49" t="s">
        <v>45</v>
      </c>
      <c r="E20" s="45">
        <v>0</v>
      </c>
      <c r="F20" s="45">
        <v>0</v>
      </c>
      <c r="G20" s="32"/>
    </row>
    <row r="21" spans="2:7" x14ac:dyDescent="0.2">
      <c r="B21" s="48" t="s">
        <v>46</v>
      </c>
      <c r="C21" s="43" t="s">
        <v>47</v>
      </c>
      <c r="D21" s="49" t="s">
        <v>48</v>
      </c>
      <c r="E21" s="45">
        <v>49044.106768034988</v>
      </c>
      <c r="F21" s="45">
        <v>41030.744493373109</v>
      </c>
      <c r="G21" s="32"/>
    </row>
    <row r="22" spans="2:7" x14ac:dyDescent="0.2">
      <c r="B22" s="55">
        <v>2</v>
      </c>
      <c r="C22" s="56" t="s">
        <v>49</v>
      </c>
      <c r="D22" s="57" t="s">
        <v>50</v>
      </c>
      <c r="E22" s="58">
        <v>719045.26114999992</v>
      </c>
      <c r="F22" s="58">
        <v>696986.12285999989</v>
      </c>
      <c r="G22" s="32"/>
    </row>
    <row r="23" spans="2:7" x14ac:dyDescent="0.2">
      <c r="B23" s="48" t="s">
        <v>529</v>
      </c>
      <c r="C23" s="43" t="s">
        <v>51</v>
      </c>
      <c r="D23" s="49" t="s">
        <v>52</v>
      </c>
      <c r="E23" s="45">
        <v>522366.50766999985</v>
      </c>
      <c r="F23" s="45">
        <v>530731.72748999996</v>
      </c>
      <c r="G23" s="32"/>
    </row>
    <row r="24" spans="2:7" x14ac:dyDescent="0.2">
      <c r="B24" s="48" t="s">
        <v>53</v>
      </c>
      <c r="C24" s="43" t="s">
        <v>54</v>
      </c>
      <c r="D24" s="73" t="s">
        <v>55</v>
      </c>
      <c r="E24" s="76">
        <v>426249.62874999992</v>
      </c>
      <c r="F24" s="76">
        <v>417171.81121999992</v>
      </c>
      <c r="G24" s="32"/>
    </row>
    <row r="25" spans="2:7" x14ac:dyDescent="0.2">
      <c r="B25" s="48" t="s">
        <v>56</v>
      </c>
      <c r="C25" s="43" t="s">
        <v>57</v>
      </c>
      <c r="D25" s="73" t="s">
        <v>58</v>
      </c>
      <c r="E25" s="76">
        <v>96116.878919999945</v>
      </c>
      <c r="F25" s="76">
        <v>113559.91627000002</v>
      </c>
      <c r="G25" s="32"/>
    </row>
    <row r="26" spans="2:7" x14ac:dyDescent="0.2">
      <c r="B26" s="48" t="s">
        <v>530</v>
      </c>
      <c r="C26" s="43" t="s">
        <v>59</v>
      </c>
      <c r="D26" s="49" t="s">
        <v>60</v>
      </c>
      <c r="E26" s="45">
        <v>34725.471960000003</v>
      </c>
      <c r="F26" s="45">
        <v>28011.524990000002</v>
      </c>
      <c r="G26" s="32"/>
    </row>
    <row r="27" spans="2:7" x14ac:dyDescent="0.2">
      <c r="B27" s="48" t="s">
        <v>531</v>
      </c>
      <c r="C27" s="43" t="s">
        <v>61</v>
      </c>
      <c r="D27" s="49" t="s">
        <v>62</v>
      </c>
      <c r="E27" s="45">
        <v>126121.10673</v>
      </c>
      <c r="F27" s="45">
        <v>101606.49774999998</v>
      </c>
      <c r="G27" s="32"/>
    </row>
    <row r="28" spans="2:7" x14ac:dyDescent="0.2">
      <c r="B28" s="48" t="s">
        <v>532</v>
      </c>
      <c r="C28" s="43" t="s">
        <v>63</v>
      </c>
      <c r="D28" s="49" t="s">
        <v>64</v>
      </c>
      <c r="E28" s="45">
        <v>0</v>
      </c>
      <c r="F28" s="45">
        <v>0</v>
      </c>
      <c r="G28" s="32"/>
    </row>
    <row r="29" spans="2:7" x14ac:dyDescent="0.2">
      <c r="B29" s="48" t="s">
        <v>533</v>
      </c>
      <c r="C29" s="43" t="s">
        <v>65</v>
      </c>
      <c r="D29" s="49" t="s">
        <v>66</v>
      </c>
      <c r="E29" s="45">
        <v>0</v>
      </c>
      <c r="F29" s="45">
        <v>0</v>
      </c>
      <c r="G29" s="32"/>
    </row>
    <row r="30" spans="2:7" x14ac:dyDescent="0.2">
      <c r="B30" s="48" t="s">
        <v>534</v>
      </c>
      <c r="C30" s="43" t="s">
        <v>67</v>
      </c>
      <c r="D30" s="49" t="s">
        <v>68</v>
      </c>
      <c r="E30" s="45">
        <v>0</v>
      </c>
      <c r="F30" s="45">
        <v>0</v>
      </c>
      <c r="G30" s="32"/>
    </row>
    <row r="31" spans="2:7" x14ac:dyDescent="0.2">
      <c r="B31" s="48" t="s">
        <v>535</v>
      </c>
      <c r="C31" s="43" t="s">
        <v>69</v>
      </c>
      <c r="D31" s="49" t="s">
        <v>70</v>
      </c>
      <c r="E31" s="45">
        <v>17000</v>
      </c>
      <c r="F31" s="45">
        <v>17000</v>
      </c>
      <c r="G31" s="32"/>
    </row>
    <row r="32" spans="2:7" x14ac:dyDescent="0.2">
      <c r="B32" s="48" t="s">
        <v>548</v>
      </c>
      <c r="C32" s="43" t="s">
        <v>71</v>
      </c>
      <c r="D32" s="49" t="s">
        <v>72</v>
      </c>
      <c r="E32" s="45">
        <v>18832.174790000066</v>
      </c>
      <c r="F32" s="45">
        <v>19636.372630000027</v>
      </c>
      <c r="G32" s="32"/>
    </row>
    <row r="33" spans="2:7" x14ac:dyDescent="0.2">
      <c r="B33" s="55">
        <v>3</v>
      </c>
      <c r="C33" s="56" t="s">
        <v>73</v>
      </c>
      <c r="D33" s="57" t="s">
        <v>74</v>
      </c>
      <c r="E33" s="58">
        <v>96766.049529111828</v>
      </c>
      <c r="F33" s="58">
        <v>90212.617170699203</v>
      </c>
      <c r="G33" s="32"/>
    </row>
    <row r="34" spans="2:7" x14ac:dyDescent="0.2">
      <c r="B34" s="48" t="s">
        <v>549</v>
      </c>
      <c r="C34" s="43" t="s">
        <v>75</v>
      </c>
      <c r="D34" s="49" t="s">
        <v>76</v>
      </c>
      <c r="E34" s="45">
        <v>125686.35567999998</v>
      </c>
      <c r="F34" s="45">
        <v>125686.35567999998</v>
      </c>
      <c r="G34" s="32"/>
    </row>
    <row r="35" spans="2:7" x14ac:dyDescent="0.2">
      <c r="B35" s="48" t="s">
        <v>550</v>
      </c>
      <c r="C35" s="43" t="s">
        <v>77</v>
      </c>
      <c r="D35" s="49" t="s">
        <v>78</v>
      </c>
      <c r="E35" s="45">
        <v>483.77004999999997</v>
      </c>
      <c r="F35" s="45">
        <v>483.77004999999997</v>
      </c>
      <c r="G35" s="32"/>
    </row>
    <row r="36" spans="2:7" x14ac:dyDescent="0.2">
      <c r="B36" s="48" t="s">
        <v>551</v>
      </c>
      <c r="C36" s="43" t="s">
        <v>79</v>
      </c>
      <c r="D36" s="49" t="s">
        <v>80</v>
      </c>
      <c r="E36" s="45">
        <v>-36256.089410000073</v>
      </c>
      <c r="F36" s="45">
        <v>-40925.712750000035</v>
      </c>
      <c r="G36" s="32"/>
    </row>
    <row r="37" spans="2:7" x14ac:dyDescent="0.2">
      <c r="B37" s="48" t="s">
        <v>552</v>
      </c>
      <c r="C37" s="43" t="s">
        <v>81</v>
      </c>
      <c r="D37" s="49" t="s">
        <v>82</v>
      </c>
      <c r="E37" s="45">
        <v>6852.0132091119176</v>
      </c>
      <c r="F37" s="45">
        <v>4968.2041906992508</v>
      </c>
      <c r="G37" s="32"/>
    </row>
    <row r="38" spans="2:7" x14ac:dyDescent="0.2">
      <c r="B38" s="48" t="s">
        <v>83</v>
      </c>
      <c r="C38" s="43" t="s">
        <v>84</v>
      </c>
      <c r="D38" s="49" t="s">
        <v>85</v>
      </c>
      <c r="E38" s="45">
        <v>6604.1478245399921</v>
      </c>
      <c r="F38" s="45">
        <v>4700.0873287775958</v>
      </c>
      <c r="G38" s="32"/>
    </row>
    <row r="39" spans="2:7" x14ac:dyDescent="0.2">
      <c r="B39" s="48" t="s">
        <v>86</v>
      </c>
      <c r="C39" s="43" t="s">
        <v>87</v>
      </c>
      <c r="D39" s="49" t="s">
        <v>88</v>
      </c>
      <c r="E39" s="45">
        <v>247.86538457192569</v>
      </c>
      <c r="F39" s="45">
        <v>268.1168619216549</v>
      </c>
      <c r="G39" s="32"/>
    </row>
    <row r="40" spans="2:7" x14ac:dyDescent="0.2">
      <c r="B40" s="48" t="s">
        <v>89</v>
      </c>
      <c r="C40" s="43" t="s">
        <v>90</v>
      </c>
      <c r="D40" s="49" t="s">
        <v>91</v>
      </c>
      <c r="E40" s="45">
        <v>0</v>
      </c>
      <c r="F40" s="45">
        <v>0</v>
      </c>
      <c r="G40" s="32"/>
    </row>
    <row r="41" spans="2:7" x14ac:dyDescent="0.2">
      <c r="B41" s="55">
        <v>4</v>
      </c>
      <c r="C41" s="56" t="s">
        <v>92</v>
      </c>
      <c r="D41" s="57" t="s">
        <v>93</v>
      </c>
      <c r="E41" s="58">
        <v>815811.31067911175</v>
      </c>
      <c r="F41" s="58">
        <v>787198.74003069906</v>
      </c>
      <c r="G41" s="32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9"/>
  <sheetViews>
    <sheetView showGridLines="0" zoomScaleNormal="100" workbookViewId="0">
      <selection activeCell="H15" sqref="H15"/>
    </sheetView>
  </sheetViews>
  <sheetFormatPr defaultRowHeight="12.75" x14ac:dyDescent="0.2"/>
  <cols>
    <col min="1" max="1" width="2.5703125" style="6" customWidth="1"/>
    <col min="2" max="2" width="4.85546875" style="4" bestFit="1" customWidth="1"/>
    <col min="3" max="3" width="18.42578125" style="4" hidden="1" customWidth="1"/>
    <col min="4" max="4" width="99.140625" style="7" customWidth="1"/>
    <col min="5" max="6" width="13.7109375" style="30" customWidth="1"/>
    <col min="7" max="7" width="11.85546875" style="32" bestFit="1" customWidth="1"/>
    <col min="8" max="16384" width="9.140625" style="6"/>
  </cols>
  <sheetData>
    <row r="1" spans="2:8" x14ac:dyDescent="0.2">
      <c r="B1" s="85" t="s">
        <v>154</v>
      </c>
      <c r="C1" s="85"/>
      <c r="D1" s="85"/>
      <c r="E1" s="85"/>
      <c r="F1" s="85"/>
    </row>
    <row r="2" spans="2:8" x14ac:dyDescent="0.2">
      <c r="B2" s="1"/>
      <c r="C2" s="1"/>
      <c r="D2" s="2"/>
      <c r="E2" s="29"/>
      <c r="F2" s="25" t="s">
        <v>441</v>
      </c>
    </row>
    <row r="3" spans="2:8" ht="38.25" x14ac:dyDescent="0.2">
      <c r="B3" s="86"/>
      <c r="C3" s="42" t="s">
        <v>2</v>
      </c>
      <c r="D3" s="68" t="s">
        <v>155</v>
      </c>
      <c r="E3" s="66" t="s">
        <v>156</v>
      </c>
      <c r="F3" s="66" t="s">
        <v>97</v>
      </c>
    </row>
    <row r="4" spans="2:8" hidden="1" x14ac:dyDescent="0.2">
      <c r="B4" s="42"/>
      <c r="C4" s="42"/>
      <c r="D4" s="78"/>
      <c r="E4" s="77" t="s">
        <v>157</v>
      </c>
      <c r="F4" s="77" t="s">
        <v>158</v>
      </c>
    </row>
    <row r="5" spans="2:8" x14ac:dyDescent="0.2">
      <c r="B5" s="55">
        <v>1</v>
      </c>
      <c r="C5" s="56" t="s">
        <v>159</v>
      </c>
      <c r="D5" s="57" t="s">
        <v>160</v>
      </c>
      <c r="E5" s="58">
        <f>SUM(E6:E16)</f>
        <v>27753.885562999945</v>
      </c>
      <c r="F5" s="58">
        <f>SUM(F6:F16)</f>
        <v>62802.767159999945</v>
      </c>
    </row>
    <row r="6" spans="2:8" x14ac:dyDescent="0.2">
      <c r="B6" s="59" t="s">
        <v>524</v>
      </c>
      <c r="C6" s="79" t="s">
        <v>161</v>
      </c>
      <c r="D6" s="47" t="s">
        <v>162</v>
      </c>
      <c r="E6" s="81">
        <v>90761.768262999962</v>
      </c>
      <c r="F6" s="81">
        <v>82665.946189999944</v>
      </c>
      <c r="H6" s="12"/>
    </row>
    <row r="7" spans="2:8" x14ac:dyDescent="0.2">
      <c r="B7" s="59" t="s">
        <v>525</v>
      </c>
      <c r="C7" s="79" t="s">
        <v>163</v>
      </c>
      <c r="D7" s="47" t="s">
        <v>164</v>
      </c>
      <c r="E7" s="81">
        <v>-28254.665789999992</v>
      </c>
      <c r="F7" s="81">
        <v>-31873.025710000002</v>
      </c>
      <c r="H7" s="12"/>
    </row>
    <row r="8" spans="2:8" x14ac:dyDescent="0.2">
      <c r="B8" s="59" t="s">
        <v>526</v>
      </c>
      <c r="C8" s="79" t="s">
        <v>165</v>
      </c>
      <c r="D8" s="47" t="s">
        <v>166</v>
      </c>
      <c r="E8" s="81">
        <v>21120.870659999997</v>
      </c>
      <c r="F8" s="81">
        <v>17225.116949999996</v>
      </c>
      <c r="H8" s="12"/>
    </row>
    <row r="9" spans="2:8" x14ac:dyDescent="0.2">
      <c r="B9" s="59" t="s">
        <v>527</v>
      </c>
      <c r="C9" s="79" t="s">
        <v>167</v>
      </c>
      <c r="D9" s="47" t="s">
        <v>168</v>
      </c>
      <c r="E9" s="81">
        <v>-13161.458079999997</v>
      </c>
      <c r="F9" s="81">
        <v>-12253.977880000002</v>
      </c>
      <c r="H9" s="12"/>
    </row>
    <row r="10" spans="2:8" x14ac:dyDescent="0.2">
      <c r="B10" s="59" t="s">
        <v>528</v>
      </c>
      <c r="C10" s="79" t="s">
        <v>169</v>
      </c>
      <c r="D10" s="47" t="s">
        <v>170</v>
      </c>
      <c r="E10" s="81">
        <v>3853.375059999998</v>
      </c>
      <c r="F10" s="81">
        <v>4316.74503</v>
      </c>
      <c r="H10" s="12"/>
    </row>
    <row r="11" spans="2:8" x14ac:dyDescent="0.2">
      <c r="B11" s="59" t="s">
        <v>544</v>
      </c>
      <c r="C11" s="79" t="s">
        <v>171</v>
      </c>
      <c r="D11" s="47" t="s">
        <v>172</v>
      </c>
      <c r="E11" s="81">
        <v>0</v>
      </c>
      <c r="F11" s="81">
        <v>-172.86165</v>
      </c>
      <c r="H11" s="12"/>
    </row>
    <row r="12" spans="2:8" x14ac:dyDescent="0.2">
      <c r="B12" s="59" t="s">
        <v>545</v>
      </c>
      <c r="C12" s="79" t="s">
        <v>173</v>
      </c>
      <c r="D12" s="47" t="s">
        <v>174</v>
      </c>
      <c r="E12" s="81">
        <v>-31750.600670000007</v>
      </c>
      <c r="F12" s="81">
        <v>-27216.039249999994</v>
      </c>
      <c r="H12" s="12"/>
    </row>
    <row r="13" spans="2:8" x14ac:dyDescent="0.2">
      <c r="B13" s="59" t="s">
        <v>546</v>
      </c>
      <c r="C13" s="79" t="s">
        <v>175</v>
      </c>
      <c r="D13" s="47" t="s">
        <v>176</v>
      </c>
      <c r="E13" s="81">
        <v>-7458.3342800000009</v>
      </c>
      <c r="F13" s="81">
        <v>-8213.1765899999991</v>
      </c>
      <c r="H13" s="12"/>
    </row>
    <row r="14" spans="2:8" x14ac:dyDescent="0.2">
      <c r="B14" s="59" t="s">
        <v>547</v>
      </c>
      <c r="C14" s="79" t="s">
        <v>177</v>
      </c>
      <c r="D14" s="47" t="s">
        <v>178</v>
      </c>
      <c r="E14" s="81">
        <v>5152.5524460000124</v>
      </c>
      <c r="F14" s="81">
        <v>75900.33024000212</v>
      </c>
      <c r="H14" s="12"/>
    </row>
    <row r="15" spans="2:8" x14ac:dyDescent="0.2">
      <c r="B15" s="59" t="s">
        <v>46</v>
      </c>
      <c r="C15" s="79" t="s">
        <v>179</v>
      </c>
      <c r="D15" s="47" t="s">
        <v>180</v>
      </c>
      <c r="E15" s="81">
        <v>369.914863999982</v>
      </c>
      <c r="F15" s="81">
        <v>-25570.199960002119</v>
      </c>
      <c r="H15" s="12"/>
    </row>
    <row r="16" spans="2:8" x14ac:dyDescent="0.2">
      <c r="B16" s="59" t="s">
        <v>553</v>
      </c>
      <c r="C16" s="79" t="s">
        <v>181</v>
      </c>
      <c r="D16" s="47" t="s">
        <v>182</v>
      </c>
      <c r="E16" s="81">
        <v>-12879.536910000001</v>
      </c>
      <c r="F16" s="81">
        <v>-12006.090209999995</v>
      </c>
      <c r="H16" s="12"/>
    </row>
    <row r="17" spans="2:8" x14ac:dyDescent="0.2">
      <c r="B17" s="55">
        <v>2</v>
      </c>
      <c r="C17" s="56" t="s">
        <v>183</v>
      </c>
      <c r="D17" s="57" t="s">
        <v>184</v>
      </c>
      <c r="E17" s="58"/>
      <c r="F17" s="58"/>
      <c r="H17" s="12"/>
    </row>
    <row r="18" spans="2:8" x14ac:dyDescent="0.2">
      <c r="B18" s="42" t="s">
        <v>529</v>
      </c>
      <c r="C18" s="79" t="s">
        <v>185</v>
      </c>
      <c r="D18" s="80" t="s">
        <v>186</v>
      </c>
      <c r="E18" s="82">
        <f>SUM(E19:E21)</f>
        <v>-112441.25121749681</v>
      </c>
      <c r="F18" s="82">
        <v>-52274.132531501142</v>
      </c>
      <c r="H18" s="12"/>
    </row>
    <row r="19" spans="2:8" x14ac:dyDescent="0.2">
      <c r="B19" s="42" t="s">
        <v>53</v>
      </c>
      <c r="C19" s="79" t="s">
        <v>187</v>
      </c>
      <c r="D19" s="47" t="s">
        <v>188</v>
      </c>
      <c r="E19" s="81">
        <v>-27457.597719999998</v>
      </c>
      <c r="F19" s="81">
        <v>15327.933782749998</v>
      </c>
      <c r="H19" s="12"/>
    </row>
    <row r="20" spans="2:8" x14ac:dyDescent="0.2">
      <c r="B20" s="42" t="s">
        <v>56</v>
      </c>
      <c r="C20" s="79" t="s">
        <v>189</v>
      </c>
      <c r="D20" s="47" t="s">
        <v>190</v>
      </c>
      <c r="E20" s="81">
        <v>-78659.089065485226</v>
      </c>
      <c r="F20" s="81">
        <v>-56895.476745896478</v>
      </c>
      <c r="H20" s="12"/>
    </row>
    <row r="21" spans="2:8" x14ac:dyDescent="0.2">
      <c r="B21" s="42" t="s">
        <v>191</v>
      </c>
      <c r="C21" s="79" t="s">
        <v>192</v>
      </c>
      <c r="D21" s="47" t="s">
        <v>193</v>
      </c>
      <c r="E21" s="81">
        <v>-6324.5644320115971</v>
      </c>
      <c r="F21" s="81">
        <v>-10706.589568354664</v>
      </c>
      <c r="H21" s="12"/>
    </row>
    <row r="22" spans="2:8" x14ac:dyDescent="0.2">
      <c r="B22" s="42" t="s">
        <v>530</v>
      </c>
      <c r="C22" s="79" t="s">
        <v>194</v>
      </c>
      <c r="D22" s="80" t="s">
        <v>195</v>
      </c>
      <c r="E22" s="82">
        <f>SUM(E23:E26)</f>
        <v>22698.739349999931</v>
      </c>
      <c r="F22" s="82">
        <v>65465.556629999672</v>
      </c>
      <c r="H22" s="12"/>
    </row>
    <row r="23" spans="2:8" x14ac:dyDescent="0.2">
      <c r="B23" s="42" t="s">
        <v>196</v>
      </c>
      <c r="C23" s="79" t="s">
        <v>197</v>
      </c>
      <c r="D23" s="47" t="s">
        <v>198</v>
      </c>
      <c r="E23" s="81">
        <v>24514.608980000008</v>
      </c>
      <c r="F23" s="81">
        <v>5478.0287299999763</v>
      </c>
      <c r="H23" s="12"/>
    </row>
    <row r="24" spans="2:8" x14ac:dyDescent="0.2">
      <c r="B24" s="42" t="s">
        <v>199</v>
      </c>
      <c r="C24" s="79" t="s">
        <v>200</v>
      </c>
      <c r="D24" s="47" t="s">
        <v>201</v>
      </c>
      <c r="E24" s="81">
        <v>6713.9469700000009</v>
      </c>
      <c r="F24" s="81">
        <v>-33963.483380000005</v>
      </c>
      <c r="H24" s="12"/>
    </row>
    <row r="25" spans="2:8" x14ac:dyDescent="0.2">
      <c r="B25" s="42" t="s">
        <v>202</v>
      </c>
      <c r="C25" s="79" t="s">
        <v>203</v>
      </c>
      <c r="D25" s="47" t="s">
        <v>204</v>
      </c>
      <c r="E25" s="81">
        <v>-8365.2198200001149</v>
      </c>
      <c r="F25" s="81">
        <v>84166.258609999961</v>
      </c>
      <c r="H25" s="12"/>
    </row>
    <row r="26" spans="2:8" x14ac:dyDescent="0.2">
      <c r="B26" s="42" t="s">
        <v>205</v>
      </c>
      <c r="C26" s="79" t="s">
        <v>206</v>
      </c>
      <c r="D26" s="47" t="s">
        <v>207</v>
      </c>
      <c r="E26" s="81">
        <v>-164.59677999996291</v>
      </c>
      <c r="F26" s="81">
        <v>9784.7526699997397</v>
      </c>
      <c r="H26" s="12"/>
    </row>
    <row r="27" spans="2:8" x14ac:dyDescent="0.2">
      <c r="B27" s="55">
        <v>3</v>
      </c>
      <c r="C27" s="56" t="s">
        <v>208</v>
      </c>
      <c r="D27" s="57" t="s">
        <v>209</v>
      </c>
      <c r="E27" s="58">
        <f>E5+E18+E22</f>
        <v>-61988.626304496938</v>
      </c>
      <c r="F27" s="58">
        <f>F5+F18+F22</f>
        <v>75994.191258498468</v>
      </c>
      <c r="H27" s="12"/>
    </row>
    <row r="28" spans="2:8" x14ac:dyDescent="0.2">
      <c r="B28" s="42" t="s">
        <v>549</v>
      </c>
      <c r="C28" s="79" t="s">
        <v>210</v>
      </c>
      <c r="D28" s="47" t="s">
        <v>211</v>
      </c>
      <c r="E28" s="81">
        <v>-2230.7260000000001</v>
      </c>
      <c r="F28" s="81">
        <v>-366.70814999999993</v>
      </c>
      <c r="H28" s="12"/>
    </row>
    <row r="29" spans="2:8" x14ac:dyDescent="0.2">
      <c r="B29" s="55">
        <v>4</v>
      </c>
      <c r="C29" s="56" t="s">
        <v>212</v>
      </c>
      <c r="D29" s="57" t="s">
        <v>213</v>
      </c>
      <c r="E29" s="58">
        <f>E27+E28</f>
        <v>-64219.352304496941</v>
      </c>
      <c r="F29" s="58">
        <v>75627.483108498462</v>
      </c>
      <c r="H29" s="12"/>
    </row>
    <row r="30" spans="2:8" x14ac:dyDescent="0.2">
      <c r="B30" s="55">
        <v>5</v>
      </c>
      <c r="C30" s="56" t="s">
        <v>214</v>
      </c>
      <c r="D30" s="57" t="s">
        <v>215</v>
      </c>
      <c r="E30" s="58"/>
      <c r="F30" s="58"/>
      <c r="H30" s="12"/>
    </row>
    <row r="31" spans="2:8" x14ac:dyDescent="0.2">
      <c r="B31" s="42" t="s">
        <v>540</v>
      </c>
      <c r="C31" s="79" t="s">
        <v>216</v>
      </c>
      <c r="D31" s="47" t="s">
        <v>217</v>
      </c>
      <c r="E31" s="81">
        <v>-14799.857359999982</v>
      </c>
      <c r="F31" s="81">
        <v>-16243.502640000002</v>
      </c>
      <c r="H31" s="12"/>
    </row>
    <row r="32" spans="2:8" x14ac:dyDescent="0.2">
      <c r="B32" s="42" t="s">
        <v>541</v>
      </c>
      <c r="C32" s="79" t="s">
        <v>218</v>
      </c>
      <c r="D32" s="47" t="s">
        <v>219</v>
      </c>
      <c r="E32" s="81">
        <v>2447.5115799999871</v>
      </c>
      <c r="F32" s="81">
        <v>4793.4070300000176</v>
      </c>
      <c r="H32" s="12"/>
    </row>
    <row r="33" spans="2:8" x14ac:dyDescent="0.2">
      <c r="B33" s="42" t="s">
        <v>542</v>
      </c>
      <c r="C33" s="79" t="s">
        <v>220</v>
      </c>
      <c r="D33" s="47" t="s">
        <v>221</v>
      </c>
      <c r="E33" s="81">
        <v>-2935.9189999999999</v>
      </c>
      <c r="F33" s="81">
        <v>-4551.8871484985175</v>
      </c>
      <c r="H33" s="12"/>
    </row>
    <row r="34" spans="2:8" x14ac:dyDescent="0.2">
      <c r="B34" s="42" t="s">
        <v>543</v>
      </c>
      <c r="C34" s="79" t="s">
        <v>222</v>
      </c>
      <c r="D34" s="47" t="s">
        <v>223</v>
      </c>
      <c r="E34" s="81">
        <v>0</v>
      </c>
      <c r="F34" s="81">
        <v>0</v>
      </c>
      <c r="H34" s="12"/>
    </row>
    <row r="35" spans="2:8" x14ac:dyDescent="0.2">
      <c r="B35" s="42" t="s">
        <v>554</v>
      </c>
      <c r="C35" s="79" t="s">
        <v>224</v>
      </c>
      <c r="D35" s="47" t="s">
        <v>225</v>
      </c>
      <c r="E35" s="81"/>
      <c r="F35" s="81"/>
      <c r="H35" s="12"/>
    </row>
    <row r="36" spans="2:8" x14ac:dyDescent="0.2">
      <c r="B36" s="42" t="s">
        <v>555</v>
      </c>
      <c r="C36" s="79" t="s">
        <v>226</v>
      </c>
      <c r="D36" s="47" t="s">
        <v>227</v>
      </c>
      <c r="E36" s="81">
        <v>44713.998949999994</v>
      </c>
      <c r="F36" s="81">
        <v>-73284.585099999997</v>
      </c>
      <c r="H36" s="12"/>
    </row>
    <row r="37" spans="2:8" x14ac:dyDescent="0.2">
      <c r="B37" s="42" t="s">
        <v>556</v>
      </c>
      <c r="C37" s="79" t="s">
        <v>228</v>
      </c>
      <c r="D37" s="47" t="s">
        <v>229</v>
      </c>
      <c r="E37" s="81">
        <v>-3.8175899999999956</v>
      </c>
      <c r="F37" s="81">
        <v>0.89111000000002605</v>
      </c>
      <c r="H37" s="12"/>
    </row>
    <row r="38" spans="2:8" x14ac:dyDescent="0.2">
      <c r="B38" s="55">
        <v>6</v>
      </c>
      <c r="C38" s="56" t="s">
        <v>230</v>
      </c>
      <c r="D38" s="57" t="s">
        <v>231</v>
      </c>
      <c r="E38" s="58">
        <f>SUM(E31:E37)</f>
        <v>29421.916580000001</v>
      </c>
      <c r="F38" s="58">
        <v>-89285.676748498503</v>
      </c>
      <c r="H38" s="12"/>
    </row>
    <row r="39" spans="2:8" x14ac:dyDescent="0.2">
      <c r="B39" s="55">
        <v>7</v>
      </c>
      <c r="C39" s="56" t="s">
        <v>232</v>
      </c>
      <c r="D39" s="57" t="s">
        <v>233</v>
      </c>
      <c r="E39" s="58"/>
      <c r="F39" s="58"/>
      <c r="H39" s="12"/>
    </row>
    <row r="40" spans="2:8" x14ac:dyDescent="0.2">
      <c r="B40" s="42" t="s">
        <v>557</v>
      </c>
      <c r="C40" s="79" t="s">
        <v>234</v>
      </c>
      <c r="D40" s="47" t="s">
        <v>235</v>
      </c>
      <c r="E40" s="81">
        <v>0</v>
      </c>
      <c r="F40" s="81"/>
      <c r="H40" s="12"/>
    </row>
    <row r="41" spans="2:8" x14ac:dyDescent="0.2">
      <c r="B41" s="42" t="s">
        <v>558</v>
      </c>
      <c r="C41" s="79" t="s">
        <v>236</v>
      </c>
      <c r="D41" s="47" t="s">
        <v>237</v>
      </c>
      <c r="E41" s="81">
        <v>0</v>
      </c>
      <c r="F41" s="81"/>
      <c r="H41" s="12"/>
    </row>
    <row r="42" spans="2:8" x14ac:dyDescent="0.2">
      <c r="B42" s="42" t="s">
        <v>559</v>
      </c>
      <c r="C42" s="79" t="s">
        <v>238</v>
      </c>
      <c r="D42" s="47" t="s">
        <v>239</v>
      </c>
      <c r="E42" s="81">
        <v>0</v>
      </c>
      <c r="F42" s="81"/>
      <c r="H42" s="12"/>
    </row>
    <row r="43" spans="2:8" x14ac:dyDescent="0.2">
      <c r="B43" s="42" t="s">
        <v>560</v>
      </c>
      <c r="C43" s="79" t="s">
        <v>240</v>
      </c>
      <c r="D43" s="47" t="s">
        <v>241</v>
      </c>
      <c r="E43" s="81">
        <v>0</v>
      </c>
      <c r="F43" s="81">
        <v>-1699.5535</v>
      </c>
      <c r="H43" s="12"/>
    </row>
    <row r="44" spans="2:8" x14ac:dyDescent="0.2">
      <c r="B44" s="42" t="s">
        <v>561</v>
      </c>
      <c r="C44" s="79" t="s">
        <v>242</v>
      </c>
      <c r="D44" s="47" t="s">
        <v>243</v>
      </c>
      <c r="E44" s="81">
        <v>0</v>
      </c>
      <c r="F44" s="81"/>
      <c r="H44" s="12"/>
    </row>
    <row r="45" spans="2:8" x14ac:dyDescent="0.2">
      <c r="B45" s="42" t="s">
        <v>562</v>
      </c>
      <c r="C45" s="79"/>
      <c r="D45" s="47" t="s">
        <v>523</v>
      </c>
      <c r="E45" s="81">
        <v>-6353.6301100000001</v>
      </c>
      <c r="F45" s="81">
        <v>0</v>
      </c>
      <c r="H45" s="12"/>
    </row>
    <row r="46" spans="2:8" x14ac:dyDescent="0.2">
      <c r="B46" s="42" t="s">
        <v>563</v>
      </c>
      <c r="C46" s="79" t="s">
        <v>244</v>
      </c>
      <c r="D46" s="47" t="s">
        <v>245</v>
      </c>
      <c r="E46" s="81"/>
      <c r="F46" s="81">
        <v>0</v>
      </c>
      <c r="H46" s="12">
        <f t="shared" ref="H46" si="0">G46-E46</f>
        <v>0</v>
      </c>
    </row>
    <row r="47" spans="2:8" x14ac:dyDescent="0.2">
      <c r="B47" s="55">
        <v>8</v>
      </c>
      <c r="C47" s="56" t="s">
        <v>246</v>
      </c>
      <c r="D47" s="57" t="s">
        <v>247</v>
      </c>
      <c r="E47" s="58">
        <v>-6353.6301100000001</v>
      </c>
      <c r="F47" s="58">
        <v>-1699.5535</v>
      </c>
    </row>
    <row r="48" spans="2:8" ht="15" x14ac:dyDescent="0.25">
      <c r="B48" s="55">
        <v>9</v>
      </c>
      <c r="C48" s="56" t="s">
        <v>248</v>
      </c>
      <c r="D48" s="57" t="s">
        <v>249</v>
      </c>
      <c r="E48" s="58">
        <v>142948.50251999998</v>
      </c>
      <c r="F48" s="58">
        <v>158217.93197999999</v>
      </c>
      <c r="G48"/>
      <c r="H48"/>
    </row>
    <row r="49" spans="2:8" ht="15" x14ac:dyDescent="0.25">
      <c r="B49" s="55">
        <v>10</v>
      </c>
      <c r="C49" s="56" t="s">
        <v>250</v>
      </c>
      <c r="D49" s="57" t="s">
        <v>251</v>
      </c>
      <c r="E49" s="58">
        <v>-41151.06584000001</v>
      </c>
      <c r="F49" s="58">
        <v>-15357.747140000041</v>
      </c>
      <c r="G49"/>
      <c r="H49"/>
    </row>
    <row r="50" spans="2:8" ht="15" x14ac:dyDescent="0.25">
      <c r="B50" s="55">
        <v>11</v>
      </c>
      <c r="C50" s="56" t="s">
        <v>252</v>
      </c>
      <c r="D50" s="57" t="s">
        <v>253</v>
      </c>
      <c r="E50" s="83">
        <v>301.26386999997897</v>
      </c>
      <c r="F50" s="84">
        <v>88.317680000002355</v>
      </c>
      <c r="G50"/>
      <c r="H50"/>
    </row>
    <row r="51" spans="2:8" ht="15" x14ac:dyDescent="0.25">
      <c r="B51" s="55">
        <v>12</v>
      </c>
      <c r="C51" s="56" t="s">
        <v>254</v>
      </c>
      <c r="D51" s="57" t="s">
        <v>255</v>
      </c>
      <c r="E51" s="58">
        <v>102098.70162000005</v>
      </c>
      <c r="F51" s="58">
        <v>142948.50251999998</v>
      </c>
      <c r="G51"/>
      <c r="H51"/>
    </row>
    <row r="52" spans="2:8" ht="15" x14ac:dyDescent="0.25">
      <c r="G52"/>
      <c r="H52"/>
    </row>
    <row r="53" spans="2:8" ht="15" x14ac:dyDescent="0.25">
      <c r="D53"/>
      <c r="E53"/>
      <c r="F53"/>
      <c r="G53"/>
      <c r="H53"/>
    </row>
    <row r="54" spans="2:8" ht="15" x14ac:dyDescent="0.25">
      <c r="D54"/>
      <c r="E54"/>
      <c r="F54"/>
      <c r="G54"/>
      <c r="H54"/>
    </row>
    <row r="55" spans="2:8" ht="15" x14ac:dyDescent="0.25">
      <c r="D55"/>
      <c r="E55"/>
      <c r="F55"/>
      <c r="G55"/>
      <c r="H55"/>
    </row>
    <row r="56" spans="2:8" ht="15" x14ac:dyDescent="0.25">
      <c r="D56"/>
      <c r="E56"/>
      <c r="F56"/>
      <c r="G56"/>
      <c r="H56"/>
    </row>
    <row r="57" spans="2:8" ht="15" x14ac:dyDescent="0.25">
      <c r="D57"/>
      <c r="E57"/>
      <c r="F57"/>
      <c r="G57"/>
      <c r="H57"/>
    </row>
    <row r="58" spans="2:8" ht="15" x14ac:dyDescent="0.25">
      <c r="D58"/>
      <c r="E58"/>
      <c r="F58"/>
      <c r="G58"/>
      <c r="H58"/>
    </row>
    <row r="59" spans="2:8" ht="15" x14ac:dyDescent="0.25">
      <c r="G59"/>
      <c r="H59"/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zoomScaleNormal="100" workbookViewId="0">
      <selection activeCell="J36" sqref="J36"/>
    </sheetView>
  </sheetViews>
  <sheetFormatPr defaultRowHeight="12.75" x14ac:dyDescent="0.2"/>
  <cols>
    <col min="1" max="1" width="4.140625" style="6" customWidth="1"/>
    <col min="2" max="2" width="5.85546875" style="6" customWidth="1"/>
    <col min="3" max="3" width="17.140625" style="6" hidden="1" customWidth="1"/>
    <col min="4" max="4" width="38" style="6" customWidth="1"/>
    <col min="5" max="5" width="16" style="6" customWidth="1"/>
    <col min="6" max="16384" width="9.140625" style="6"/>
  </cols>
  <sheetData>
    <row r="1" spans="2:9" x14ac:dyDescent="0.2">
      <c r="B1" s="87" t="s">
        <v>256</v>
      </c>
      <c r="C1" s="87"/>
      <c r="D1" s="87"/>
      <c r="E1" s="87"/>
    </row>
    <row r="2" spans="2:9" x14ac:dyDescent="0.2">
      <c r="B2" s="8"/>
      <c r="C2" s="88" t="s">
        <v>257</v>
      </c>
      <c r="E2" s="149" t="s">
        <v>441</v>
      </c>
      <c r="F2" s="9"/>
    </row>
    <row r="3" spans="2:9" x14ac:dyDescent="0.2">
      <c r="B3" s="57">
        <v>1</v>
      </c>
      <c r="C3" s="58" t="s">
        <v>258</v>
      </c>
      <c r="D3" s="57" t="s">
        <v>259</v>
      </c>
      <c r="E3" s="58">
        <f>SUM(E4:E9)</f>
        <v>575971.25892707822</v>
      </c>
    </row>
    <row r="4" spans="2:9" ht="15" x14ac:dyDescent="0.25">
      <c r="B4" s="52">
        <v>1.1000000000000001</v>
      </c>
      <c r="C4" s="53" t="s">
        <v>260</v>
      </c>
      <c r="D4" s="61" t="s">
        <v>261</v>
      </c>
      <c r="E4" s="62">
        <v>81276.807290484314</v>
      </c>
      <c r="I4"/>
    </row>
    <row r="5" spans="2:9" x14ac:dyDescent="0.2">
      <c r="B5" s="52">
        <v>1.2</v>
      </c>
      <c r="C5" s="53" t="s">
        <v>262</v>
      </c>
      <c r="D5" s="61" t="s">
        <v>263</v>
      </c>
      <c r="E5" s="62">
        <v>72095.870928051678</v>
      </c>
    </row>
    <row r="6" spans="2:9" x14ac:dyDescent="0.2">
      <c r="B6" s="52">
        <v>1.3</v>
      </c>
      <c r="C6" s="53" t="s">
        <v>264</v>
      </c>
      <c r="D6" s="61" t="s">
        <v>265</v>
      </c>
      <c r="E6" s="62">
        <v>96075.732300118078</v>
      </c>
    </row>
    <row r="7" spans="2:9" x14ac:dyDescent="0.2">
      <c r="B7" s="52">
        <v>1.4</v>
      </c>
      <c r="C7" s="53" t="s">
        <v>266</v>
      </c>
      <c r="D7" s="61" t="s">
        <v>267</v>
      </c>
      <c r="E7" s="62">
        <v>107018.73104680997</v>
      </c>
    </row>
    <row r="8" spans="2:9" x14ac:dyDescent="0.2">
      <c r="B8" s="52">
        <v>1.5</v>
      </c>
      <c r="C8" s="53" t="s">
        <v>268</v>
      </c>
      <c r="D8" s="61" t="s">
        <v>269</v>
      </c>
      <c r="E8" s="62">
        <v>41160.517196587141</v>
      </c>
    </row>
    <row r="9" spans="2:9" x14ac:dyDescent="0.2">
      <c r="B9" s="52">
        <v>1.6</v>
      </c>
      <c r="C9" s="53" t="s">
        <v>270</v>
      </c>
      <c r="D9" s="61" t="s">
        <v>271</v>
      </c>
      <c r="E9" s="62">
        <v>178343.60016502705</v>
      </c>
    </row>
    <row r="10" spans="2:9" x14ac:dyDescent="0.2">
      <c r="B10" s="57">
        <v>2</v>
      </c>
      <c r="C10" s="58" t="s">
        <v>272</v>
      </c>
      <c r="D10" s="57" t="s">
        <v>273</v>
      </c>
      <c r="E10" s="58">
        <f>SUM(E11:E16)</f>
        <v>512041.04249115981</v>
      </c>
    </row>
    <row r="11" spans="2:9" x14ac:dyDescent="0.2">
      <c r="B11" s="52">
        <v>2.1</v>
      </c>
      <c r="C11" s="53" t="s">
        <v>260</v>
      </c>
      <c r="D11" s="61" t="s">
        <v>261</v>
      </c>
      <c r="E11" s="62">
        <v>81637.333616090007</v>
      </c>
    </row>
    <row r="12" spans="2:9" x14ac:dyDescent="0.2">
      <c r="B12" s="52">
        <v>2.2000000000000002</v>
      </c>
      <c r="C12" s="53" t="s">
        <v>262</v>
      </c>
      <c r="D12" s="61" t="s">
        <v>263</v>
      </c>
      <c r="E12" s="62">
        <v>80044.158959999986</v>
      </c>
    </row>
    <row r="13" spans="2:9" x14ac:dyDescent="0.2">
      <c r="B13" s="52">
        <v>2.2999999999999998</v>
      </c>
      <c r="C13" s="53" t="s">
        <v>264</v>
      </c>
      <c r="D13" s="61" t="s">
        <v>265</v>
      </c>
      <c r="E13" s="62">
        <v>213835.44193706987</v>
      </c>
    </row>
    <row r="14" spans="2:9" x14ac:dyDescent="0.2">
      <c r="B14" s="52">
        <v>2.4</v>
      </c>
      <c r="C14" s="53" t="s">
        <v>266</v>
      </c>
      <c r="D14" s="61" t="s">
        <v>267</v>
      </c>
      <c r="E14" s="62">
        <v>33870.438048000004</v>
      </c>
    </row>
    <row r="15" spans="2:9" x14ac:dyDescent="0.2">
      <c r="B15" s="52">
        <v>2.5</v>
      </c>
      <c r="C15" s="53" t="s">
        <v>268</v>
      </c>
      <c r="D15" s="61" t="s">
        <v>269</v>
      </c>
      <c r="E15" s="62">
        <v>40967.548040000001</v>
      </c>
    </row>
    <row r="16" spans="2:9" x14ac:dyDescent="0.2">
      <c r="B16" s="52">
        <v>2.6</v>
      </c>
      <c r="C16" s="53" t="s">
        <v>270</v>
      </c>
      <c r="D16" s="61" t="s">
        <v>271</v>
      </c>
      <c r="E16" s="62">
        <v>61686.121889999944</v>
      </c>
    </row>
    <row r="17" spans="2:5" x14ac:dyDescent="0.2">
      <c r="B17" s="57">
        <v>3</v>
      </c>
      <c r="C17" s="58" t="s">
        <v>274</v>
      </c>
      <c r="D17" s="57" t="s">
        <v>275</v>
      </c>
      <c r="E17" s="58">
        <f>E3-E10</f>
        <v>63930.21643591841</v>
      </c>
    </row>
    <row r="18" spans="2:5" x14ac:dyDescent="0.2">
      <c r="B18" s="52">
        <v>3.1</v>
      </c>
      <c r="C18" s="53" t="s">
        <v>260</v>
      </c>
      <c r="D18" s="61" t="s">
        <v>261</v>
      </c>
      <c r="E18" s="62">
        <f>E4-E11</f>
        <v>-360.52632560569327</v>
      </c>
    </row>
    <row r="19" spans="2:5" x14ac:dyDescent="0.2">
      <c r="B19" s="52">
        <v>3.2</v>
      </c>
      <c r="C19" s="53" t="s">
        <v>262</v>
      </c>
      <c r="D19" s="61" t="s">
        <v>263</v>
      </c>
      <c r="E19" s="62">
        <f t="shared" ref="E19:E23" si="0">E5-E12</f>
        <v>-7948.2880319483083</v>
      </c>
    </row>
    <row r="20" spans="2:5" x14ac:dyDescent="0.2">
      <c r="B20" s="52">
        <v>3.3</v>
      </c>
      <c r="C20" s="53" t="s">
        <v>264</v>
      </c>
      <c r="D20" s="61" t="s">
        <v>265</v>
      </c>
      <c r="E20" s="62">
        <f t="shared" si="0"/>
        <v>-117759.7096369518</v>
      </c>
    </row>
    <row r="21" spans="2:5" x14ac:dyDescent="0.2">
      <c r="B21" s="52">
        <v>3.4</v>
      </c>
      <c r="C21" s="53" t="s">
        <v>266</v>
      </c>
      <c r="D21" s="61" t="s">
        <v>267</v>
      </c>
      <c r="E21" s="62">
        <f t="shared" si="0"/>
        <v>73148.292998809979</v>
      </c>
    </row>
    <row r="22" spans="2:5" x14ac:dyDescent="0.2">
      <c r="B22" s="52">
        <v>3.5</v>
      </c>
      <c r="C22" s="53" t="s">
        <v>268</v>
      </c>
      <c r="D22" s="61" t="s">
        <v>269</v>
      </c>
      <c r="E22" s="62">
        <f t="shared" si="0"/>
        <v>192.96915658713988</v>
      </c>
    </row>
    <row r="23" spans="2:5" x14ac:dyDescent="0.2">
      <c r="B23" s="52">
        <v>3.6</v>
      </c>
      <c r="C23" s="53" t="s">
        <v>270</v>
      </c>
      <c r="D23" s="61" t="s">
        <v>271</v>
      </c>
      <c r="E23" s="62">
        <f t="shared" si="0"/>
        <v>116657.4782750271</v>
      </c>
    </row>
    <row r="24" spans="2:5" x14ac:dyDescent="0.2">
      <c r="B24" s="89"/>
      <c r="C24" s="89"/>
      <c r="D24" s="89"/>
      <c r="E24" s="89"/>
    </row>
  </sheetData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topLeftCell="A2" workbookViewId="0">
      <selection activeCell="A2" sqref="A2"/>
    </sheetView>
  </sheetViews>
  <sheetFormatPr defaultRowHeight="12.75" x14ac:dyDescent="0.2"/>
  <cols>
    <col min="1" max="1" width="28.5703125" style="6" customWidth="1"/>
    <col min="2" max="2" width="21.5703125" style="6" hidden="1" customWidth="1"/>
    <col min="3" max="3" width="13.140625" style="6" bestFit="1" customWidth="1"/>
    <col min="4" max="10" width="13.7109375" style="6" customWidth="1"/>
    <col min="11" max="11" width="10.85546875" style="6" customWidth="1"/>
    <col min="12" max="12" width="11.42578125" style="6" customWidth="1"/>
    <col min="13" max="13" width="11" style="6" customWidth="1"/>
    <col min="14" max="14" width="11.7109375" style="6" customWidth="1"/>
    <col min="15" max="16" width="13.28515625" style="6" customWidth="1"/>
    <col min="17" max="17" width="13.5703125" style="6" customWidth="1"/>
    <col min="18" max="16384" width="9.140625" style="6"/>
  </cols>
  <sheetData>
    <row r="1" spans="1:17" ht="26.25" customHeight="1" x14ac:dyDescent="0.2">
      <c r="A1" s="85" t="s">
        <v>276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17" ht="13.5" customHeight="1" x14ac:dyDescent="0.2">
      <c r="A2" s="107" t="s">
        <v>277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</row>
    <row r="3" spans="1:17" x14ac:dyDescent="0.2">
      <c r="B3" s="107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50" t="s">
        <v>441</v>
      </c>
    </row>
    <row r="4" spans="1:17" ht="12.75" hidden="1" customHeight="1" x14ac:dyDescent="0.2">
      <c r="A4" s="103" t="s">
        <v>278</v>
      </c>
      <c r="B4" s="103"/>
      <c r="C4" s="103"/>
      <c r="D4" s="104"/>
      <c r="E4" s="104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6" t="s">
        <v>1</v>
      </c>
      <c r="Q4" s="106"/>
    </row>
    <row r="5" spans="1:17" ht="12.75" customHeight="1" x14ac:dyDescent="0.2">
      <c r="A5" s="109" t="s">
        <v>279</v>
      </c>
      <c r="B5" s="90"/>
      <c r="C5" s="112" t="s">
        <v>280</v>
      </c>
      <c r="D5" s="112" t="s">
        <v>281</v>
      </c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</row>
    <row r="6" spans="1:17" ht="12.75" hidden="1" customHeight="1" x14ac:dyDescent="0.2">
      <c r="A6" s="110"/>
      <c r="B6" s="90"/>
      <c r="C6" s="112"/>
      <c r="D6" s="90"/>
      <c r="E6" s="90"/>
      <c r="F6" s="90"/>
      <c r="G6" s="90"/>
      <c r="H6" s="91" t="s">
        <v>282</v>
      </c>
      <c r="I6" s="91"/>
      <c r="J6" s="91"/>
      <c r="K6" s="91"/>
      <c r="L6" s="90"/>
      <c r="M6" s="90"/>
      <c r="N6" s="90"/>
      <c r="O6" s="90"/>
      <c r="P6" s="90"/>
      <c r="Q6" s="90"/>
    </row>
    <row r="7" spans="1:17" x14ac:dyDescent="0.2">
      <c r="A7" s="110"/>
      <c r="B7" s="90"/>
      <c r="C7" s="112"/>
      <c r="D7" s="112" t="s">
        <v>283</v>
      </c>
      <c r="E7" s="112" t="s">
        <v>284</v>
      </c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</row>
    <row r="8" spans="1:17" ht="12.75" hidden="1" customHeight="1" x14ac:dyDescent="0.2">
      <c r="A8" s="110"/>
      <c r="B8" s="90"/>
      <c r="C8" s="112"/>
      <c r="D8" s="112"/>
      <c r="E8" s="90"/>
      <c r="F8" s="90"/>
      <c r="G8" s="90"/>
      <c r="H8" s="91" t="s">
        <v>285</v>
      </c>
      <c r="I8" s="91"/>
      <c r="J8" s="91"/>
      <c r="K8" s="91"/>
      <c r="L8" s="90"/>
      <c r="M8" s="90"/>
      <c r="N8" s="90"/>
      <c r="O8" s="90"/>
      <c r="P8" s="90"/>
      <c r="Q8" s="90"/>
    </row>
    <row r="9" spans="1:17" ht="25.5" x14ac:dyDescent="0.2">
      <c r="A9" s="111"/>
      <c r="B9" s="90"/>
      <c r="C9" s="112"/>
      <c r="D9" s="112"/>
      <c r="E9" s="108" t="s">
        <v>286</v>
      </c>
      <c r="F9" s="108" t="s">
        <v>287</v>
      </c>
      <c r="G9" s="108" t="s">
        <v>288</v>
      </c>
      <c r="H9" s="108" t="s">
        <v>289</v>
      </c>
      <c r="I9" s="108" t="s">
        <v>290</v>
      </c>
      <c r="J9" s="108" t="s">
        <v>291</v>
      </c>
      <c r="K9" s="108" t="s">
        <v>292</v>
      </c>
      <c r="L9" s="108" t="s">
        <v>293</v>
      </c>
      <c r="M9" s="108" t="s">
        <v>294</v>
      </c>
      <c r="N9" s="108" t="s">
        <v>295</v>
      </c>
      <c r="O9" s="108" t="s">
        <v>296</v>
      </c>
      <c r="P9" s="108" t="s">
        <v>297</v>
      </c>
      <c r="Q9" s="108" t="s">
        <v>298</v>
      </c>
    </row>
    <row r="10" spans="1:17" ht="25.5" hidden="1" x14ac:dyDescent="0.2">
      <c r="A10" s="92" t="s">
        <v>299</v>
      </c>
      <c r="B10" s="93"/>
      <c r="C10" s="92" t="s">
        <v>300</v>
      </c>
      <c r="D10" s="92" t="s">
        <v>300</v>
      </c>
      <c r="E10" s="92" t="s">
        <v>301</v>
      </c>
      <c r="F10" s="92" t="s">
        <v>302</v>
      </c>
      <c r="G10" s="92" t="s">
        <v>303</v>
      </c>
      <c r="H10" s="92" t="s">
        <v>304</v>
      </c>
      <c r="I10" s="92" t="s">
        <v>305</v>
      </c>
      <c r="J10" s="92" t="s">
        <v>306</v>
      </c>
      <c r="K10" s="92" t="s">
        <v>307</v>
      </c>
      <c r="L10" s="92" t="s">
        <v>308</v>
      </c>
      <c r="M10" s="92" t="s">
        <v>309</v>
      </c>
      <c r="N10" s="92" t="s">
        <v>310</v>
      </c>
      <c r="O10" s="92" t="s">
        <v>311</v>
      </c>
      <c r="P10" s="92" t="s">
        <v>312</v>
      </c>
      <c r="Q10" s="92" t="s">
        <v>313</v>
      </c>
    </row>
    <row r="11" spans="1:17" x14ac:dyDescent="0.2">
      <c r="A11" s="94" t="s">
        <v>314</v>
      </c>
      <c r="B11" s="95" t="s">
        <v>315</v>
      </c>
      <c r="C11" s="96">
        <f>SUM(D11:Q11)</f>
        <v>567312.50447000132</v>
      </c>
      <c r="D11" s="96">
        <v>469160.38111575122</v>
      </c>
      <c r="E11" s="96">
        <v>22241.450543000021</v>
      </c>
      <c r="F11" s="96">
        <v>10426.816136999983</v>
      </c>
      <c r="G11" s="96">
        <v>9206.3074092499937</v>
      </c>
      <c r="H11" s="96">
        <v>3572.4566260000038</v>
      </c>
      <c r="I11" s="96">
        <v>2554.8463719999986</v>
      </c>
      <c r="J11" s="96">
        <v>2044.2487560000011</v>
      </c>
      <c r="K11" s="96">
        <v>1504.2618049999999</v>
      </c>
      <c r="L11" s="96">
        <v>1137.2366720000005</v>
      </c>
      <c r="M11" s="96">
        <v>1765.349845</v>
      </c>
      <c r="N11" s="96">
        <v>1825.2144899999998</v>
      </c>
      <c r="O11" s="96">
        <v>360.49816299999992</v>
      </c>
      <c r="P11" s="96">
        <v>151.29864699999999</v>
      </c>
      <c r="Q11" s="96">
        <v>41362.137888999991</v>
      </c>
    </row>
    <row r="12" spans="1:17" x14ac:dyDescent="0.2">
      <c r="A12" s="38" t="s">
        <v>316</v>
      </c>
      <c r="B12" s="46" t="s">
        <v>317</v>
      </c>
      <c r="C12" s="96">
        <f t="shared" ref="C12:C15" si="0">SUM(D12:Q12)</f>
        <v>200586.79019999993</v>
      </c>
      <c r="D12" s="45">
        <v>148625.16599399992</v>
      </c>
      <c r="E12" s="45">
        <v>2859.1833499999993</v>
      </c>
      <c r="F12" s="45">
        <v>3744.5201019999995</v>
      </c>
      <c r="G12" s="45">
        <v>3265.6422220000004</v>
      </c>
      <c r="H12" s="45">
        <v>271.06355799999983</v>
      </c>
      <c r="I12" s="45">
        <v>531.44135000000006</v>
      </c>
      <c r="J12" s="45">
        <v>167.40446399999996</v>
      </c>
      <c r="K12" s="45">
        <v>273.24081999999999</v>
      </c>
      <c r="L12" s="45">
        <v>519.02036600000019</v>
      </c>
      <c r="M12" s="45">
        <v>1162.92544</v>
      </c>
      <c r="N12" s="45">
        <v>1458.776278</v>
      </c>
      <c r="O12" s="45">
        <v>177.08899000000002</v>
      </c>
      <c r="P12" s="45">
        <v>27.763317000000001</v>
      </c>
      <c r="Q12" s="45">
        <v>37503.553948999994</v>
      </c>
    </row>
    <row r="13" spans="1:17" x14ac:dyDescent="0.2">
      <c r="A13" s="38" t="s">
        <v>318</v>
      </c>
      <c r="B13" s="46" t="s">
        <v>319</v>
      </c>
      <c r="C13" s="96">
        <f t="shared" si="0"/>
        <v>308339.08983700117</v>
      </c>
      <c r="D13" s="45">
        <v>266477.1441077512</v>
      </c>
      <c r="E13" s="45">
        <v>18125.115435000022</v>
      </c>
      <c r="F13" s="45">
        <v>5934.1329829999841</v>
      </c>
      <c r="G13" s="45">
        <v>5316.8499852499936</v>
      </c>
      <c r="H13" s="45">
        <v>3206.8597450000038</v>
      </c>
      <c r="I13" s="45">
        <v>1955.6365779999985</v>
      </c>
      <c r="J13" s="45">
        <v>1449.2847920000011</v>
      </c>
      <c r="K13" s="45">
        <v>1146.6384849999999</v>
      </c>
      <c r="L13" s="45">
        <v>553.87173900000028</v>
      </c>
      <c r="M13" s="45">
        <v>561.03639199999998</v>
      </c>
      <c r="N13" s="45">
        <v>312.12947299999979</v>
      </c>
      <c r="O13" s="45">
        <v>177.27902299999991</v>
      </c>
      <c r="P13" s="45">
        <v>87.847540999999993</v>
      </c>
      <c r="Q13" s="45">
        <v>3035.2635580000001</v>
      </c>
    </row>
    <row r="14" spans="1:17" x14ac:dyDescent="0.2">
      <c r="A14" s="97" t="s">
        <v>320</v>
      </c>
      <c r="B14" s="98" t="s">
        <v>321</v>
      </c>
      <c r="C14" s="96">
        <f t="shared" si="0"/>
        <v>58386.624433000077</v>
      </c>
      <c r="D14" s="45">
        <v>54058.071014000074</v>
      </c>
      <c r="E14" s="45">
        <v>1257.151758</v>
      </c>
      <c r="F14" s="45">
        <v>748.16305199999977</v>
      </c>
      <c r="G14" s="45">
        <v>623.815202</v>
      </c>
      <c r="H14" s="45">
        <v>94.53332300000001</v>
      </c>
      <c r="I14" s="45">
        <v>67.768443999999988</v>
      </c>
      <c r="J14" s="45">
        <v>427.55950000000007</v>
      </c>
      <c r="K14" s="45">
        <v>84.382500000000007</v>
      </c>
      <c r="L14" s="45">
        <v>64.344566999999998</v>
      </c>
      <c r="M14" s="45">
        <v>41.388012999999994</v>
      </c>
      <c r="N14" s="45">
        <v>54.308738999999996</v>
      </c>
      <c r="O14" s="45">
        <v>6.1301499999999987</v>
      </c>
      <c r="P14" s="45">
        <v>35.687788999999995</v>
      </c>
      <c r="Q14" s="45">
        <v>823.32038200000034</v>
      </c>
    </row>
    <row r="15" spans="1:17" x14ac:dyDescent="0.2">
      <c r="A15" s="97" t="s">
        <v>322</v>
      </c>
      <c r="B15" s="98" t="s">
        <v>30</v>
      </c>
      <c r="C15" s="96">
        <f t="shared" si="0"/>
        <v>0</v>
      </c>
      <c r="D15" s="45">
        <v>0</v>
      </c>
      <c r="E15" s="45">
        <v>0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</row>
    <row r="16" spans="1:17" x14ac:dyDescent="0.2">
      <c r="A16" s="11"/>
      <c r="B16" s="11"/>
      <c r="F16" s="12"/>
    </row>
    <row r="17" spans="1:11" x14ac:dyDescent="0.2">
      <c r="A17" s="13" t="s">
        <v>323</v>
      </c>
      <c r="B17" s="13"/>
      <c r="F17" s="14"/>
    </row>
    <row r="18" spans="1:11" x14ac:dyDescent="0.2">
      <c r="A18" s="15"/>
      <c r="B18" s="15"/>
      <c r="J18" s="16"/>
      <c r="K18" s="101" t="s">
        <v>441</v>
      </c>
    </row>
    <row r="19" spans="1:11" ht="63.75" x14ac:dyDescent="0.2">
      <c r="A19" s="66" t="s">
        <v>279</v>
      </c>
      <c r="B19" s="90"/>
      <c r="C19" s="108" t="s">
        <v>280</v>
      </c>
      <c r="D19" s="108" t="s">
        <v>324</v>
      </c>
      <c r="E19" s="108" t="s">
        <v>325</v>
      </c>
      <c r="F19" s="108" t="s">
        <v>326</v>
      </c>
      <c r="G19" s="108" t="s">
        <v>327</v>
      </c>
      <c r="H19" s="108" t="s">
        <v>328</v>
      </c>
      <c r="I19" s="108" t="s">
        <v>329</v>
      </c>
      <c r="J19" s="108" t="s">
        <v>330</v>
      </c>
      <c r="K19" s="108" t="s">
        <v>331</v>
      </c>
    </row>
    <row r="20" spans="1:11" ht="25.5" hidden="1" x14ac:dyDescent="0.2">
      <c r="A20" s="92" t="s">
        <v>299</v>
      </c>
      <c r="B20" s="90"/>
      <c r="C20" s="92" t="s">
        <v>300</v>
      </c>
      <c r="D20" s="92" t="s">
        <v>332</v>
      </c>
      <c r="E20" s="92" t="s">
        <v>333</v>
      </c>
      <c r="F20" s="92" t="s">
        <v>334</v>
      </c>
      <c r="G20" s="92" t="s">
        <v>335</v>
      </c>
      <c r="H20" s="92" t="s">
        <v>336</v>
      </c>
      <c r="I20" s="92"/>
      <c r="J20" s="92" t="s">
        <v>337</v>
      </c>
      <c r="K20" s="92" t="s">
        <v>338</v>
      </c>
    </row>
    <row r="21" spans="1:11" x14ac:dyDescent="0.2">
      <c r="A21" s="94" t="s">
        <v>314</v>
      </c>
      <c r="B21" s="95" t="s">
        <v>315</v>
      </c>
      <c r="C21" s="99">
        <f>SUM(D21:K21)</f>
        <v>567312.5044699983</v>
      </c>
      <c r="D21" s="100">
        <v>450566.98744199844</v>
      </c>
      <c r="E21" s="100">
        <v>9450.5694330000042</v>
      </c>
      <c r="F21" s="100">
        <v>0</v>
      </c>
      <c r="G21" s="100">
        <v>101927.04490099987</v>
      </c>
      <c r="H21" s="100">
        <v>2672.4056899999982</v>
      </c>
      <c r="I21" s="100">
        <v>2695.4970039999998</v>
      </c>
      <c r="J21" s="100">
        <v>0</v>
      </c>
      <c r="K21" s="100">
        <v>0</v>
      </c>
    </row>
    <row r="22" spans="1:11" x14ac:dyDescent="0.2">
      <c r="A22" s="38" t="s">
        <v>316</v>
      </c>
      <c r="B22" s="46" t="s">
        <v>317</v>
      </c>
      <c r="C22" s="99">
        <f t="shared" ref="C22:C25" si="1">SUM(D22:K22)</f>
        <v>200586.79020000013</v>
      </c>
      <c r="D22" s="45">
        <v>134248.99623600027</v>
      </c>
      <c r="E22" s="45">
        <v>1782.8466659999999</v>
      </c>
      <c r="F22" s="45">
        <v>0</v>
      </c>
      <c r="G22" s="45">
        <v>59533.61013099987</v>
      </c>
      <c r="H22" s="45">
        <v>2345.9317929999979</v>
      </c>
      <c r="I22" s="45">
        <v>2675.4053739999999</v>
      </c>
      <c r="J22" s="45">
        <v>0</v>
      </c>
      <c r="K22" s="45">
        <v>0</v>
      </c>
    </row>
    <row r="23" spans="1:11" x14ac:dyDescent="0.2">
      <c r="A23" s="38" t="s">
        <v>318</v>
      </c>
      <c r="B23" s="46" t="s">
        <v>319</v>
      </c>
      <c r="C23" s="99">
        <f t="shared" si="1"/>
        <v>308339.08983699814</v>
      </c>
      <c r="D23" s="45">
        <v>297313.54886699817</v>
      </c>
      <c r="E23" s="45">
        <v>7655.3163370000048</v>
      </c>
      <c r="F23" s="45">
        <v>0</v>
      </c>
      <c r="G23" s="45">
        <v>3039.8922359999997</v>
      </c>
      <c r="H23" s="45">
        <v>310.29961699999996</v>
      </c>
      <c r="I23" s="45">
        <v>20.032779999999999</v>
      </c>
      <c r="J23" s="45">
        <v>0</v>
      </c>
      <c r="K23" s="45">
        <v>0</v>
      </c>
    </row>
    <row r="24" spans="1:11" x14ac:dyDescent="0.2">
      <c r="A24" s="97" t="s">
        <v>320</v>
      </c>
      <c r="B24" s="98" t="s">
        <v>321</v>
      </c>
      <c r="C24" s="99">
        <f t="shared" si="1"/>
        <v>58386.624432999983</v>
      </c>
      <c r="D24" s="45">
        <v>19004.442338999994</v>
      </c>
      <c r="E24" s="45">
        <v>12.40643</v>
      </c>
      <c r="F24" s="45">
        <v>0</v>
      </c>
      <c r="G24" s="45">
        <v>39353.542533999993</v>
      </c>
      <c r="H24" s="45">
        <v>16.17428</v>
      </c>
      <c r="I24" s="45">
        <v>5.885E-2</v>
      </c>
      <c r="J24" s="45">
        <v>0</v>
      </c>
      <c r="K24" s="45">
        <v>0</v>
      </c>
    </row>
    <row r="25" spans="1:11" x14ac:dyDescent="0.2">
      <c r="A25" s="97" t="s">
        <v>322</v>
      </c>
      <c r="B25" s="98" t="s">
        <v>30</v>
      </c>
      <c r="C25" s="99">
        <f t="shared" si="1"/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</row>
  </sheetData>
  <mergeCells count="9">
    <mergeCell ref="H8:K8"/>
    <mergeCell ref="A4:C4"/>
    <mergeCell ref="A5:A9"/>
    <mergeCell ref="C5:C9"/>
    <mergeCell ref="D5:Q5"/>
    <mergeCell ref="H6:K6"/>
    <mergeCell ref="D7:D9"/>
    <mergeCell ref="E7:Q7"/>
    <mergeCell ref="A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"/>
  <sheetViews>
    <sheetView showGridLines="0" topLeftCell="E1" zoomScaleNormal="100" workbookViewId="0">
      <selection activeCell="E4" sqref="A4:XFD4"/>
    </sheetView>
  </sheetViews>
  <sheetFormatPr defaultRowHeight="12.75" x14ac:dyDescent="0.2"/>
  <cols>
    <col min="1" max="1" width="3.7109375" style="6" customWidth="1"/>
    <col min="2" max="2" width="6" style="4" bestFit="1" customWidth="1"/>
    <col min="3" max="3" width="15.28515625" style="4" hidden="1" customWidth="1"/>
    <col min="4" max="4" width="62.140625" style="6" customWidth="1"/>
    <col min="5" max="5" width="13.140625" style="6" customWidth="1"/>
    <col min="6" max="6" width="16" style="6" customWidth="1"/>
    <col min="7" max="7" width="13.28515625" style="6" customWidth="1"/>
    <col min="8" max="8" width="13.140625" style="6" customWidth="1"/>
    <col min="9" max="9" width="13.7109375" style="6" customWidth="1"/>
    <col min="10" max="10" width="14.42578125" style="6" customWidth="1"/>
    <col min="11" max="11" width="13.5703125" style="6" customWidth="1"/>
    <col min="12" max="12" width="14.42578125" style="6" customWidth="1"/>
    <col min="13" max="13" width="13.28515625" style="6" customWidth="1"/>
    <col min="14" max="14" width="14.85546875" style="6" customWidth="1"/>
    <col min="15" max="15" width="14" style="6" bestFit="1" customWidth="1"/>
    <col min="16" max="16" width="9.140625" style="6"/>
    <col min="17" max="17" width="9.5703125" style="6" bestFit="1" customWidth="1"/>
    <col min="18" max="16384" width="9.140625" style="6"/>
  </cols>
  <sheetData>
    <row r="2" spans="2:17" x14ac:dyDescent="0.2">
      <c r="B2" s="75" t="s">
        <v>339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</row>
    <row r="3" spans="2:17" hidden="1" x14ac:dyDescent="0.2">
      <c r="B3" s="17"/>
      <c r="C3" s="17"/>
      <c r="D3" s="113" t="s">
        <v>340</v>
      </c>
      <c r="E3" s="113"/>
      <c r="F3" s="113"/>
      <c r="G3" s="3"/>
      <c r="H3" s="3"/>
      <c r="I3" s="3"/>
      <c r="J3" s="3"/>
      <c r="K3" s="3"/>
      <c r="L3" s="3"/>
      <c r="M3" s="35" t="s">
        <v>1</v>
      </c>
      <c r="N3" s="35"/>
    </row>
    <row r="4" spans="2:17" x14ac:dyDescent="0.2">
      <c r="B4" s="120"/>
      <c r="C4" s="120"/>
      <c r="D4" s="66" t="s">
        <v>341</v>
      </c>
      <c r="E4" s="121" t="s">
        <v>342</v>
      </c>
      <c r="F4" s="66" t="s">
        <v>343</v>
      </c>
      <c r="G4" s="66" t="s">
        <v>344</v>
      </c>
      <c r="H4" s="66" t="s">
        <v>345</v>
      </c>
      <c r="I4" s="66" t="s">
        <v>263</v>
      </c>
      <c r="J4" s="66" t="s">
        <v>346</v>
      </c>
      <c r="K4" s="66" t="s">
        <v>347</v>
      </c>
      <c r="L4" s="66" t="s">
        <v>348</v>
      </c>
      <c r="M4" s="121" t="s">
        <v>349</v>
      </c>
      <c r="N4" s="121" t="s">
        <v>350</v>
      </c>
      <c r="O4" s="121" t="s">
        <v>351</v>
      </c>
    </row>
    <row r="5" spans="2:17" hidden="1" x14ac:dyDescent="0.2">
      <c r="B5" s="114"/>
      <c r="C5" s="114"/>
      <c r="D5" s="39" t="s">
        <v>352</v>
      </c>
      <c r="E5" s="115" t="s">
        <v>353</v>
      </c>
      <c r="F5" s="39" t="s">
        <v>354</v>
      </c>
      <c r="G5" s="39" t="s">
        <v>355</v>
      </c>
      <c r="H5" s="39" t="s">
        <v>356</v>
      </c>
      <c r="I5" s="39" t="s">
        <v>357</v>
      </c>
      <c r="J5" s="39" t="s">
        <v>358</v>
      </c>
      <c r="K5" s="39" t="s">
        <v>359</v>
      </c>
      <c r="L5" s="39" t="s">
        <v>360</v>
      </c>
      <c r="M5" s="115" t="s">
        <v>361</v>
      </c>
      <c r="N5" s="115" t="s">
        <v>362</v>
      </c>
      <c r="O5" s="115" t="s">
        <v>363</v>
      </c>
    </row>
    <row r="6" spans="2:17" x14ac:dyDescent="0.2">
      <c r="B6" s="122">
        <v>1</v>
      </c>
      <c r="C6" s="122" t="s">
        <v>8</v>
      </c>
      <c r="D6" s="40" t="s">
        <v>364</v>
      </c>
      <c r="E6" s="41">
        <v>111162.32110000003</v>
      </c>
      <c r="F6" s="41">
        <v>7496.7784237030601</v>
      </c>
      <c r="G6" s="41">
        <v>35830.193183890398</v>
      </c>
      <c r="H6" s="41">
        <v>28152.425145925838</v>
      </c>
      <c r="I6" s="41">
        <v>72095.870928051678</v>
      </c>
      <c r="J6" s="41">
        <v>42791.692748220827</v>
      </c>
      <c r="K6" s="41">
        <v>53284.039551897251</v>
      </c>
      <c r="L6" s="41">
        <v>107018.73104680997</v>
      </c>
      <c r="M6" s="41">
        <v>145295.74607805489</v>
      </c>
      <c r="N6" s="41">
        <v>212683.51247256083</v>
      </c>
      <c r="O6" s="41">
        <f>SUM(E6:N6)</f>
        <v>815811.31067911489</v>
      </c>
      <c r="Q6" s="18"/>
    </row>
    <row r="7" spans="2:17" x14ac:dyDescent="0.2">
      <c r="B7" s="116" t="s">
        <v>524</v>
      </c>
      <c r="C7" s="43" t="s">
        <v>10</v>
      </c>
      <c r="D7" s="44" t="s">
        <v>365</v>
      </c>
      <c r="E7" s="45">
        <v>94300.851620000045</v>
      </c>
      <c r="F7" s="45">
        <v>0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7797.8499999999967</v>
      </c>
      <c r="O7" s="100">
        <f t="shared" ref="O7:O23" si="0">SUM(E7:N7)</f>
        <v>102098.70162000004</v>
      </c>
    </row>
    <row r="8" spans="2:17" x14ac:dyDescent="0.2">
      <c r="B8" s="116" t="s">
        <v>525</v>
      </c>
      <c r="C8" s="117" t="s">
        <v>366</v>
      </c>
      <c r="D8" s="44" t="s">
        <v>367</v>
      </c>
      <c r="E8" s="45">
        <v>16861.469479999992</v>
      </c>
      <c r="F8" s="45">
        <v>0</v>
      </c>
      <c r="G8" s="45">
        <v>3012.3161600000003</v>
      </c>
      <c r="H8" s="45">
        <v>5024.9103799999993</v>
      </c>
      <c r="I8" s="45">
        <v>0</v>
      </c>
      <c r="J8" s="45">
        <v>625</v>
      </c>
      <c r="K8" s="45">
        <v>16027.6</v>
      </c>
      <c r="L8" s="45">
        <v>0</v>
      </c>
      <c r="M8" s="45">
        <v>2641.4940000000001</v>
      </c>
      <c r="N8" s="45">
        <v>0</v>
      </c>
      <c r="O8" s="100">
        <f t="shared" si="0"/>
        <v>44192.790019999993</v>
      </c>
    </row>
    <row r="9" spans="2:17" x14ac:dyDescent="0.2">
      <c r="B9" s="116" t="s">
        <v>526</v>
      </c>
      <c r="C9" s="43" t="s">
        <v>18</v>
      </c>
      <c r="D9" s="47" t="s">
        <v>37</v>
      </c>
      <c r="E9" s="45">
        <v>0</v>
      </c>
      <c r="F9" s="45">
        <v>1806.4609137030593</v>
      </c>
      <c r="G9" s="45">
        <v>11677.051010855412</v>
      </c>
      <c r="H9" s="45">
        <v>23127.514765925836</v>
      </c>
      <c r="I9" s="45">
        <v>46595.870928051678</v>
      </c>
      <c r="J9" s="45">
        <v>42166.692748220827</v>
      </c>
      <c r="K9" s="45">
        <v>37256.439551897252</v>
      </c>
      <c r="L9" s="45">
        <v>98702.489992559975</v>
      </c>
      <c r="M9" s="45">
        <v>142654.25207805488</v>
      </c>
      <c r="N9" s="45">
        <v>73968.385253559303</v>
      </c>
      <c r="O9" s="100">
        <f t="shared" si="0"/>
        <v>477955.15724282828</v>
      </c>
    </row>
    <row r="10" spans="2:17" ht="11.25" customHeight="1" x14ac:dyDescent="0.2">
      <c r="B10" s="116" t="s">
        <v>527</v>
      </c>
      <c r="C10" s="117" t="s">
        <v>368</v>
      </c>
      <c r="D10" s="47" t="s">
        <v>369</v>
      </c>
      <c r="E10" s="45">
        <v>0</v>
      </c>
      <c r="F10" s="45">
        <v>0</v>
      </c>
      <c r="G10" s="45">
        <v>1207</v>
      </c>
      <c r="H10" s="45">
        <v>0</v>
      </c>
      <c r="I10" s="45">
        <v>0</v>
      </c>
      <c r="J10" s="45">
        <v>0</v>
      </c>
      <c r="K10" s="45">
        <v>0</v>
      </c>
      <c r="L10" s="45">
        <v>5766.2410542500002</v>
      </c>
      <c r="M10" s="45">
        <v>0</v>
      </c>
      <c r="N10" s="45">
        <v>239.98603000000003</v>
      </c>
      <c r="O10" s="100">
        <f t="shared" si="0"/>
        <v>7213.2270842500002</v>
      </c>
    </row>
    <row r="11" spans="2:17" x14ac:dyDescent="0.2">
      <c r="B11" s="116" t="s">
        <v>528</v>
      </c>
      <c r="C11" s="117" t="s">
        <v>370</v>
      </c>
      <c r="D11" s="44" t="s">
        <v>371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100">
        <f t="shared" si="0"/>
        <v>0</v>
      </c>
    </row>
    <row r="12" spans="2:17" x14ac:dyDescent="0.2">
      <c r="B12" s="116" t="s">
        <v>544</v>
      </c>
      <c r="C12" s="117" t="s">
        <v>372</v>
      </c>
      <c r="D12" s="44" t="s">
        <v>373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100">
        <f t="shared" si="0"/>
        <v>0</v>
      </c>
    </row>
    <row r="13" spans="2:17" x14ac:dyDescent="0.2">
      <c r="B13" s="116" t="s">
        <v>545</v>
      </c>
      <c r="C13" s="117" t="s">
        <v>374</v>
      </c>
      <c r="D13" s="44" t="s">
        <v>375</v>
      </c>
      <c r="E13" s="45">
        <v>0</v>
      </c>
      <c r="F13" s="45">
        <v>5690.3175100000008</v>
      </c>
      <c r="G13" s="45">
        <v>12869.76707</v>
      </c>
      <c r="H13" s="45">
        <v>0</v>
      </c>
      <c r="I13" s="45">
        <v>25500</v>
      </c>
      <c r="J13" s="45">
        <v>0</v>
      </c>
      <c r="K13" s="45">
        <v>0</v>
      </c>
      <c r="L13" s="45">
        <v>2550</v>
      </c>
      <c r="M13" s="45">
        <v>0</v>
      </c>
      <c r="N13" s="45">
        <v>0</v>
      </c>
      <c r="O13" s="100">
        <f t="shared" si="0"/>
        <v>46610.084580000002</v>
      </c>
    </row>
    <row r="14" spans="2:17" x14ac:dyDescent="0.2">
      <c r="B14" s="116" t="s">
        <v>546</v>
      </c>
      <c r="C14" s="117" t="s">
        <v>376</v>
      </c>
      <c r="D14" s="44" t="s">
        <v>48</v>
      </c>
      <c r="E14" s="45">
        <v>0</v>
      </c>
      <c r="F14" s="45">
        <v>0</v>
      </c>
      <c r="G14" s="45">
        <v>7064.0589430349901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130677.29118900154</v>
      </c>
      <c r="O14" s="100">
        <f t="shared" si="0"/>
        <v>137741.35013203652</v>
      </c>
    </row>
    <row r="15" spans="2:17" x14ac:dyDescent="0.2">
      <c r="B15" s="122">
        <v>2</v>
      </c>
      <c r="C15" s="122" t="s">
        <v>377</v>
      </c>
      <c r="D15" s="40" t="s">
        <v>378</v>
      </c>
      <c r="E15" s="41">
        <v>188172.04386883997</v>
      </c>
      <c r="F15" s="41">
        <v>2128.4634149999993</v>
      </c>
      <c r="G15" s="41">
        <v>32747.173446000008</v>
      </c>
      <c r="H15" s="41">
        <v>52435.931765090012</v>
      </c>
      <c r="I15" s="41">
        <v>80044.158960000001</v>
      </c>
      <c r="J15" s="41">
        <v>102417.22352900002</v>
      </c>
      <c r="K15" s="41">
        <v>111418.21840806984</v>
      </c>
      <c r="L15" s="41">
        <v>33870.438048000004</v>
      </c>
      <c r="M15" s="41">
        <v>51239.665479999996</v>
      </c>
      <c r="N15" s="41">
        <v>64571.944230000016</v>
      </c>
      <c r="O15" s="41">
        <f t="shared" si="0"/>
        <v>719045.2611499998</v>
      </c>
      <c r="Q15" s="18"/>
    </row>
    <row r="16" spans="2:17" x14ac:dyDescent="0.2">
      <c r="B16" s="116" t="s">
        <v>529</v>
      </c>
      <c r="C16" s="117" t="s">
        <v>379</v>
      </c>
      <c r="D16" s="47" t="s">
        <v>380</v>
      </c>
      <c r="E16" s="119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8681.3680100000001</v>
      </c>
      <c r="L16" s="45">
        <v>8681.3679800000009</v>
      </c>
      <c r="M16" s="45">
        <v>17362.735970000002</v>
      </c>
      <c r="N16" s="45">
        <v>0</v>
      </c>
      <c r="O16" s="100">
        <f t="shared" si="0"/>
        <v>34725.471960000003</v>
      </c>
    </row>
    <row r="17" spans="2:15" ht="13.5" customHeight="1" x14ac:dyDescent="0.2">
      <c r="B17" s="116" t="s">
        <v>530</v>
      </c>
      <c r="C17" s="117" t="s">
        <v>381</v>
      </c>
      <c r="D17" s="47" t="s">
        <v>62</v>
      </c>
      <c r="E17" s="45">
        <v>145.50898000000001</v>
      </c>
      <c r="F17" s="45">
        <v>0</v>
      </c>
      <c r="G17" s="45">
        <v>13320.06616</v>
      </c>
      <c r="H17" s="45">
        <v>6220.7552699999997</v>
      </c>
      <c r="I17" s="45">
        <v>26466.492920000001</v>
      </c>
      <c r="J17" s="45">
        <v>4339.9594099999995</v>
      </c>
      <c r="K17" s="45">
        <v>13556.70766</v>
      </c>
      <c r="L17" s="45">
        <v>4814.6293999999998</v>
      </c>
      <c r="M17" s="45">
        <v>5842.9824800000006</v>
      </c>
      <c r="N17" s="45">
        <v>51414.004449999949</v>
      </c>
      <c r="O17" s="100">
        <f t="shared" si="0"/>
        <v>126121.10672999996</v>
      </c>
    </row>
    <row r="18" spans="2:15" x14ac:dyDescent="0.2">
      <c r="B18" s="116" t="s">
        <v>531</v>
      </c>
      <c r="C18" s="117" t="s">
        <v>51</v>
      </c>
      <c r="D18" s="47" t="s">
        <v>382</v>
      </c>
      <c r="E18" s="119">
        <v>188026.53488883993</v>
      </c>
      <c r="F18" s="45">
        <v>2128.4634149999993</v>
      </c>
      <c r="G18" s="45">
        <v>13752.872276000004</v>
      </c>
      <c r="H18" s="45">
        <v>46215.176495090003</v>
      </c>
      <c r="I18" s="45">
        <v>53577.666039999989</v>
      </c>
      <c r="J18" s="45">
        <v>98077.264119000043</v>
      </c>
      <c r="K18" s="45">
        <v>89180.142738069844</v>
      </c>
      <c r="L18" s="45">
        <v>20374.440668000003</v>
      </c>
      <c r="M18" s="45">
        <v>11033.947029999998</v>
      </c>
      <c r="N18" s="45">
        <v>0</v>
      </c>
      <c r="O18" s="100">
        <f t="shared" si="0"/>
        <v>522366.5076699999</v>
      </c>
    </row>
    <row r="19" spans="2:15" x14ac:dyDescent="0.2">
      <c r="B19" s="116" t="s">
        <v>383</v>
      </c>
      <c r="C19" s="117" t="s">
        <v>384</v>
      </c>
      <c r="D19" s="118" t="s">
        <v>385</v>
      </c>
      <c r="E19" s="76">
        <v>188026.53488883993</v>
      </c>
      <c r="F19" s="76">
        <v>0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100">
        <f t="shared" si="0"/>
        <v>188026.53488883993</v>
      </c>
    </row>
    <row r="20" spans="2:15" x14ac:dyDescent="0.2">
      <c r="B20" s="116" t="s">
        <v>386</v>
      </c>
      <c r="C20" s="117" t="s">
        <v>387</v>
      </c>
      <c r="D20" s="118" t="s">
        <v>388</v>
      </c>
      <c r="E20" s="76">
        <v>0</v>
      </c>
      <c r="F20" s="76">
        <v>2128.4634149999993</v>
      </c>
      <c r="G20" s="76">
        <v>13752.872276000004</v>
      </c>
      <c r="H20" s="76">
        <v>46215.176495090003</v>
      </c>
      <c r="I20" s="76">
        <v>53577.666039999989</v>
      </c>
      <c r="J20" s="76">
        <v>98077.264119000043</v>
      </c>
      <c r="K20" s="76">
        <v>89180.142738069844</v>
      </c>
      <c r="L20" s="76">
        <v>20374.440668000003</v>
      </c>
      <c r="M20" s="76">
        <v>11033.947029999998</v>
      </c>
      <c r="N20" s="76">
        <v>0</v>
      </c>
      <c r="O20" s="100">
        <f t="shared" si="0"/>
        <v>334339.97278115986</v>
      </c>
    </row>
    <row r="21" spans="2:15" x14ac:dyDescent="0.2">
      <c r="B21" s="116" t="s">
        <v>532</v>
      </c>
      <c r="C21" s="117" t="s">
        <v>389</v>
      </c>
      <c r="D21" s="47" t="s">
        <v>390</v>
      </c>
      <c r="E21" s="45">
        <v>0</v>
      </c>
      <c r="F21" s="45">
        <v>0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45">
        <v>17000</v>
      </c>
      <c r="N21" s="45">
        <v>0</v>
      </c>
      <c r="O21" s="100">
        <f t="shared" si="0"/>
        <v>17000</v>
      </c>
    </row>
    <row r="22" spans="2:15" x14ac:dyDescent="0.2">
      <c r="B22" s="116" t="s">
        <v>533</v>
      </c>
      <c r="C22" s="117" t="s">
        <v>63</v>
      </c>
      <c r="D22" s="44" t="s">
        <v>64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100">
        <f t="shared" si="0"/>
        <v>0</v>
      </c>
    </row>
    <row r="23" spans="2:15" x14ac:dyDescent="0.2">
      <c r="B23" s="116" t="s">
        <v>534</v>
      </c>
      <c r="C23" s="117" t="s">
        <v>391</v>
      </c>
      <c r="D23" s="44" t="s">
        <v>72</v>
      </c>
      <c r="E23" s="45">
        <v>0</v>
      </c>
      <c r="F23" s="45">
        <v>0</v>
      </c>
      <c r="G23" s="45">
        <v>5674.2350100000021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45">
        <v>13157.939780000064</v>
      </c>
      <c r="O23" s="100">
        <f t="shared" si="0"/>
        <v>18832.174790000066</v>
      </c>
    </row>
    <row r="24" spans="2:15" x14ac:dyDescent="0.2">
      <c r="B24" s="122">
        <v>3</v>
      </c>
      <c r="C24" s="122" t="s">
        <v>392</v>
      </c>
      <c r="D24" s="40" t="s">
        <v>393</v>
      </c>
      <c r="E24" s="41">
        <v>-77009.722768839943</v>
      </c>
      <c r="F24" s="41">
        <v>5368.3150087030608</v>
      </c>
      <c r="G24" s="41">
        <v>3083.0197378903904</v>
      </c>
      <c r="H24" s="41">
        <v>-24283.506619164174</v>
      </c>
      <c r="I24" s="41">
        <v>-7948.2880319483229</v>
      </c>
      <c r="J24" s="41">
        <v>-59625.530780779198</v>
      </c>
      <c r="K24" s="41">
        <v>-58134.178856172584</v>
      </c>
      <c r="L24" s="41">
        <v>73148.292998809979</v>
      </c>
      <c r="M24" s="41">
        <v>94056.08059805489</v>
      </c>
      <c r="N24" s="41">
        <v>148111.56824256081</v>
      </c>
      <c r="O24" s="41">
        <f>O6-O15</f>
        <v>96766.049529115087</v>
      </c>
    </row>
  </sheetData>
  <mergeCells count="3">
    <mergeCell ref="B2:N2"/>
    <mergeCell ref="D3:F3"/>
    <mergeCell ref="M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showGridLines="0" zoomScaleNormal="100" workbookViewId="0">
      <selection activeCell="L16" sqref="L16"/>
    </sheetView>
  </sheetViews>
  <sheetFormatPr defaultRowHeight="12.75" x14ac:dyDescent="0.2"/>
  <cols>
    <col min="1" max="1" width="4.85546875" style="6" customWidth="1"/>
    <col min="2" max="2" width="4.85546875" style="4" bestFit="1" customWidth="1"/>
    <col min="3" max="3" width="38.28515625" style="4" hidden="1" customWidth="1"/>
    <col min="4" max="4" width="62.7109375" style="6" customWidth="1"/>
    <col min="5" max="5" width="13.140625" style="6" bestFit="1" customWidth="1"/>
    <col min="6" max="6" width="13.140625" style="6" customWidth="1"/>
    <col min="7" max="7" width="12.28515625" style="6" bestFit="1" customWidth="1"/>
    <col min="8" max="8" width="11.28515625" style="6" bestFit="1" customWidth="1"/>
    <col min="9" max="9" width="12.5703125" style="6" customWidth="1"/>
    <col min="10" max="16384" width="9.140625" style="6"/>
  </cols>
  <sheetData>
    <row r="1" spans="2:9" x14ac:dyDescent="0.2">
      <c r="B1" s="127" t="s">
        <v>394</v>
      </c>
      <c r="C1" s="127"/>
      <c r="D1" s="127"/>
      <c r="E1" s="127"/>
      <c r="F1" s="127"/>
      <c r="G1" s="127"/>
      <c r="H1" s="127"/>
      <c r="I1" s="127"/>
    </row>
    <row r="2" spans="2:9" s="9" customFormat="1" x14ac:dyDescent="0.2">
      <c r="I2" s="152" t="s">
        <v>441</v>
      </c>
    </row>
    <row r="3" spans="2:9" s="9" customFormat="1" hidden="1" x14ac:dyDescent="0.2">
      <c r="B3" s="19"/>
      <c r="C3" s="19"/>
      <c r="D3" s="123" t="s">
        <v>395</v>
      </c>
      <c r="E3" s="123"/>
      <c r="F3" s="20"/>
      <c r="G3" s="20"/>
      <c r="H3" s="36" t="s">
        <v>1</v>
      </c>
      <c r="I3" s="36"/>
    </row>
    <row r="4" spans="2:9" x14ac:dyDescent="0.2">
      <c r="B4" s="131"/>
      <c r="C4" s="131"/>
      <c r="D4" s="121"/>
      <c r="E4" s="121" t="s">
        <v>280</v>
      </c>
      <c r="F4" s="66" t="s">
        <v>396</v>
      </c>
      <c r="G4" s="66" t="s">
        <v>397</v>
      </c>
      <c r="H4" s="66" t="s">
        <v>398</v>
      </c>
      <c r="I4" s="66" t="s">
        <v>229</v>
      </c>
    </row>
    <row r="5" spans="2:9" hidden="1" x14ac:dyDescent="0.2">
      <c r="B5" s="71"/>
      <c r="C5" s="71"/>
      <c r="D5" s="115" t="s">
        <v>399</v>
      </c>
      <c r="E5" s="115" t="s">
        <v>300</v>
      </c>
      <c r="F5" s="39" t="s">
        <v>396</v>
      </c>
      <c r="G5" s="39" t="s">
        <v>400</v>
      </c>
      <c r="H5" s="39" t="s">
        <v>401</v>
      </c>
      <c r="I5" s="39" t="s">
        <v>402</v>
      </c>
    </row>
    <row r="6" spans="2:9" x14ac:dyDescent="0.2">
      <c r="B6" s="55">
        <v>1</v>
      </c>
      <c r="C6" s="55" t="s">
        <v>8</v>
      </c>
      <c r="D6" s="57" t="s">
        <v>364</v>
      </c>
      <c r="E6" s="58">
        <v>815811.31068011024</v>
      </c>
      <c r="F6" s="124">
        <v>659998.89210831467</v>
      </c>
      <c r="G6" s="124">
        <v>137533.24667717624</v>
      </c>
      <c r="H6" s="124">
        <v>16585.471447546228</v>
      </c>
      <c r="I6" s="124">
        <v>1693.7004470730001</v>
      </c>
    </row>
    <row r="7" spans="2:9" x14ac:dyDescent="0.2">
      <c r="B7" s="42" t="s">
        <v>524</v>
      </c>
      <c r="C7" s="79" t="s">
        <v>403</v>
      </c>
      <c r="D7" s="44" t="s">
        <v>404</v>
      </c>
      <c r="E7" s="100">
        <v>102098.70162000002</v>
      </c>
      <c r="F7" s="119">
        <v>73766.462180000002</v>
      </c>
      <c r="G7" s="119">
        <v>21075.772424860006</v>
      </c>
      <c r="H7" s="119">
        <v>5563.6478634199993</v>
      </c>
      <c r="I7" s="119">
        <v>1692.81915172</v>
      </c>
    </row>
    <row r="8" spans="2:9" x14ac:dyDescent="0.2">
      <c r="B8" s="42" t="s">
        <v>525</v>
      </c>
      <c r="C8" s="79" t="s">
        <v>366</v>
      </c>
      <c r="D8" s="44" t="s">
        <v>367</v>
      </c>
      <c r="E8" s="100">
        <v>44192.79002</v>
      </c>
      <c r="F8" s="119">
        <v>26066.461519999997</v>
      </c>
      <c r="G8" s="119">
        <v>13948.328500000003</v>
      </c>
      <c r="H8" s="119">
        <v>4178</v>
      </c>
      <c r="I8" s="119">
        <v>0</v>
      </c>
    </row>
    <row r="9" spans="2:9" x14ac:dyDescent="0.2">
      <c r="B9" s="42" t="s">
        <v>526</v>
      </c>
      <c r="C9" s="79" t="s">
        <v>405</v>
      </c>
      <c r="D9" s="44" t="s">
        <v>19</v>
      </c>
      <c r="E9" s="100">
        <v>477955.15724282525</v>
      </c>
      <c r="F9" s="119">
        <v>418652.03643312876</v>
      </c>
      <c r="G9" s="119">
        <v>55073.119156122244</v>
      </c>
      <c r="H9" s="119">
        <v>4229.9849863702293</v>
      </c>
      <c r="I9" s="119">
        <v>1.6667203999999998E-2</v>
      </c>
    </row>
    <row r="10" spans="2:9" x14ac:dyDescent="0.2">
      <c r="B10" s="42" t="s">
        <v>527</v>
      </c>
      <c r="C10" s="79" t="s">
        <v>406</v>
      </c>
      <c r="D10" s="47" t="s">
        <v>407</v>
      </c>
      <c r="E10" s="100">
        <v>53823.311664249995</v>
      </c>
      <c r="F10" s="119">
        <v>10243.97061</v>
      </c>
      <c r="G10" s="119">
        <v>43579.341054249999</v>
      </c>
      <c r="H10" s="119">
        <v>0</v>
      </c>
      <c r="I10" s="119">
        <v>0</v>
      </c>
    </row>
    <row r="11" spans="2:9" x14ac:dyDescent="0.2">
      <c r="B11" s="42" t="s">
        <v>528</v>
      </c>
      <c r="C11" s="79" t="s">
        <v>408</v>
      </c>
      <c r="D11" s="44" t="s">
        <v>373</v>
      </c>
      <c r="E11" s="100">
        <v>0</v>
      </c>
      <c r="F11" s="119">
        <v>0</v>
      </c>
      <c r="G11" s="119">
        <v>0</v>
      </c>
      <c r="H11" s="119">
        <v>0</v>
      </c>
      <c r="I11" s="119">
        <v>0</v>
      </c>
    </row>
    <row r="12" spans="2:9" x14ac:dyDescent="0.2">
      <c r="B12" s="42" t="s">
        <v>544</v>
      </c>
      <c r="C12" s="79" t="s">
        <v>409</v>
      </c>
      <c r="D12" s="44" t="s">
        <v>410</v>
      </c>
      <c r="E12" s="100">
        <v>0</v>
      </c>
      <c r="F12" s="119">
        <v>0</v>
      </c>
      <c r="G12" s="119">
        <v>0</v>
      </c>
      <c r="H12" s="119">
        <v>0</v>
      </c>
      <c r="I12" s="119">
        <v>0</v>
      </c>
    </row>
    <row r="13" spans="2:9" x14ac:dyDescent="0.2">
      <c r="B13" s="42" t="s">
        <v>545</v>
      </c>
      <c r="C13" s="79" t="s">
        <v>411</v>
      </c>
      <c r="D13" s="44" t="s">
        <v>412</v>
      </c>
      <c r="E13" s="100">
        <v>92706.321349999984</v>
      </c>
      <c r="F13" s="119">
        <v>92706.321349999984</v>
      </c>
      <c r="G13" s="119">
        <v>0</v>
      </c>
      <c r="H13" s="119">
        <v>0</v>
      </c>
      <c r="I13" s="119">
        <v>0</v>
      </c>
    </row>
    <row r="14" spans="2:9" x14ac:dyDescent="0.2">
      <c r="B14" s="42" t="s">
        <v>546</v>
      </c>
      <c r="C14" s="79" t="s">
        <v>47</v>
      </c>
      <c r="D14" s="44" t="s">
        <v>48</v>
      </c>
      <c r="E14" s="100">
        <v>45035.028783034992</v>
      </c>
      <c r="F14" s="119">
        <v>38563.640015185985</v>
      </c>
      <c r="G14" s="119">
        <v>3856.6855419440003</v>
      </c>
      <c r="H14" s="119">
        <v>2613.8385977559997</v>
      </c>
      <c r="I14" s="119">
        <v>0.86462814899999996</v>
      </c>
    </row>
    <row r="15" spans="2:9" x14ac:dyDescent="0.2">
      <c r="B15" s="55">
        <v>2</v>
      </c>
      <c r="C15" s="55" t="s">
        <v>377</v>
      </c>
      <c r="D15" s="57" t="s">
        <v>378</v>
      </c>
      <c r="E15" s="58">
        <v>719045.26114999992</v>
      </c>
      <c r="F15" s="124">
        <v>558424.67212539981</v>
      </c>
      <c r="G15" s="124">
        <v>141774.87560812401</v>
      </c>
      <c r="H15" s="124">
        <v>17787.442476899992</v>
      </c>
      <c r="I15" s="124">
        <v>1058.2709395759998</v>
      </c>
    </row>
    <row r="16" spans="2:9" x14ac:dyDescent="0.2">
      <c r="B16" s="42" t="s">
        <v>529</v>
      </c>
      <c r="C16" s="79" t="s">
        <v>413</v>
      </c>
      <c r="D16" s="47" t="s">
        <v>414</v>
      </c>
      <c r="E16" s="100">
        <v>34725.471960000003</v>
      </c>
      <c r="F16" s="119">
        <v>34725.471960000003</v>
      </c>
      <c r="G16" s="119">
        <v>0</v>
      </c>
      <c r="H16" s="119">
        <v>0</v>
      </c>
      <c r="I16" s="119">
        <v>0</v>
      </c>
    </row>
    <row r="17" spans="2:9" ht="25.5" x14ac:dyDescent="0.2">
      <c r="B17" s="42" t="s">
        <v>530</v>
      </c>
      <c r="C17" s="79" t="s">
        <v>415</v>
      </c>
      <c r="D17" s="47" t="s">
        <v>416</v>
      </c>
      <c r="E17" s="100">
        <v>143121.10673</v>
      </c>
      <c r="F17" s="119">
        <v>123791.56764540001</v>
      </c>
      <c r="G17" s="119">
        <v>17762.788249000001</v>
      </c>
      <c r="H17" s="119">
        <v>1566.7508356000001</v>
      </c>
      <c r="I17" s="119">
        <v>0</v>
      </c>
    </row>
    <row r="18" spans="2:9" x14ac:dyDescent="0.2">
      <c r="B18" s="42" t="s">
        <v>531</v>
      </c>
      <c r="C18" s="117" t="s">
        <v>51</v>
      </c>
      <c r="D18" s="44" t="s">
        <v>417</v>
      </c>
      <c r="E18" s="100">
        <v>522366.50766999979</v>
      </c>
      <c r="F18" s="119">
        <v>385476.62688999984</v>
      </c>
      <c r="G18" s="119">
        <v>120226.066593027</v>
      </c>
      <c r="H18" s="119">
        <v>15634.091876399998</v>
      </c>
      <c r="I18" s="119">
        <v>1029.722310573</v>
      </c>
    </row>
    <row r="19" spans="2:9" x14ac:dyDescent="0.2">
      <c r="B19" s="42" t="s">
        <v>383</v>
      </c>
      <c r="C19" s="117" t="s">
        <v>384</v>
      </c>
      <c r="D19" s="44" t="s">
        <v>418</v>
      </c>
      <c r="E19" s="100">
        <v>188026.53488883996</v>
      </c>
      <c r="F19" s="119">
        <v>140614.14272999996</v>
      </c>
      <c r="G19" s="119">
        <v>31876.302165116991</v>
      </c>
      <c r="H19" s="119">
        <v>14506.367683149998</v>
      </c>
      <c r="I19" s="119">
        <v>1029.722310573</v>
      </c>
    </row>
    <row r="20" spans="2:9" x14ac:dyDescent="0.2">
      <c r="B20" s="42" t="s">
        <v>386</v>
      </c>
      <c r="C20" s="117" t="s">
        <v>387</v>
      </c>
      <c r="D20" s="44" t="s">
        <v>419</v>
      </c>
      <c r="E20" s="100">
        <v>334339.97278115992</v>
      </c>
      <c r="F20" s="119">
        <v>244862.48415999988</v>
      </c>
      <c r="G20" s="119">
        <v>88349.76442791002</v>
      </c>
      <c r="H20" s="119">
        <v>1127.7241932499999</v>
      </c>
      <c r="I20" s="119">
        <v>0</v>
      </c>
    </row>
    <row r="21" spans="2:9" x14ac:dyDescent="0.2">
      <c r="B21" s="42" t="s">
        <v>532</v>
      </c>
      <c r="C21" s="117" t="s">
        <v>389</v>
      </c>
      <c r="D21" s="44" t="s">
        <v>390</v>
      </c>
      <c r="E21" s="100">
        <v>0</v>
      </c>
      <c r="F21" s="119">
        <v>0</v>
      </c>
      <c r="G21" s="119">
        <v>0</v>
      </c>
      <c r="H21" s="119">
        <v>0</v>
      </c>
      <c r="I21" s="119">
        <v>0</v>
      </c>
    </row>
    <row r="22" spans="2:9" x14ac:dyDescent="0.2">
      <c r="B22" s="42" t="s">
        <v>533</v>
      </c>
      <c r="C22" s="117" t="s">
        <v>63</v>
      </c>
      <c r="D22" s="44" t="s">
        <v>64</v>
      </c>
      <c r="E22" s="100">
        <v>0</v>
      </c>
      <c r="F22" s="119">
        <v>0</v>
      </c>
      <c r="G22" s="119">
        <v>0</v>
      </c>
      <c r="H22" s="119">
        <v>0</v>
      </c>
      <c r="I22" s="119">
        <v>0</v>
      </c>
    </row>
    <row r="23" spans="2:9" x14ac:dyDescent="0.2">
      <c r="B23" s="42" t="s">
        <v>534</v>
      </c>
      <c r="C23" s="117" t="s">
        <v>391</v>
      </c>
      <c r="D23" s="44" t="s">
        <v>72</v>
      </c>
      <c r="E23" s="100">
        <v>18832.174790000066</v>
      </c>
      <c r="F23" s="119">
        <v>14431.005630000072</v>
      </c>
      <c r="G23" s="119">
        <v>3786.0207660969954</v>
      </c>
      <c r="H23" s="119">
        <v>586.59976489999985</v>
      </c>
      <c r="I23" s="119">
        <v>28.548629002999995</v>
      </c>
    </row>
    <row r="24" spans="2:9" x14ac:dyDescent="0.2">
      <c r="B24" s="151" t="s">
        <v>420</v>
      </c>
      <c r="C24" s="151"/>
      <c r="D24" s="151"/>
      <c r="E24" s="151"/>
      <c r="F24" s="151"/>
      <c r="G24" s="151"/>
      <c r="H24" s="151"/>
      <c r="I24" s="151"/>
    </row>
    <row r="25" spans="2:9" x14ac:dyDescent="0.2">
      <c r="B25" s="55">
        <v>3</v>
      </c>
      <c r="C25" s="55" t="s">
        <v>421</v>
      </c>
      <c r="D25" s="57" t="s">
        <v>422</v>
      </c>
      <c r="E25" s="58"/>
      <c r="F25" s="124"/>
      <c r="G25" s="124"/>
      <c r="H25" s="124"/>
      <c r="I25" s="124"/>
    </row>
    <row r="26" spans="2:9" x14ac:dyDescent="0.2">
      <c r="B26" s="42" t="s">
        <v>549</v>
      </c>
      <c r="C26" s="79" t="s">
        <v>423</v>
      </c>
      <c r="D26" s="97" t="s">
        <v>424</v>
      </c>
      <c r="E26" s="125">
        <v>-1.7923739546794305E-2</v>
      </c>
      <c r="F26" s="126"/>
      <c r="G26" s="126"/>
      <c r="H26" s="126"/>
      <c r="I26" s="126"/>
    </row>
    <row r="27" spans="2:9" x14ac:dyDescent="0.2">
      <c r="B27" s="42" t="s">
        <v>550</v>
      </c>
      <c r="C27" s="79" t="s">
        <v>425</v>
      </c>
      <c r="D27" s="38" t="s">
        <v>426</v>
      </c>
      <c r="E27" s="125">
        <v>1.7850980273702445E-3</v>
      </c>
      <c r="F27" s="126"/>
      <c r="G27" s="126"/>
      <c r="H27" s="126"/>
      <c r="I27" s="126"/>
    </row>
    <row r="28" spans="2:9" x14ac:dyDescent="0.2">
      <c r="B28" s="42" t="s">
        <v>551</v>
      </c>
      <c r="C28" s="79" t="s">
        <v>427</v>
      </c>
      <c r="D28" s="38" t="s">
        <v>428</v>
      </c>
      <c r="E28" s="125">
        <v>0</v>
      </c>
      <c r="F28" s="126"/>
      <c r="G28" s="126"/>
      <c r="H28" s="126"/>
      <c r="I28" s="126"/>
    </row>
    <row r="29" spans="2:9" x14ac:dyDescent="0.2">
      <c r="B29" s="42" t="s">
        <v>552</v>
      </c>
      <c r="C29" s="79" t="s">
        <v>429</v>
      </c>
      <c r="D29" s="38" t="s">
        <v>430</v>
      </c>
      <c r="E29" s="125">
        <v>8.1132669786215968E-4</v>
      </c>
      <c r="F29" s="126"/>
      <c r="G29" s="126"/>
      <c r="H29" s="126"/>
      <c r="I29" s="126"/>
    </row>
    <row r="30" spans="2:9" x14ac:dyDescent="0.2">
      <c r="E30" s="34"/>
      <c r="F30" s="12"/>
      <c r="G30" s="12"/>
      <c r="H30" s="12"/>
      <c r="I30" s="12"/>
    </row>
    <row r="32" spans="2:9" ht="28.5" customHeight="1" x14ac:dyDescent="0.2">
      <c r="D32" s="128" t="s">
        <v>431</v>
      </c>
      <c r="E32" s="128"/>
      <c r="F32" s="128"/>
      <c r="G32" s="128"/>
    </row>
    <row r="33" spans="4:7" ht="38.25" x14ac:dyDescent="0.2">
      <c r="D33" s="66" t="s">
        <v>432</v>
      </c>
      <c r="E33" s="66" t="s">
        <v>433</v>
      </c>
      <c r="F33" s="66" t="s">
        <v>434</v>
      </c>
      <c r="G33" s="66" t="s">
        <v>435</v>
      </c>
    </row>
    <row r="34" spans="4:7" x14ac:dyDescent="0.2">
      <c r="D34" s="94" t="s">
        <v>436</v>
      </c>
      <c r="E34" s="129">
        <v>0.1</v>
      </c>
      <c r="F34" s="129">
        <v>7.0000000000000007E-2</v>
      </c>
      <c r="G34" s="130"/>
    </row>
    <row r="35" spans="4:7" x14ac:dyDescent="0.2">
      <c r="D35" s="94" t="s">
        <v>437</v>
      </c>
      <c r="E35" s="129">
        <v>0.1</v>
      </c>
      <c r="F35" s="129">
        <v>7.0000000000000007E-2</v>
      </c>
      <c r="G35" s="130"/>
    </row>
    <row r="36" spans="4:7" x14ac:dyDescent="0.2">
      <c r="D36" s="94" t="s">
        <v>438</v>
      </c>
      <c r="E36" s="129">
        <v>0.2</v>
      </c>
      <c r="F36" s="129">
        <v>0.14000000000000001</v>
      </c>
      <c r="G36" s="129">
        <v>0.03</v>
      </c>
    </row>
    <row r="37" spans="4:7" x14ac:dyDescent="0.2">
      <c r="D37" s="94" t="s">
        <v>439</v>
      </c>
      <c r="E37" s="129">
        <v>0.2</v>
      </c>
      <c r="F37" s="129">
        <v>0.14000000000000001</v>
      </c>
      <c r="G37" s="129">
        <v>0.03</v>
      </c>
    </row>
  </sheetData>
  <mergeCells count="5">
    <mergeCell ref="B1:I1"/>
    <mergeCell ref="D3:E3"/>
    <mergeCell ref="H3:I3"/>
    <mergeCell ref="B24:I24"/>
    <mergeCell ref="D32:G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43"/>
  <sheetViews>
    <sheetView showGridLines="0" zoomScaleNormal="100" zoomScaleSheetLayoutView="100" workbookViewId="0">
      <selection activeCell="G22" sqref="G22"/>
    </sheetView>
  </sheetViews>
  <sheetFormatPr defaultColWidth="9.140625" defaultRowHeight="12.75" x14ac:dyDescent="0.2"/>
  <cols>
    <col min="1" max="1" width="5.7109375" style="22" customWidth="1"/>
    <col min="2" max="2" width="29.140625" style="23" hidden="1" customWidth="1"/>
    <col min="3" max="3" width="41.140625" style="22" customWidth="1"/>
    <col min="4" max="4" width="43.5703125" style="23" customWidth="1"/>
    <col min="5" max="5" width="17.140625" style="22" customWidth="1"/>
    <col min="6" max="6" width="13.7109375" style="22" customWidth="1"/>
    <col min="7" max="7" width="10.85546875" style="22" bestFit="1" customWidth="1"/>
    <col min="8" max="9" width="9.140625" style="22"/>
    <col min="10" max="10" width="11.85546875" style="22" bestFit="1" customWidth="1"/>
    <col min="11" max="16384" width="9.140625" style="22"/>
  </cols>
  <sheetData>
    <row r="1" spans="2:6" x14ac:dyDescent="0.2">
      <c r="B1" s="21"/>
      <c r="C1" s="153" t="s">
        <v>440</v>
      </c>
      <c r="D1" s="153"/>
      <c r="E1" s="153"/>
    </row>
    <row r="3" spans="2:6" x14ac:dyDescent="0.2">
      <c r="C3" s="24"/>
      <c r="E3" s="25" t="s">
        <v>441</v>
      </c>
      <c r="F3" s="26"/>
    </row>
    <row r="4" spans="2:6" ht="16.5" customHeight="1" x14ac:dyDescent="0.2">
      <c r="B4" s="133" t="s">
        <v>442</v>
      </c>
      <c r="C4" s="148" t="s">
        <v>443</v>
      </c>
      <c r="D4" s="148"/>
      <c r="E4" s="156">
        <v>78892.90393999996</v>
      </c>
    </row>
    <row r="5" spans="2:6" ht="16.5" customHeight="1" x14ac:dyDescent="0.2">
      <c r="B5" s="133" t="s">
        <v>444</v>
      </c>
      <c r="C5" s="135" t="s">
        <v>445</v>
      </c>
      <c r="D5" s="135"/>
      <c r="E5" s="157">
        <v>125686.35567999998</v>
      </c>
    </row>
    <row r="6" spans="2:6" ht="16.5" customHeight="1" x14ac:dyDescent="0.2">
      <c r="B6" s="133" t="s">
        <v>446</v>
      </c>
      <c r="C6" s="135" t="s">
        <v>447</v>
      </c>
      <c r="D6" s="135"/>
      <c r="E6" s="157">
        <v>0</v>
      </c>
    </row>
    <row r="7" spans="2:6" ht="16.5" customHeight="1" x14ac:dyDescent="0.2">
      <c r="B7" s="133" t="s">
        <v>448</v>
      </c>
      <c r="C7" s="135" t="s">
        <v>449</v>
      </c>
      <c r="D7" s="135"/>
      <c r="E7" s="157">
        <v>483.77004999999997</v>
      </c>
    </row>
    <row r="8" spans="2:6" ht="16.5" customHeight="1" x14ac:dyDescent="0.2">
      <c r="B8" s="133" t="s">
        <v>450</v>
      </c>
      <c r="C8" s="135" t="s">
        <v>451</v>
      </c>
      <c r="D8" s="135"/>
      <c r="E8" s="158">
        <v>-47277.221790000032</v>
      </c>
    </row>
    <row r="9" spans="2:6" ht="16.5" customHeight="1" x14ac:dyDescent="0.2">
      <c r="B9" s="133" t="s">
        <v>452</v>
      </c>
      <c r="C9" s="136" t="s">
        <v>453</v>
      </c>
      <c r="D9" s="136"/>
      <c r="E9" s="158">
        <v>-47277.221790000032</v>
      </c>
    </row>
    <row r="10" spans="2:6" ht="16.5" customHeight="1" x14ac:dyDescent="0.2">
      <c r="B10" s="133" t="s">
        <v>454</v>
      </c>
      <c r="C10" s="136" t="s">
        <v>455</v>
      </c>
      <c r="D10" s="136"/>
      <c r="E10" s="158">
        <v>0</v>
      </c>
    </row>
    <row r="11" spans="2:6" ht="16.5" customHeight="1" x14ac:dyDescent="0.2">
      <c r="B11" s="133" t="s">
        <v>456</v>
      </c>
      <c r="C11" s="136" t="s">
        <v>457</v>
      </c>
      <c r="D11" s="136"/>
      <c r="E11" s="158">
        <v>0</v>
      </c>
    </row>
    <row r="12" spans="2:6" ht="16.5" customHeight="1" x14ac:dyDescent="0.2">
      <c r="B12" s="133" t="s">
        <v>402</v>
      </c>
      <c r="C12" s="154" t="s">
        <v>458</v>
      </c>
      <c r="D12" s="155"/>
      <c r="E12" s="157">
        <v>0</v>
      </c>
    </row>
    <row r="13" spans="2:6" ht="16.5" customHeight="1" x14ac:dyDescent="0.2">
      <c r="B13" s="133" t="s">
        <v>459</v>
      </c>
      <c r="C13" s="148" t="s">
        <v>460</v>
      </c>
      <c r="D13" s="148"/>
      <c r="E13" s="156">
        <v>19666.599154001586</v>
      </c>
    </row>
    <row r="14" spans="2:6" ht="16.5" customHeight="1" x14ac:dyDescent="0.2">
      <c r="B14" s="133" t="s">
        <v>461</v>
      </c>
      <c r="C14" s="135" t="s">
        <v>462</v>
      </c>
      <c r="D14" s="135"/>
      <c r="E14" s="158">
        <v>15299.153914001585</v>
      </c>
    </row>
    <row r="15" spans="2:6" ht="16.5" customHeight="1" x14ac:dyDescent="0.2">
      <c r="B15" s="133" t="s">
        <v>463</v>
      </c>
      <c r="C15" s="135" t="s">
        <v>464</v>
      </c>
      <c r="D15" s="135"/>
      <c r="E15" s="157">
        <v>4367.44524</v>
      </c>
    </row>
    <row r="16" spans="2:6" ht="16.5" customHeight="1" x14ac:dyDescent="0.2">
      <c r="B16" s="133" t="s">
        <v>465</v>
      </c>
      <c r="C16" s="148" t="s">
        <v>466</v>
      </c>
      <c r="D16" s="148"/>
      <c r="E16" s="156">
        <v>59226.304785998378</v>
      </c>
    </row>
    <row r="17" spans="2:11" ht="16.5" customHeight="1" x14ac:dyDescent="0.2">
      <c r="B17" s="133" t="s">
        <v>467</v>
      </c>
      <c r="C17" s="134" t="s">
        <v>468</v>
      </c>
      <c r="D17" s="134"/>
      <c r="E17" s="159">
        <v>24673.145589111879</v>
      </c>
    </row>
    <row r="18" spans="2:11" ht="16.5" customHeight="1" x14ac:dyDescent="0.2">
      <c r="B18" s="133" t="s">
        <v>469</v>
      </c>
      <c r="C18" s="135" t="s">
        <v>470</v>
      </c>
      <c r="D18" s="135"/>
      <c r="E18" s="158">
        <v>11021.132379999961</v>
      </c>
    </row>
    <row r="19" spans="2:11" ht="16.5" customHeight="1" x14ac:dyDescent="0.2">
      <c r="B19" s="133" t="s">
        <v>471</v>
      </c>
      <c r="C19" s="135" t="s">
        <v>472</v>
      </c>
      <c r="D19" s="135"/>
      <c r="E19" s="158">
        <v>6852.0132091119176</v>
      </c>
    </row>
    <row r="20" spans="2:11" ht="16.5" customHeight="1" x14ac:dyDescent="0.2">
      <c r="B20" s="133" t="s">
        <v>473</v>
      </c>
      <c r="C20" s="135" t="s">
        <v>474</v>
      </c>
      <c r="D20" s="135"/>
      <c r="E20" s="158">
        <v>6800</v>
      </c>
    </row>
    <row r="21" spans="2:11" ht="16.5" customHeight="1" x14ac:dyDescent="0.2">
      <c r="B21" s="133" t="s">
        <v>475</v>
      </c>
      <c r="C21" s="136" t="s">
        <v>476</v>
      </c>
      <c r="D21" s="136"/>
      <c r="E21" s="157">
        <v>0</v>
      </c>
    </row>
    <row r="22" spans="2:11" ht="16.5" customHeight="1" x14ac:dyDescent="0.2">
      <c r="B22" s="133" t="s">
        <v>477</v>
      </c>
      <c r="C22" s="136" t="s">
        <v>478</v>
      </c>
      <c r="D22" s="136"/>
      <c r="E22" s="157">
        <v>6800</v>
      </c>
    </row>
    <row r="23" spans="2:11" ht="16.5" customHeight="1" x14ac:dyDescent="0.2">
      <c r="B23" s="133" t="s">
        <v>479</v>
      </c>
      <c r="C23" s="137" t="s">
        <v>480</v>
      </c>
      <c r="D23" s="137"/>
      <c r="E23" s="157">
        <v>0</v>
      </c>
    </row>
    <row r="24" spans="2:11" ht="16.5" customHeight="1" x14ac:dyDescent="0.2">
      <c r="B24" s="133" t="s">
        <v>481</v>
      </c>
      <c r="C24" s="148" t="s">
        <v>482</v>
      </c>
      <c r="D24" s="148"/>
      <c r="E24" s="156">
        <v>83899.45037511026</v>
      </c>
    </row>
    <row r="25" spans="2:11" ht="16.5" customHeight="1" x14ac:dyDescent="0.2">
      <c r="B25" s="133" t="s">
        <v>483</v>
      </c>
      <c r="C25" s="148" t="s">
        <v>484</v>
      </c>
      <c r="D25" s="148"/>
      <c r="E25" s="156">
        <v>992.99162000000001</v>
      </c>
    </row>
    <row r="26" spans="2:11" ht="25.5" customHeight="1" x14ac:dyDescent="0.2">
      <c r="B26" s="133" t="s">
        <v>485</v>
      </c>
      <c r="C26" s="135" t="s">
        <v>486</v>
      </c>
      <c r="D26" s="135"/>
      <c r="E26" s="158">
        <v>300</v>
      </c>
    </row>
    <row r="27" spans="2:11" ht="16.5" customHeight="1" x14ac:dyDescent="0.2">
      <c r="B27" s="133" t="s">
        <v>487</v>
      </c>
      <c r="C27" s="135" t="s">
        <v>488</v>
      </c>
      <c r="D27" s="135"/>
      <c r="E27" s="158">
        <v>692.99162000000001</v>
      </c>
    </row>
    <row r="28" spans="2:11" ht="16.5" customHeight="1" x14ac:dyDescent="0.2">
      <c r="B28" s="133" t="s">
        <v>489</v>
      </c>
      <c r="C28" s="148" t="s">
        <v>490</v>
      </c>
      <c r="D28" s="148"/>
      <c r="E28" s="156">
        <v>82906.45875511026</v>
      </c>
      <c r="G28" s="33"/>
      <c r="H28" s="33"/>
      <c r="J28" s="33"/>
      <c r="K28" s="33"/>
    </row>
    <row r="29" spans="2:11" ht="16.5" customHeight="1" x14ac:dyDescent="0.2">
      <c r="B29" s="133" t="s">
        <v>491</v>
      </c>
      <c r="C29" s="148" t="s">
        <v>492</v>
      </c>
      <c r="D29" s="148"/>
      <c r="E29" s="156">
        <v>583661.29246717063</v>
      </c>
    </row>
    <row r="30" spans="2:11" ht="16.5" customHeight="1" x14ac:dyDescent="0.2">
      <c r="B30" s="133" t="s">
        <v>493</v>
      </c>
      <c r="C30" s="137" t="s">
        <v>494</v>
      </c>
      <c r="D30" s="137"/>
      <c r="E30" s="158">
        <v>0</v>
      </c>
    </row>
    <row r="31" spans="2:11" ht="16.5" customHeight="1" x14ac:dyDescent="0.2">
      <c r="B31" s="133" t="s">
        <v>495</v>
      </c>
      <c r="C31" s="137" t="s">
        <v>496</v>
      </c>
      <c r="D31" s="137"/>
      <c r="E31" s="158">
        <v>1091.7914785999999</v>
      </c>
    </row>
    <row r="32" spans="2:11" ht="16.5" customHeight="1" x14ac:dyDescent="0.2">
      <c r="B32" s="133" t="s">
        <v>497</v>
      </c>
      <c r="C32" s="137" t="s">
        <v>498</v>
      </c>
      <c r="D32" s="137"/>
      <c r="E32" s="158">
        <v>17164.992456697415</v>
      </c>
    </row>
    <row r="33" spans="2:6" ht="16.5" customHeight="1" x14ac:dyDescent="0.2">
      <c r="B33" s="133" t="s">
        <v>499</v>
      </c>
      <c r="C33" s="137" t="s">
        <v>500</v>
      </c>
      <c r="D33" s="137"/>
      <c r="E33" s="158">
        <v>14106.918717500019</v>
      </c>
    </row>
    <row r="34" spans="2:6" ht="16.5" customHeight="1" x14ac:dyDescent="0.2">
      <c r="B34" s="133" t="s">
        <v>501</v>
      </c>
      <c r="C34" s="137" t="s">
        <v>502</v>
      </c>
      <c r="D34" s="137"/>
      <c r="E34" s="158">
        <v>0</v>
      </c>
    </row>
    <row r="35" spans="2:6" ht="16.5" customHeight="1" x14ac:dyDescent="0.2">
      <c r="B35" s="133" t="s">
        <v>503</v>
      </c>
      <c r="C35" s="137" t="s">
        <v>504</v>
      </c>
      <c r="D35" s="137"/>
      <c r="E35" s="158">
        <v>486497.73415335972</v>
      </c>
    </row>
    <row r="36" spans="2:6" ht="16.5" customHeight="1" x14ac:dyDescent="0.2">
      <c r="B36" s="133" t="s">
        <v>505</v>
      </c>
      <c r="C36" s="137" t="s">
        <v>506</v>
      </c>
      <c r="D36" s="137"/>
      <c r="E36" s="158">
        <v>64799.855661013506</v>
      </c>
    </row>
    <row r="37" spans="2:6" ht="28.5" customHeight="1" x14ac:dyDescent="0.2">
      <c r="B37" s="132" t="s">
        <v>507</v>
      </c>
      <c r="C37" s="132"/>
      <c r="D37" s="132"/>
      <c r="E37" s="132"/>
    </row>
    <row r="38" spans="2:6" ht="18" customHeight="1" x14ac:dyDescent="0.2">
      <c r="B38" s="37" t="s">
        <v>420</v>
      </c>
      <c r="C38" s="141"/>
      <c r="D38" s="141"/>
      <c r="E38" s="141"/>
      <c r="F38" s="141"/>
    </row>
    <row r="39" spans="2:6" ht="51" x14ac:dyDescent="0.2">
      <c r="B39" s="138" t="s">
        <v>508</v>
      </c>
      <c r="C39" s="147" t="s">
        <v>509</v>
      </c>
      <c r="D39" s="147" t="s">
        <v>510</v>
      </c>
      <c r="E39" s="147" t="s">
        <v>511</v>
      </c>
      <c r="F39" s="147" t="s">
        <v>512</v>
      </c>
    </row>
    <row r="40" spans="2:6" s="27" customFormat="1" ht="38.25" x14ac:dyDescent="0.2">
      <c r="B40" s="139" t="s">
        <v>513</v>
      </c>
      <c r="C40" s="143" t="s">
        <v>514</v>
      </c>
      <c r="D40" s="142" t="s">
        <v>515</v>
      </c>
      <c r="E40" s="144">
        <v>0.05</v>
      </c>
      <c r="F40" s="145">
        <v>0.10147375806890552</v>
      </c>
    </row>
    <row r="41" spans="2:6" s="27" customFormat="1" ht="38.25" x14ac:dyDescent="0.2">
      <c r="B41" s="139" t="s">
        <v>517</v>
      </c>
      <c r="C41" s="143" t="s">
        <v>518</v>
      </c>
      <c r="D41" s="142" t="s">
        <v>519</v>
      </c>
      <c r="E41" s="144">
        <v>0.09</v>
      </c>
      <c r="F41" s="145">
        <v>0.14204549766296781</v>
      </c>
    </row>
    <row r="42" spans="2:6" s="27" customFormat="1" x14ac:dyDescent="0.2">
      <c r="B42" s="140" t="s">
        <v>520</v>
      </c>
      <c r="C42" s="143" t="s">
        <v>521</v>
      </c>
      <c r="D42" s="146" t="s">
        <v>516</v>
      </c>
      <c r="E42" s="144" t="s">
        <v>522</v>
      </c>
      <c r="F42" s="145">
        <v>7.1724783315912394E-2</v>
      </c>
    </row>
    <row r="43" spans="2:6" x14ac:dyDescent="0.2">
      <c r="E43" s="28"/>
    </row>
  </sheetData>
  <sheetProtection formatColumns="0" formatRows="0"/>
  <mergeCells count="36">
    <mergeCell ref="C1:E1"/>
    <mergeCell ref="C35:D35"/>
    <mergeCell ref="C36:D36"/>
    <mergeCell ref="B37:E37"/>
    <mergeCell ref="B38:F38"/>
    <mergeCell ref="C29:D29"/>
    <mergeCell ref="C30:D30"/>
    <mergeCell ref="C31:D31"/>
    <mergeCell ref="C32:D32"/>
    <mergeCell ref="C33:D33"/>
    <mergeCell ref="C34:D34"/>
    <mergeCell ref="C28:D28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16:D16"/>
    <mergeCell ref="C4:D4"/>
    <mergeCell ref="C5:D5"/>
    <mergeCell ref="C6:D6"/>
    <mergeCell ref="C7:D7"/>
    <mergeCell ref="C8:D8"/>
    <mergeCell ref="C9:D9"/>
    <mergeCell ref="C10:D10"/>
    <mergeCell ref="C11:D11"/>
    <mergeCell ref="C13:D13"/>
    <mergeCell ref="C14:D14"/>
    <mergeCell ref="C15:D15"/>
    <mergeCell ref="C12:D12"/>
  </mergeCells>
  <printOptions horizontalCentered="1"/>
  <pageMargins left="0.6" right="0.61" top="1" bottom="1" header="0.5" footer="0.5"/>
  <pageSetup paperSize="9" scale="93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1F615B6D-16AF-4DE3-9B98-07BFB5D64E3E}">
            <xm:f>IF(ROUND(E5,5) =ROUND( 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2" id="{38A99A7B-F6C5-4B5A-85B7-C9EDD848601D}">
            <xm:f>IF(ROUND(E6,5)= ROUND('C:\Users\zaur.hajili\Documents\Disclosure-IT-TexnikiShertler\[PRD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1" id="{6884D40F-F2D7-4DFE-99E8-AF6047905C40}">
            <xm:f>IF(ROUND('C:\Users\zaur.hajili\Documents\Disclosure-IT-TexnikiShertler\[PRD v03 XXXXmMMYYY (10).xlsm]A18'!#REF!,5) = ROUND(E22,5),0,1)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MenfeetZerer</vt:lpstr>
      <vt:lpstr>MaliyyeVeziyyeti</vt:lpstr>
      <vt:lpstr>PulHereketi</vt:lpstr>
      <vt:lpstr>FaizRiski</vt:lpstr>
      <vt:lpstr>KreditRiski</vt:lpstr>
      <vt:lpstr>LikvidlikRiski</vt:lpstr>
      <vt:lpstr>ValyutaRiski</vt:lpstr>
      <vt:lpstr>Kapital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 N. Muradova</dc:creator>
  <cp:lastModifiedBy>Anna R. Mirzoyeva</cp:lastModifiedBy>
  <dcterms:created xsi:type="dcterms:W3CDTF">2019-10-28T11:44:49Z</dcterms:created>
  <dcterms:modified xsi:type="dcterms:W3CDTF">2021-01-22T10:55:57Z</dcterms:modified>
</cp:coreProperties>
</file>