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haringstat\ss$\for Website\Q3-21\"/>
    </mc:Choice>
  </mc:AlternateContent>
  <bookViews>
    <workbookView xWindow="0" yWindow="0" windowWidth="19200" windowHeight="10392" tabRatio="792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0" l="1"/>
  <c r="E27" i="10"/>
  <c r="E29" i="10" s="1"/>
  <c r="E38" i="10"/>
  <c r="E22" i="10"/>
  <c r="E49" i="10" l="1"/>
  <c r="E51" i="10" s="1"/>
  <c r="F38" i="10"/>
  <c r="F22" i="10"/>
  <c r="F18" i="10" l="1"/>
  <c r="F5" i="10" l="1"/>
  <c r="F27" i="10" s="1"/>
  <c r="F29" i="10" s="1"/>
  <c r="F49" i="10" s="1"/>
  <c r="F51" i="10" s="1"/>
  <c r="E5" i="10" l="1"/>
  <c r="H46" i="10" l="1"/>
  <c r="C25" i="5" l="1"/>
  <c r="C24" i="5"/>
  <c r="C23" i="5"/>
  <c r="C22" i="5"/>
  <c r="C21" i="5"/>
  <c r="C15" i="5"/>
  <c r="C14" i="5"/>
  <c r="C13" i="5"/>
  <c r="C12" i="5"/>
  <c r="C11" i="5"/>
  <c r="E23" i="4" l="1"/>
  <c r="E22" i="4"/>
  <c r="E21" i="4"/>
  <c r="E20" i="4"/>
  <c r="E19" i="4"/>
  <c r="E18" i="4"/>
  <c r="E10" i="4"/>
  <c r="E3" i="4"/>
  <c r="E17" i="4" l="1"/>
</calcChain>
</file>

<file path=xl/sharedStrings.xml><?xml version="1.0" encoding="utf-8"?>
<sst xmlns="http://schemas.openxmlformats.org/spreadsheetml/2006/main" count="720" uniqueCount="564">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</sst>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sz val="10"/>
      <color theme="2" tint="-0.89999084444715716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4" tint="0.39997558519241921"/>
      <name val="Arial"/>
      <family val="2"/>
      <charset val="204"/>
    </font>
    <font>
      <i/>
      <sz val="10"/>
      <color rgb="FF000000"/>
      <name val="Arial"/>
      <family val="2"/>
    </font>
    <font>
      <b/>
      <u/>
      <sz val="10"/>
      <color theme="2" tint="-0.89999084444715716"/>
      <name val="Arial"/>
      <family val="2"/>
    </font>
    <font>
      <b/>
      <u/>
      <sz val="10"/>
      <color theme="1"/>
      <name val="Arial"/>
      <family val="2"/>
      <charset val="204"/>
    </font>
    <font>
      <i/>
      <sz val="10"/>
      <color theme="1"/>
      <name val="Arial"/>
      <family val="2"/>
    </font>
    <font>
      <b/>
      <u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2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65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9" fontId="3" fillId="0" borderId="0" xfId="0" applyNumberFormat="1" applyFont="1" applyBorder="1" applyAlignment="1">
      <alignment vertical="center" wrapText="1"/>
    </xf>
    <xf numFmtId="164" fontId="6" fillId="0" borderId="0" xfId="0" applyNumberFormat="1" applyFont="1"/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0" borderId="0" xfId="4" applyFont="1" applyFill="1" applyAlignment="1" applyProtection="1"/>
    <xf numFmtId="0" fontId="12" fillId="0" borderId="0" xfId="4" applyFont="1" applyFill="1" applyBorder="1" applyProtection="1"/>
    <xf numFmtId="165" fontId="3" fillId="0" borderId="0" xfId="6" applyNumberFormat="1" applyFont="1" applyFill="1" applyBorder="1" applyAlignment="1">
      <alignment vertical="center"/>
    </xf>
    <xf numFmtId="165" fontId="6" fillId="0" borderId="0" xfId="6" applyNumberFormat="1" applyFont="1" applyFill="1"/>
    <xf numFmtId="2" fontId="6" fillId="0" borderId="0" xfId="0" applyNumberFormat="1" applyFont="1"/>
    <xf numFmtId="165" fontId="6" fillId="0" borderId="0" xfId="1" applyNumberFormat="1" applyFont="1"/>
    <xf numFmtId="164" fontId="12" fillId="0" borderId="0" xfId="4" applyNumberFormat="1" applyFont="1" applyFill="1" applyProtection="1"/>
    <xf numFmtId="166" fontId="6" fillId="0" borderId="0" xfId="0" applyNumberFormat="1" applyFont="1"/>
    <xf numFmtId="0" fontId="3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indent="1"/>
    </xf>
    <xf numFmtId="165" fontId="4" fillId="5" borderId="3" xfId="1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 inden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 indent="1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165" fontId="14" fillId="0" borderId="3" xfId="1" applyNumberFormat="1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 indent="1"/>
    </xf>
    <xf numFmtId="49" fontId="14" fillId="5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/>
    </xf>
    <xf numFmtId="165" fontId="8" fillId="0" borderId="3" xfId="1" applyNumberFormat="1" applyFont="1" applyFill="1" applyBorder="1" applyAlignment="1">
      <alignment vertical="center"/>
    </xf>
    <xf numFmtId="165" fontId="4" fillId="0" borderId="3" xfId="6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 indent="1"/>
    </xf>
    <xf numFmtId="165" fontId="3" fillId="0" borderId="3" xfId="1" applyNumberFormat="1" applyFont="1" applyFill="1" applyBorder="1" applyAlignment="1">
      <alignment horizontal="left" vertical="center" indent="1"/>
    </xf>
    <xf numFmtId="165" fontId="4" fillId="0" borderId="3" xfId="1" applyNumberFormat="1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horizontal="center" vertical="center"/>
    </xf>
    <xf numFmtId="165" fontId="15" fillId="5" borderId="3" xfId="1" applyNumberFormat="1" applyFont="1" applyFill="1" applyBorder="1" applyAlignment="1">
      <alignment horizontal="left" vertical="center" indent="1"/>
    </xf>
    <xf numFmtId="49" fontId="3" fillId="6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Border="1" applyAlignment="1">
      <alignment vertical="center" wrapText="1"/>
    </xf>
    <xf numFmtId="165" fontId="4" fillId="0" borderId="3" xfId="1" applyNumberFormat="1" applyFont="1" applyFill="1" applyBorder="1" applyAlignment="1">
      <alignment vertical="center"/>
    </xf>
    <xf numFmtId="0" fontId="22" fillId="0" borderId="0" xfId="0" applyFont="1"/>
    <xf numFmtId="0" fontId="21" fillId="0" borderId="0" xfId="0" applyFont="1" applyAlignment="1">
      <alignment vertical="top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165" fontId="15" fillId="5" borderId="3" xfId="1" applyNumberFormat="1" applyFont="1" applyFill="1" applyBorder="1" applyAlignment="1">
      <alignment vertical="center" wrapText="1"/>
    </xf>
    <xf numFmtId="166" fontId="3" fillId="0" borderId="3" xfId="2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/>
    </xf>
    <xf numFmtId="0" fontId="12" fillId="2" borderId="3" xfId="4" applyFont="1" applyFill="1" applyBorder="1" applyAlignment="1" applyProtection="1">
      <alignment horizontal="center" vertical="center" wrapText="1"/>
    </xf>
    <xf numFmtId="0" fontId="11" fillId="2" borderId="1" xfId="4" applyFont="1" applyFill="1" applyBorder="1" applyAlignment="1" applyProtection="1">
      <alignment horizontal="center" vertical="center" wrapText="1"/>
    </xf>
    <xf numFmtId="0" fontId="11" fillId="2" borderId="2" xfId="4" applyFont="1" applyFill="1" applyBorder="1" applyAlignment="1" applyProtection="1">
      <alignment horizontal="center" vertical="center"/>
    </xf>
    <xf numFmtId="9" fontId="11" fillId="2" borderId="2" xfId="4" applyNumberFormat="1" applyFont="1" applyFill="1" applyBorder="1" applyAlignment="1" applyProtection="1">
      <alignment horizontal="center" vertical="center"/>
    </xf>
    <xf numFmtId="0" fontId="11" fillId="0" borderId="3" xfId="4" applyFont="1" applyFill="1" applyBorder="1" applyAlignment="1" applyProtection="1">
      <alignment horizontal="center" vertical="center" wrapText="1"/>
    </xf>
    <xf numFmtId="0" fontId="11" fillId="0" borderId="3" xfId="4" applyFont="1" applyFill="1" applyBorder="1" applyAlignment="1" applyProtection="1">
      <alignment horizontal="left" vertical="center"/>
    </xf>
    <xf numFmtId="10" fontId="11" fillId="0" borderId="3" xfId="4" applyNumberFormat="1" applyFont="1" applyFill="1" applyBorder="1" applyAlignment="1" applyProtection="1">
      <alignment horizontal="center" vertical="center"/>
    </xf>
    <xf numFmtId="166" fontId="11" fillId="4" borderId="3" xfId="2" applyNumberFormat="1" applyFont="1" applyFill="1" applyBorder="1" applyAlignment="1" applyProtection="1">
      <alignment horizontal="center" vertical="center"/>
    </xf>
    <xf numFmtId="9" fontId="11" fillId="0" borderId="3" xfId="4" applyNumberFormat="1" applyFont="1" applyFill="1" applyBorder="1" applyAlignment="1" applyProtection="1">
      <alignment horizontal="center" vertical="center" wrapText="1"/>
    </xf>
    <xf numFmtId="0" fontId="17" fillId="6" borderId="3" xfId="4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top"/>
    </xf>
    <xf numFmtId="0" fontId="22" fillId="0" borderId="0" xfId="0" applyFont="1" applyBorder="1"/>
    <xf numFmtId="165" fontId="5" fillId="5" borderId="3" xfId="1" applyNumberFormat="1" applyFont="1" applyFill="1" applyBorder="1" applyAlignment="1" applyProtection="1">
      <alignment horizontal="center" vertical="center" wrapText="1"/>
    </xf>
    <xf numFmtId="165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165" fontId="6" fillId="4" borderId="3" xfId="1" applyNumberFormat="1" applyFont="1" applyFill="1" applyBorder="1" applyAlignment="1" applyProtection="1">
      <alignment horizontal="center" vertical="center" wrapText="1"/>
    </xf>
    <xf numFmtId="165" fontId="5" fillId="4" borderId="3" xfId="1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164" fontId="6" fillId="0" borderId="0" xfId="1" applyFont="1"/>
    <xf numFmtId="0" fontId="2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9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top" wrapText="1"/>
    </xf>
    <xf numFmtId="0" fontId="11" fillId="5" borderId="3" xfId="4" applyFont="1" applyFill="1" applyBorder="1" applyAlignment="1" applyProtection="1">
      <alignment horizontal="left" vertical="center" wrapText="1"/>
    </xf>
    <xf numFmtId="0" fontId="11" fillId="0" borderId="3" xfId="4" applyFont="1" applyFill="1" applyBorder="1" applyAlignment="1" applyProtection="1">
      <alignment horizontal="left" vertical="center" wrapText="1"/>
    </xf>
    <xf numFmtId="0" fontId="12" fillId="0" borderId="3" xfId="4" applyFont="1" applyFill="1" applyBorder="1" applyAlignment="1" applyProtection="1">
      <alignment horizontal="left" vertical="center" wrapText="1" indent="1"/>
    </xf>
    <xf numFmtId="0" fontId="12" fillId="0" borderId="3" xfId="4" applyFont="1" applyFill="1" applyBorder="1" applyAlignment="1" applyProtection="1">
      <alignment horizontal="left" vertical="center" wrapText="1" indent="2"/>
    </xf>
    <xf numFmtId="0" fontId="12" fillId="0" borderId="3" xfId="4" applyFont="1" applyFill="1" applyBorder="1" applyAlignment="1" applyProtection="1">
      <alignment horizontal="left" vertical="center" wrapText="1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2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>
      <alignment horizontal="right"/>
    </xf>
    <xf numFmtId="0" fontId="23" fillId="0" borderId="0" xfId="4" applyFont="1" applyFill="1" applyAlignment="1" applyProtection="1">
      <alignment horizontal="center"/>
    </xf>
    <xf numFmtId="0" fontId="12" fillId="0" borderId="5" xfId="4" applyFont="1" applyFill="1" applyBorder="1" applyAlignment="1" applyProtection="1">
      <alignment horizontal="left" vertical="center" wrapText="1" indent="1"/>
    </xf>
    <xf numFmtId="0" fontId="12" fillId="0" borderId="6" xfId="4" applyFont="1" applyFill="1" applyBorder="1" applyAlignment="1" applyProtection="1">
      <alignment horizontal="left" vertical="center" wrapText="1" indent="1"/>
    </xf>
  </cellXfs>
  <cellStyles count="7">
    <cellStyle name="Comma" xfId="1" builtinId="3"/>
    <cellStyle name="Comma 2" xfId="3"/>
    <cellStyle name="Comma 3" xfId="5"/>
    <cellStyle name="Comma 4" xfId="6"/>
    <cellStyle name="Normal" xfId="0" builtinId="0"/>
    <cellStyle name="Normal_PRUDENSIAL_1NNN_MMYY1-YENI-unprotected 2" xfId="4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showGridLines="0" tabSelected="1" zoomScaleNormal="100" workbookViewId="0">
      <selection activeCell="F40" sqref="F40"/>
    </sheetView>
  </sheetViews>
  <sheetFormatPr defaultColWidth="9.109375" defaultRowHeight="13.2" x14ac:dyDescent="0.25"/>
  <cols>
    <col min="1" max="1" width="2.33203125" style="6" customWidth="1"/>
    <col min="2" max="2" width="6.44140625" style="6" customWidth="1"/>
    <col min="3" max="3" width="19.5546875" style="6" hidden="1" customWidth="1"/>
    <col min="4" max="4" width="72.44140625" style="6" customWidth="1"/>
    <col min="5" max="5" width="13.44140625" style="6" customWidth="1"/>
    <col min="6" max="6" width="15.88671875" style="6" customWidth="1"/>
    <col min="7" max="7" width="12.44140625" style="6" customWidth="1"/>
    <col min="8" max="8" width="11.44140625" style="6" customWidth="1"/>
    <col min="9" max="9" width="13" style="6" customWidth="1"/>
    <col min="10" max="10" width="12.109375" style="6" customWidth="1"/>
    <col min="11" max="16384" width="9.109375" style="6"/>
  </cols>
  <sheetData>
    <row r="1" spans="2:10" ht="21.75" customHeight="1" x14ac:dyDescent="0.25">
      <c r="B1" s="133" t="s">
        <v>94</v>
      </c>
      <c r="C1" s="133"/>
      <c r="D1" s="133"/>
      <c r="E1" s="133"/>
      <c r="F1" s="133"/>
    </row>
    <row r="2" spans="2:10" x14ac:dyDescent="0.25">
      <c r="B2" s="3"/>
      <c r="C2" s="3"/>
      <c r="D2" s="3"/>
      <c r="E2" s="134" t="s">
        <v>441</v>
      </c>
      <c r="F2" s="134"/>
    </row>
    <row r="3" spans="2:10" ht="26.4" x14ac:dyDescent="0.25">
      <c r="B3" s="64"/>
      <c r="C3" s="65" t="s">
        <v>2</v>
      </c>
      <c r="D3" s="65" t="s">
        <v>95</v>
      </c>
      <c r="E3" s="63" t="s">
        <v>96</v>
      </c>
      <c r="F3" s="63" t="s">
        <v>97</v>
      </c>
    </row>
    <row r="4" spans="2:10" hidden="1" x14ac:dyDescent="0.25">
      <c r="B4" s="48"/>
      <c r="C4" s="48"/>
      <c r="D4" s="48"/>
      <c r="E4" s="51" t="s">
        <v>98</v>
      </c>
      <c r="F4" s="51" t="s">
        <v>99</v>
      </c>
    </row>
    <row r="5" spans="2:10" x14ac:dyDescent="0.25">
      <c r="B5" s="52">
        <v>1</v>
      </c>
      <c r="C5" s="53" t="s">
        <v>100</v>
      </c>
      <c r="D5" s="54" t="s">
        <v>101</v>
      </c>
      <c r="E5" s="55">
        <v>87102.488320000048</v>
      </c>
      <c r="F5" s="55">
        <v>65541.32501</v>
      </c>
      <c r="G5" s="18"/>
      <c r="H5" s="18"/>
      <c r="I5" s="18"/>
      <c r="J5" s="18"/>
    </row>
    <row r="6" spans="2:10" x14ac:dyDescent="0.25">
      <c r="B6" s="56" t="s">
        <v>524</v>
      </c>
      <c r="C6" s="57" t="s">
        <v>18</v>
      </c>
      <c r="D6" s="58" t="s">
        <v>19</v>
      </c>
      <c r="E6" s="59">
        <v>84600.37923000005</v>
      </c>
      <c r="F6" s="59">
        <v>61709.373829999997</v>
      </c>
      <c r="H6" s="18"/>
      <c r="I6" s="18"/>
      <c r="J6" s="18"/>
    </row>
    <row r="7" spans="2:10" x14ac:dyDescent="0.25">
      <c r="B7" s="56" t="s">
        <v>525</v>
      </c>
      <c r="C7" s="50" t="s">
        <v>102</v>
      </c>
      <c r="D7" s="60" t="s">
        <v>103</v>
      </c>
      <c r="E7" s="59">
        <v>217.75787</v>
      </c>
      <c r="F7" s="59">
        <v>217.61688000000001</v>
      </c>
      <c r="H7" s="18"/>
      <c r="I7" s="18"/>
      <c r="J7" s="18"/>
    </row>
    <row r="8" spans="2:10" x14ac:dyDescent="0.25">
      <c r="B8" s="56" t="s">
        <v>526</v>
      </c>
      <c r="C8" s="50" t="s">
        <v>104</v>
      </c>
      <c r="D8" s="60" t="s">
        <v>105</v>
      </c>
      <c r="E8" s="59">
        <v>130.08609999999999</v>
      </c>
      <c r="F8" s="59">
        <v>1285.0508499999999</v>
      </c>
      <c r="H8" s="18"/>
      <c r="I8" s="18"/>
      <c r="J8" s="18"/>
    </row>
    <row r="9" spans="2:10" x14ac:dyDescent="0.25">
      <c r="B9" s="56" t="s">
        <v>527</v>
      </c>
      <c r="C9" s="50" t="s">
        <v>106</v>
      </c>
      <c r="D9" s="58" t="s">
        <v>107</v>
      </c>
      <c r="E9" s="59">
        <v>2083.7163399999999</v>
      </c>
      <c r="F9" s="59">
        <v>2151.2343999999998</v>
      </c>
      <c r="H9" s="18"/>
      <c r="I9" s="18"/>
      <c r="J9" s="18"/>
    </row>
    <row r="10" spans="2:10" x14ac:dyDescent="0.25">
      <c r="B10" s="56" t="s">
        <v>528</v>
      </c>
      <c r="C10" s="50" t="s">
        <v>108</v>
      </c>
      <c r="D10" s="58" t="s">
        <v>109</v>
      </c>
      <c r="E10" s="59">
        <v>70.548779999999979</v>
      </c>
      <c r="F10" s="59">
        <v>178.04904999999999</v>
      </c>
      <c r="H10" s="18"/>
      <c r="I10" s="18"/>
      <c r="J10" s="18"/>
    </row>
    <row r="11" spans="2:10" x14ac:dyDescent="0.25">
      <c r="B11" s="52">
        <v>2</v>
      </c>
      <c r="C11" s="53" t="s">
        <v>110</v>
      </c>
      <c r="D11" s="54" t="s">
        <v>111</v>
      </c>
      <c r="E11" s="55">
        <v>-29332.637710000043</v>
      </c>
      <c r="F11" s="55">
        <v>-20578.007880000001</v>
      </c>
      <c r="H11" s="18"/>
      <c r="I11" s="18"/>
      <c r="J11" s="18"/>
    </row>
    <row r="12" spans="2:10" x14ac:dyDescent="0.25">
      <c r="B12" s="56" t="s">
        <v>529</v>
      </c>
      <c r="C12" s="50" t="s">
        <v>112</v>
      </c>
      <c r="D12" s="58" t="s">
        <v>113</v>
      </c>
      <c r="E12" s="59">
        <v>-24571.029590000042</v>
      </c>
      <c r="F12" s="59">
        <v>-15166.026470000004</v>
      </c>
      <c r="H12" s="18"/>
      <c r="I12" s="18"/>
      <c r="J12" s="18"/>
    </row>
    <row r="13" spans="2:10" x14ac:dyDescent="0.25">
      <c r="B13" s="56" t="s">
        <v>530</v>
      </c>
      <c r="C13" s="50" t="s">
        <v>114</v>
      </c>
      <c r="D13" s="60" t="s">
        <v>115</v>
      </c>
      <c r="E13" s="59">
        <v>-26.038880000000006</v>
      </c>
      <c r="F13" s="59">
        <v>-25.147320000000004</v>
      </c>
      <c r="H13" s="18"/>
      <c r="I13" s="18"/>
      <c r="J13" s="18"/>
    </row>
    <row r="14" spans="2:10" x14ac:dyDescent="0.25">
      <c r="B14" s="56" t="s">
        <v>531</v>
      </c>
      <c r="C14" s="50" t="s">
        <v>116</v>
      </c>
      <c r="D14" s="58" t="s">
        <v>117</v>
      </c>
      <c r="E14" s="59">
        <v>-3970.5690000000009</v>
      </c>
      <c r="F14" s="59">
        <v>-4613.390559999998</v>
      </c>
      <c r="H14" s="18"/>
      <c r="I14" s="18"/>
      <c r="J14" s="18"/>
    </row>
    <row r="15" spans="2:10" x14ac:dyDescent="0.25">
      <c r="B15" s="56" t="s">
        <v>532</v>
      </c>
      <c r="C15" s="50" t="s">
        <v>118</v>
      </c>
      <c r="D15" s="58" t="s">
        <v>119</v>
      </c>
      <c r="E15" s="59">
        <v>0</v>
      </c>
      <c r="F15" s="59">
        <v>0</v>
      </c>
      <c r="H15" s="18"/>
      <c r="I15" s="18"/>
      <c r="J15" s="18"/>
    </row>
    <row r="16" spans="2:10" x14ac:dyDescent="0.25">
      <c r="B16" s="56" t="s">
        <v>533</v>
      </c>
      <c r="C16" s="50" t="s">
        <v>120</v>
      </c>
      <c r="D16" s="60" t="s">
        <v>121</v>
      </c>
      <c r="E16" s="59">
        <v>0</v>
      </c>
      <c r="F16" s="59">
        <v>0</v>
      </c>
      <c r="H16" s="18"/>
      <c r="I16" s="18"/>
      <c r="J16" s="18"/>
    </row>
    <row r="17" spans="2:10" x14ac:dyDescent="0.25">
      <c r="B17" s="56" t="s">
        <v>534</v>
      </c>
      <c r="C17" s="50"/>
      <c r="D17" s="58" t="s">
        <v>122</v>
      </c>
      <c r="E17" s="59">
        <v>-765.00023999999996</v>
      </c>
      <c r="F17" s="59">
        <v>-773.44352999999978</v>
      </c>
      <c r="H17" s="18"/>
      <c r="I17" s="18"/>
      <c r="J17" s="18"/>
    </row>
    <row r="18" spans="2:10" x14ac:dyDescent="0.25">
      <c r="B18" s="56" t="s">
        <v>535</v>
      </c>
      <c r="C18" s="50" t="s">
        <v>123</v>
      </c>
      <c r="D18" s="58" t="s">
        <v>124</v>
      </c>
      <c r="E18" s="59">
        <v>0</v>
      </c>
      <c r="F18" s="59">
        <v>0</v>
      </c>
      <c r="H18" s="18"/>
      <c r="I18" s="18"/>
      <c r="J18" s="18"/>
    </row>
    <row r="19" spans="2:10" x14ac:dyDescent="0.25">
      <c r="B19" s="52">
        <v>3</v>
      </c>
      <c r="C19" s="53" t="s">
        <v>125</v>
      </c>
      <c r="D19" s="54" t="s">
        <v>126</v>
      </c>
      <c r="E19" s="55">
        <v>57769.850610000009</v>
      </c>
      <c r="F19" s="55">
        <v>44963.317129999996</v>
      </c>
      <c r="H19" s="18"/>
      <c r="I19" s="18"/>
      <c r="J19" s="18"/>
    </row>
    <row r="20" spans="2:10" x14ac:dyDescent="0.25">
      <c r="B20" s="52">
        <v>4</v>
      </c>
      <c r="C20" s="53" t="s">
        <v>127</v>
      </c>
      <c r="D20" s="54" t="s">
        <v>128</v>
      </c>
      <c r="E20" s="55">
        <v>28877.756440000092</v>
      </c>
      <c r="F20" s="55">
        <v>19449.972489999891</v>
      </c>
      <c r="H20" s="18"/>
      <c r="I20" s="18"/>
      <c r="J20" s="18"/>
    </row>
    <row r="21" spans="2:10" x14ac:dyDescent="0.25">
      <c r="B21" s="56" t="s">
        <v>536</v>
      </c>
      <c r="C21" s="50" t="s">
        <v>129</v>
      </c>
      <c r="D21" s="58" t="s">
        <v>130</v>
      </c>
      <c r="E21" s="59">
        <v>18873.764540000062</v>
      </c>
      <c r="F21" s="59">
        <v>13215.728069999954</v>
      </c>
      <c r="H21" s="18"/>
      <c r="I21" s="18"/>
      <c r="J21" s="18"/>
    </row>
    <row r="22" spans="2:10" x14ac:dyDescent="0.25">
      <c r="B22" s="56" t="s">
        <v>537</v>
      </c>
      <c r="C22" s="50" t="s">
        <v>131</v>
      </c>
      <c r="D22" s="60" t="s">
        <v>132</v>
      </c>
      <c r="E22" s="59">
        <v>1968.4038200000273</v>
      </c>
      <c r="F22" s="59">
        <v>2869.8786699999368</v>
      </c>
      <c r="H22" s="18"/>
      <c r="I22" s="18"/>
      <c r="J22" s="18"/>
    </row>
    <row r="23" spans="2:10" x14ac:dyDescent="0.25">
      <c r="B23" s="56" t="s">
        <v>538</v>
      </c>
      <c r="C23" s="50" t="s">
        <v>133</v>
      </c>
      <c r="D23" s="60" t="s">
        <v>134</v>
      </c>
      <c r="E23" s="59">
        <v>-329.22611000000001</v>
      </c>
      <c r="F23" s="59">
        <v>-283.75022000000007</v>
      </c>
      <c r="H23" s="18"/>
      <c r="I23" s="18"/>
      <c r="J23" s="18"/>
    </row>
    <row r="24" spans="2:10" x14ac:dyDescent="0.25">
      <c r="B24" s="56" t="s">
        <v>539</v>
      </c>
      <c r="C24" s="50" t="s">
        <v>135</v>
      </c>
      <c r="D24" s="58" t="s">
        <v>136</v>
      </c>
      <c r="E24" s="59">
        <v>8364.8141900000028</v>
      </c>
      <c r="F24" s="59">
        <v>3648.1159699999994</v>
      </c>
      <c r="H24" s="18"/>
      <c r="I24" s="18"/>
      <c r="J24" s="18"/>
    </row>
    <row r="25" spans="2:10" x14ac:dyDescent="0.25">
      <c r="B25" s="52">
        <v>5</v>
      </c>
      <c r="C25" s="53" t="s">
        <v>137</v>
      </c>
      <c r="D25" s="54" t="s">
        <v>138</v>
      </c>
      <c r="E25" s="55">
        <v>-68802.957910000012</v>
      </c>
      <c r="F25" s="55">
        <v>-51279.036709999978</v>
      </c>
      <c r="H25" s="18"/>
      <c r="I25" s="18"/>
      <c r="J25" s="18"/>
    </row>
    <row r="26" spans="2:10" x14ac:dyDescent="0.25">
      <c r="B26" s="56" t="s">
        <v>540</v>
      </c>
      <c r="C26" s="50" t="s">
        <v>139</v>
      </c>
      <c r="D26" s="58" t="s">
        <v>140</v>
      </c>
      <c r="E26" s="59">
        <v>-28968.644810000002</v>
      </c>
      <c r="F26" s="59">
        <v>-23189.570119999968</v>
      </c>
      <c r="H26" s="18"/>
      <c r="I26" s="18"/>
      <c r="J26" s="18"/>
    </row>
    <row r="27" spans="2:10" x14ac:dyDescent="0.25">
      <c r="B27" s="56" t="s">
        <v>541</v>
      </c>
      <c r="C27" s="50" t="s">
        <v>141</v>
      </c>
      <c r="D27" s="58" t="s">
        <v>142</v>
      </c>
      <c r="E27" s="59">
        <v>-20037.702410000002</v>
      </c>
      <c r="F27" s="59">
        <v>-13841.859559999999</v>
      </c>
      <c r="H27" s="18"/>
      <c r="I27" s="18"/>
      <c r="J27" s="18"/>
    </row>
    <row r="28" spans="2:10" x14ac:dyDescent="0.25">
      <c r="B28" s="56" t="s">
        <v>542</v>
      </c>
      <c r="C28" s="50" t="s">
        <v>143</v>
      </c>
      <c r="D28" s="58" t="s">
        <v>144</v>
      </c>
      <c r="E28" s="59">
        <v>-4830.4093200000034</v>
      </c>
      <c r="F28" s="59">
        <v>-3996.4016900000015</v>
      </c>
      <c r="H28" s="18"/>
      <c r="I28" s="18"/>
      <c r="J28" s="18"/>
    </row>
    <row r="29" spans="2:10" x14ac:dyDescent="0.25">
      <c r="B29" s="56" t="s">
        <v>543</v>
      </c>
      <c r="C29" s="50" t="s">
        <v>145</v>
      </c>
      <c r="D29" s="58" t="s">
        <v>146</v>
      </c>
      <c r="E29" s="59">
        <v>-14966.201369999997</v>
      </c>
      <c r="F29" s="59">
        <v>-10251.205340000013</v>
      </c>
      <c r="H29" s="18"/>
      <c r="I29" s="18"/>
      <c r="J29" s="18"/>
    </row>
    <row r="30" spans="2:10" x14ac:dyDescent="0.25">
      <c r="B30" s="52">
        <v>6</v>
      </c>
      <c r="C30" s="61" t="s">
        <v>33</v>
      </c>
      <c r="D30" s="54" t="s">
        <v>147</v>
      </c>
      <c r="E30" s="55">
        <v>-13834.257889999992</v>
      </c>
      <c r="F30" s="55">
        <v>-1886.4346200000025</v>
      </c>
      <c r="H30" s="18"/>
      <c r="I30" s="18"/>
      <c r="J30" s="18"/>
    </row>
    <row r="31" spans="2:10" x14ac:dyDescent="0.25">
      <c r="B31" s="52">
        <v>7</v>
      </c>
      <c r="C31" s="53" t="s">
        <v>148</v>
      </c>
      <c r="D31" s="54" t="s">
        <v>149</v>
      </c>
      <c r="E31" s="55">
        <v>4010.3912500001043</v>
      </c>
      <c r="F31" s="55">
        <v>11247.818289999906</v>
      </c>
      <c r="H31" s="18"/>
      <c r="I31" s="18"/>
      <c r="J31" s="18"/>
    </row>
    <row r="32" spans="2:10" x14ac:dyDescent="0.25">
      <c r="B32" s="62">
        <v>8</v>
      </c>
      <c r="C32" s="50" t="s">
        <v>150</v>
      </c>
      <c r="D32" s="58" t="s">
        <v>151</v>
      </c>
      <c r="E32" s="59">
        <v>0</v>
      </c>
      <c r="F32" s="59">
        <v>0</v>
      </c>
      <c r="H32" s="18"/>
      <c r="I32" s="18"/>
      <c r="J32" s="18"/>
    </row>
    <row r="33" spans="2:10" x14ac:dyDescent="0.25">
      <c r="B33" s="52">
        <v>9</v>
      </c>
      <c r="C33" s="53" t="s">
        <v>152</v>
      </c>
      <c r="D33" s="54" t="s">
        <v>153</v>
      </c>
      <c r="E33" s="55">
        <v>4010.3912500001043</v>
      </c>
      <c r="F33" s="55">
        <v>11247.818289999906</v>
      </c>
      <c r="H33" s="18"/>
      <c r="I33" s="18"/>
      <c r="J33" s="18"/>
    </row>
  </sheetData>
  <mergeCells count="2">
    <mergeCell ref="B1:F1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showGridLines="0" topLeftCell="A20" zoomScaleNormal="100" workbookViewId="0">
      <selection activeCell="E50" sqref="E50"/>
    </sheetView>
  </sheetViews>
  <sheetFormatPr defaultColWidth="9.109375" defaultRowHeight="13.2" x14ac:dyDescent="0.25"/>
  <cols>
    <col min="1" max="1" width="3.5546875" style="4" customWidth="1"/>
    <col min="2" max="2" width="4.88671875" style="4" bestFit="1" customWidth="1"/>
    <col min="3" max="3" width="15.33203125" style="4" hidden="1" customWidth="1"/>
    <col min="4" max="4" width="83" style="5" customWidth="1"/>
    <col min="5" max="5" width="15.44140625" style="4" customWidth="1"/>
    <col min="6" max="6" width="14.109375" style="4" customWidth="1"/>
    <col min="7" max="7" width="11.88671875" style="31" bestFit="1" customWidth="1"/>
    <col min="8" max="8" width="9.109375" style="4"/>
    <col min="9" max="9" width="15" style="31" customWidth="1"/>
    <col min="10" max="10" width="9.109375" style="31"/>
    <col min="11" max="16384" width="9.109375" style="4"/>
  </cols>
  <sheetData>
    <row r="1" spans="2:7" x14ac:dyDescent="0.25">
      <c r="B1" s="135" t="s">
        <v>0</v>
      </c>
      <c r="C1" s="135"/>
      <c r="D1" s="135"/>
      <c r="E1" s="135"/>
      <c r="F1" s="135"/>
    </row>
    <row r="2" spans="2:7" x14ac:dyDescent="0.25">
      <c r="B2" s="1"/>
      <c r="C2" s="1"/>
      <c r="D2" s="2"/>
      <c r="E2" s="3"/>
      <c r="F2" s="69" t="s">
        <v>441</v>
      </c>
      <c r="G2" s="69"/>
    </row>
    <row r="3" spans="2:7" ht="15" customHeight="1" x14ac:dyDescent="0.25">
      <c r="B3" s="63"/>
      <c r="C3" s="63" t="s">
        <v>2</v>
      </c>
      <c r="D3" s="65" t="s">
        <v>3</v>
      </c>
      <c r="E3" s="63" t="s">
        <v>4</v>
      </c>
      <c r="F3" s="63" t="s">
        <v>5</v>
      </c>
    </row>
    <row r="4" spans="2:7" hidden="1" x14ac:dyDescent="0.25">
      <c r="B4" s="66"/>
      <c r="C4" s="47"/>
      <c r="D4" s="67"/>
      <c r="E4" s="36" t="s">
        <v>6</v>
      </c>
      <c r="F4" s="36" t="s">
        <v>7</v>
      </c>
    </row>
    <row r="5" spans="2:7" x14ac:dyDescent="0.25">
      <c r="B5" s="52">
        <v>1</v>
      </c>
      <c r="C5" s="53" t="s">
        <v>8</v>
      </c>
      <c r="D5" s="54" t="s">
        <v>9</v>
      </c>
      <c r="E5" s="55">
        <v>960801.52106945089</v>
      </c>
      <c r="F5" s="55">
        <v>815811.31067911186</v>
      </c>
      <c r="G5" s="32"/>
    </row>
    <row r="6" spans="2:7" x14ac:dyDescent="0.25">
      <c r="B6" s="56" t="s">
        <v>524</v>
      </c>
      <c r="C6" s="40" t="s">
        <v>10</v>
      </c>
      <c r="D6" s="46" t="s">
        <v>11</v>
      </c>
      <c r="E6" s="42">
        <v>114010.76868000007</v>
      </c>
      <c r="F6" s="42">
        <v>102098.70162000005</v>
      </c>
      <c r="G6" s="32"/>
    </row>
    <row r="7" spans="2:7" x14ac:dyDescent="0.25">
      <c r="B7" s="56" t="s">
        <v>525</v>
      </c>
      <c r="C7" s="40" t="s">
        <v>12</v>
      </c>
      <c r="D7" s="46" t="s">
        <v>13</v>
      </c>
      <c r="E7" s="42">
        <v>53622.885419999999</v>
      </c>
      <c r="F7" s="42">
        <v>44192.79002</v>
      </c>
      <c r="G7" s="32"/>
    </row>
    <row r="8" spans="2:7" x14ac:dyDescent="0.25">
      <c r="B8" s="56" t="s">
        <v>526</v>
      </c>
      <c r="C8" s="40" t="s">
        <v>14</v>
      </c>
      <c r="D8" s="46" t="s">
        <v>15</v>
      </c>
      <c r="E8" s="42">
        <v>25657.121090000001</v>
      </c>
      <c r="F8" s="42">
        <v>48057.070609999995</v>
      </c>
      <c r="G8" s="32"/>
    </row>
    <row r="9" spans="2:7" x14ac:dyDescent="0.25">
      <c r="B9" s="56" t="s">
        <v>527</v>
      </c>
      <c r="C9" s="40" t="s">
        <v>16</v>
      </c>
      <c r="D9" s="46" t="s">
        <v>17</v>
      </c>
      <c r="E9" s="42">
        <v>1912.1232300000001</v>
      </c>
      <c r="F9" s="42">
        <v>5766.2410542500002</v>
      </c>
      <c r="G9" s="32"/>
    </row>
    <row r="10" spans="2:7" x14ac:dyDescent="0.25">
      <c r="B10" s="56" t="s">
        <v>528</v>
      </c>
      <c r="C10" s="40" t="s">
        <v>18</v>
      </c>
      <c r="D10" s="46" t="s">
        <v>19</v>
      </c>
      <c r="E10" s="42">
        <v>727054.5541500058</v>
      </c>
      <c r="F10" s="42">
        <v>567312.5044699983</v>
      </c>
      <c r="G10" s="32"/>
    </row>
    <row r="11" spans="2:7" x14ac:dyDescent="0.25">
      <c r="B11" s="45" t="s">
        <v>20</v>
      </c>
      <c r="C11" s="40" t="s">
        <v>21</v>
      </c>
      <c r="D11" s="68" t="s">
        <v>22</v>
      </c>
      <c r="E11" s="70">
        <v>421042.45562759996</v>
      </c>
      <c r="F11" s="70">
        <v>308339.08983699989</v>
      </c>
      <c r="G11" s="32"/>
    </row>
    <row r="12" spans="2:7" x14ac:dyDescent="0.25">
      <c r="B12" s="45" t="s">
        <v>23</v>
      </c>
      <c r="C12" s="40" t="s">
        <v>24</v>
      </c>
      <c r="D12" s="68" t="s">
        <v>25</v>
      </c>
      <c r="E12" s="70">
        <v>246002.47809040017</v>
      </c>
      <c r="F12" s="70">
        <v>200586.79019999993</v>
      </c>
      <c r="G12" s="32"/>
    </row>
    <row r="13" spans="2:7" x14ac:dyDescent="0.25">
      <c r="B13" s="45" t="s">
        <v>26</v>
      </c>
      <c r="C13" s="40" t="s">
        <v>27</v>
      </c>
      <c r="D13" s="68" t="s">
        <v>28</v>
      </c>
      <c r="E13" s="70">
        <v>60009.620431999843</v>
      </c>
      <c r="F13" s="70">
        <v>58386.624433000099</v>
      </c>
      <c r="G13" s="32"/>
    </row>
    <row r="14" spans="2:7" x14ac:dyDescent="0.25">
      <c r="B14" s="45" t="s">
        <v>29</v>
      </c>
      <c r="C14" s="40" t="s">
        <v>30</v>
      </c>
      <c r="D14" s="68" t="s">
        <v>31</v>
      </c>
      <c r="E14" s="70">
        <v>0</v>
      </c>
      <c r="F14" s="70">
        <v>0</v>
      </c>
      <c r="G14" s="32"/>
    </row>
    <row r="15" spans="2:7" x14ac:dyDescent="0.25">
      <c r="B15" s="45" t="s">
        <v>32</v>
      </c>
      <c r="C15" s="40" t="s">
        <v>33</v>
      </c>
      <c r="D15" s="46" t="s">
        <v>34</v>
      </c>
      <c r="E15" s="42">
        <v>91047.8589690472</v>
      </c>
      <c r="F15" s="42">
        <v>89357.347227173042</v>
      </c>
      <c r="G15" s="32"/>
    </row>
    <row r="16" spans="2:7" x14ac:dyDescent="0.25">
      <c r="B16" s="45" t="s">
        <v>35</v>
      </c>
      <c r="C16" s="40" t="s">
        <v>36</v>
      </c>
      <c r="D16" s="46" t="s">
        <v>37</v>
      </c>
      <c r="E16" s="42">
        <v>636006.6951809586</v>
      </c>
      <c r="F16" s="42">
        <v>477955.15724282525</v>
      </c>
      <c r="G16" s="32"/>
    </row>
    <row r="17" spans="2:7" x14ac:dyDescent="0.25">
      <c r="B17" s="45" t="s">
        <v>544</v>
      </c>
      <c r="C17" s="40" t="s">
        <v>38</v>
      </c>
      <c r="D17" s="46" t="s">
        <v>39</v>
      </c>
      <c r="E17" s="42">
        <v>80606.13242249997</v>
      </c>
      <c r="F17" s="42">
        <v>77407.167434999981</v>
      </c>
      <c r="G17" s="32"/>
    </row>
    <row r="18" spans="2:7" x14ac:dyDescent="0.25">
      <c r="B18" s="45" t="s">
        <v>545</v>
      </c>
      <c r="C18" s="40" t="s">
        <v>40</v>
      </c>
      <c r="D18" s="46" t="s">
        <v>41</v>
      </c>
      <c r="E18" s="42">
        <v>15350.298508494285</v>
      </c>
      <c r="F18" s="42">
        <v>15299.153914001585</v>
      </c>
      <c r="G18" s="32"/>
    </row>
    <row r="19" spans="2:7" x14ac:dyDescent="0.25">
      <c r="B19" s="45" t="s">
        <v>546</v>
      </c>
      <c r="C19" s="40" t="s">
        <v>42</v>
      </c>
      <c r="D19" s="46" t="s">
        <v>43</v>
      </c>
      <c r="E19" s="42">
        <v>4367.44524</v>
      </c>
      <c r="F19" s="42">
        <v>4367.44524</v>
      </c>
      <c r="G19" s="32"/>
    </row>
    <row r="20" spans="2:7" x14ac:dyDescent="0.25">
      <c r="B20" s="45" t="s">
        <v>547</v>
      </c>
      <c r="C20" s="40" t="s">
        <v>44</v>
      </c>
      <c r="D20" s="46" t="s">
        <v>45</v>
      </c>
      <c r="E20" s="42">
        <v>0</v>
      </c>
      <c r="F20" s="42">
        <v>0</v>
      </c>
      <c r="G20" s="32"/>
    </row>
    <row r="21" spans="2:7" x14ac:dyDescent="0.25">
      <c r="B21" s="45" t="s">
        <v>46</v>
      </c>
      <c r="C21" s="40" t="s">
        <v>47</v>
      </c>
      <c r="D21" s="46" t="s">
        <v>48</v>
      </c>
      <c r="E21" s="42">
        <v>29268.051297497957</v>
      </c>
      <c r="F21" s="42">
        <v>40667.583543034991</v>
      </c>
      <c r="G21" s="32"/>
    </row>
    <row r="22" spans="2:7" x14ac:dyDescent="0.25">
      <c r="B22" s="52">
        <v>2</v>
      </c>
      <c r="C22" s="53" t="s">
        <v>49</v>
      </c>
      <c r="D22" s="54" t="s">
        <v>50</v>
      </c>
      <c r="E22" s="55">
        <v>862993.94426999998</v>
      </c>
      <c r="F22" s="55">
        <v>719045.26114999992</v>
      </c>
      <c r="G22" s="32"/>
    </row>
    <row r="23" spans="2:7" x14ac:dyDescent="0.25">
      <c r="B23" s="45" t="s">
        <v>529</v>
      </c>
      <c r="C23" s="40" t="s">
        <v>51</v>
      </c>
      <c r="D23" s="46" t="s">
        <v>52</v>
      </c>
      <c r="E23" s="42">
        <v>656466.87731000001</v>
      </c>
      <c r="F23" s="42">
        <v>522366.50766999985</v>
      </c>
      <c r="G23" s="32"/>
    </row>
    <row r="24" spans="2:7" x14ac:dyDescent="0.25">
      <c r="B24" s="45" t="s">
        <v>53</v>
      </c>
      <c r="C24" s="40" t="s">
        <v>54</v>
      </c>
      <c r="D24" s="68" t="s">
        <v>55</v>
      </c>
      <c r="E24" s="70">
        <v>549292.77324000001</v>
      </c>
      <c r="F24" s="70">
        <v>426249.62874999992</v>
      </c>
      <c r="G24" s="32"/>
    </row>
    <row r="25" spans="2:7" x14ac:dyDescent="0.25">
      <c r="B25" s="45" t="s">
        <v>56</v>
      </c>
      <c r="C25" s="40" t="s">
        <v>57</v>
      </c>
      <c r="D25" s="68" t="s">
        <v>58</v>
      </c>
      <c r="E25" s="70">
        <v>107174.10407000003</v>
      </c>
      <c r="F25" s="70">
        <v>96116.878919999945</v>
      </c>
      <c r="G25" s="32"/>
    </row>
    <row r="26" spans="2:7" x14ac:dyDescent="0.25">
      <c r="B26" s="45" t="s">
        <v>530</v>
      </c>
      <c r="C26" s="40" t="s">
        <v>59</v>
      </c>
      <c r="D26" s="46" t="s">
        <v>60</v>
      </c>
      <c r="E26" s="42">
        <v>34725.471960000003</v>
      </c>
      <c r="F26" s="42">
        <v>34725.471960000003</v>
      </c>
      <c r="G26" s="32"/>
    </row>
    <row r="27" spans="2:7" x14ac:dyDescent="0.25">
      <c r="B27" s="45" t="s">
        <v>531</v>
      </c>
      <c r="C27" s="40" t="s">
        <v>61</v>
      </c>
      <c r="D27" s="46" t="s">
        <v>62</v>
      </c>
      <c r="E27" s="42">
        <v>137898.42684</v>
      </c>
      <c r="F27" s="42">
        <v>126121.10673</v>
      </c>
      <c r="G27" s="32"/>
    </row>
    <row r="28" spans="2:7" x14ac:dyDescent="0.25">
      <c r="B28" s="45" t="s">
        <v>532</v>
      </c>
      <c r="C28" s="40" t="s">
        <v>63</v>
      </c>
      <c r="D28" s="46" t="s">
        <v>64</v>
      </c>
      <c r="E28" s="42">
        <v>0</v>
      </c>
      <c r="F28" s="42">
        <v>0</v>
      </c>
      <c r="G28" s="32"/>
    </row>
    <row r="29" spans="2:7" x14ac:dyDescent="0.25">
      <c r="B29" s="45" t="s">
        <v>533</v>
      </c>
      <c r="C29" s="40" t="s">
        <v>65</v>
      </c>
      <c r="D29" s="46" t="s">
        <v>66</v>
      </c>
      <c r="E29" s="42">
        <v>0</v>
      </c>
      <c r="F29" s="42">
        <v>0</v>
      </c>
      <c r="G29" s="32"/>
    </row>
    <row r="30" spans="2:7" x14ac:dyDescent="0.25">
      <c r="B30" s="45" t="s">
        <v>534</v>
      </c>
      <c r="C30" s="40" t="s">
        <v>67</v>
      </c>
      <c r="D30" s="46" t="s">
        <v>68</v>
      </c>
      <c r="E30" s="42">
        <v>0</v>
      </c>
      <c r="F30" s="42">
        <v>0</v>
      </c>
      <c r="G30" s="32"/>
    </row>
    <row r="31" spans="2:7" x14ac:dyDescent="0.25">
      <c r="B31" s="45" t="s">
        <v>535</v>
      </c>
      <c r="C31" s="40" t="s">
        <v>69</v>
      </c>
      <c r="D31" s="46" t="s">
        <v>70</v>
      </c>
      <c r="E31" s="42">
        <v>17000</v>
      </c>
      <c r="F31" s="42">
        <v>17000</v>
      </c>
      <c r="G31" s="32"/>
    </row>
    <row r="32" spans="2:7" x14ac:dyDescent="0.25">
      <c r="B32" s="45" t="s">
        <v>548</v>
      </c>
      <c r="C32" s="40" t="s">
        <v>71</v>
      </c>
      <c r="D32" s="46" t="s">
        <v>72</v>
      </c>
      <c r="E32" s="42">
        <v>16903.168159999987</v>
      </c>
      <c r="F32" s="42">
        <v>18832.174790000066</v>
      </c>
      <c r="G32" s="32"/>
    </row>
    <row r="33" spans="2:7" x14ac:dyDescent="0.25">
      <c r="B33" s="52">
        <v>3</v>
      </c>
      <c r="C33" s="53" t="s">
        <v>73</v>
      </c>
      <c r="D33" s="54" t="s">
        <v>74</v>
      </c>
      <c r="E33" s="55">
        <v>97807.57679945069</v>
      </c>
      <c r="F33" s="55">
        <v>96766.049529111828</v>
      </c>
      <c r="G33" s="32"/>
    </row>
    <row r="34" spans="2:7" x14ac:dyDescent="0.25">
      <c r="B34" s="45" t="s">
        <v>549</v>
      </c>
      <c r="C34" s="40" t="s">
        <v>75</v>
      </c>
      <c r="D34" s="46" t="s">
        <v>76</v>
      </c>
      <c r="E34" s="42">
        <v>125686.35567999998</v>
      </c>
      <c r="F34" s="42">
        <v>125686.35567999998</v>
      </c>
      <c r="G34" s="32"/>
    </row>
    <row r="35" spans="2:7" x14ac:dyDescent="0.25">
      <c r="B35" s="45" t="s">
        <v>550</v>
      </c>
      <c r="C35" s="40" t="s">
        <v>77</v>
      </c>
      <c r="D35" s="46" t="s">
        <v>78</v>
      </c>
      <c r="E35" s="42">
        <v>483.77004999999997</v>
      </c>
      <c r="F35" s="42">
        <v>483.77004999999997</v>
      </c>
      <c r="G35" s="32"/>
    </row>
    <row r="36" spans="2:7" x14ac:dyDescent="0.25">
      <c r="B36" s="45" t="s">
        <v>551</v>
      </c>
      <c r="C36" s="40" t="s">
        <v>79</v>
      </c>
      <c r="D36" s="46" t="s">
        <v>80</v>
      </c>
      <c r="E36" s="42">
        <v>-36272.923400000072</v>
      </c>
      <c r="F36" s="42">
        <v>-36256.089410000073</v>
      </c>
      <c r="G36" s="32"/>
    </row>
    <row r="37" spans="2:7" x14ac:dyDescent="0.25">
      <c r="B37" s="45" t="s">
        <v>552</v>
      </c>
      <c r="C37" s="40" t="s">
        <v>81</v>
      </c>
      <c r="D37" s="46" t="s">
        <v>82</v>
      </c>
      <c r="E37" s="42">
        <v>7910.3744694507814</v>
      </c>
      <c r="F37" s="42">
        <v>6852.0132091119176</v>
      </c>
      <c r="G37" s="32"/>
    </row>
    <row r="38" spans="2:7" x14ac:dyDescent="0.25">
      <c r="B38" s="45" t="s">
        <v>83</v>
      </c>
      <c r="C38" s="40" t="s">
        <v>84</v>
      </c>
      <c r="D38" s="46" t="s">
        <v>85</v>
      </c>
      <c r="E38" s="42">
        <v>7639.0912471117181</v>
      </c>
      <c r="F38" s="42">
        <v>6604.1478245399921</v>
      </c>
      <c r="G38" s="32"/>
    </row>
    <row r="39" spans="2:7" x14ac:dyDescent="0.25">
      <c r="B39" s="45" t="s">
        <v>86</v>
      </c>
      <c r="C39" s="40" t="s">
        <v>87</v>
      </c>
      <c r="D39" s="46" t="s">
        <v>88</v>
      </c>
      <c r="E39" s="42">
        <v>271.28322233906329</v>
      </c>
      <c r="F39" s="42">
        <v>247.86538457192569</v>
      </c>
      <c r="G39" s="32"/>
    </row>
    <row r="40" spans="2:7" x14ac:dyDescent="0.25">
      <c r="B40" s="45" t="s">
        <v>89</v>
      </c>
      <c r="C40" s="40" t="s">
        <v>90</v>
      </c>
      <c r="D40" s="46" t="s">
        <v>91</v>
      </c>
      <c r="E40" s="42">
        <v>0</v>
      </c>
      <c r="F40" s="42">
        <v>0</v>
      </c>
      <c r="G40" s="32"/>
    </row>
    <row r="41" spans="2:7" x14ac:dyDescent="0.25">
      <c r="B41" s="52">
        <v>4</v>
      </c>
      <c r="C41" s="53" t="s">
        <v>92</v>
      </c>
      <c r="D41" s="54" t="s">
        <v>93</v>
      </c>
      <c r="E41" s="55">
        <v>960801.52106945065</v>
      </c>
      <c r="F41" s="55">
        <v>815811.31067911175</v>
      </c>
      <c r="G41" s="32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9"/>
  <sheetViews>
    <sheetView showGridLines="0" zoomScaleNormal="100" workbookViewId="0">
      <selection activeCell="E35" sqref="E35"/>
    </sheetView>
  </sheetViews>
  <sheetFormatPr defaultColWidth="9.109375" defaultRowHeight="13.2" x14ac:dyDescent="0.25"/>
  <cols>
    <col min="1" max="1" width="2.5546875" style="6" customWidth="1"/>
    <col min="2" max="2" width="4.88671875" style="4" bestFit="1" customWidth="1"/>
    <col min="3" max="3" width="18.44140625" style="4" hidden="1" customWidth="1"/>
    <col min="4" max="4" width="99.109375" style="7" customWidth="1"/>
    <col min="5" max="6" width="13.6640625" style="30" customWidth="1"/>
    <col min="7" max="7" width="11.88671875" style="32" bestFit="1" customWidth="1"/>
    <col min="8" max="16384" width="9.109375" style="6"/>
  </cols>
  <sheetData>
    <row r="1" spans="2:8" x14ac:dyDescent="0.25">
      <c r="B1" s="136" t="s">
        <v>154</v>
      </c>
      <c r="C1" s="136"/>
      <c r="D1" s="136"/>
      <c r="E1" s="136"/>
      <c r="F1" s="136"/>
    </row>
    <row r="2" spans="2:8" x14ac:dyDescent="0.25">
      <c r="B2" s="1"/>
      <c r="C2" s="1"/>
      <c r="D2" s="2"/>
      <c r="E2" s="29"/>
      <c r="F2" s="25" t="s">
        <v>441</v>
      </c>
    </row>
    <row r="3" spans="2:8" ht="26.4" x14ac:dyDescent="0.25">
      <c r="B3" s="79"/>
      <c r="C3" s="39" t="s">
        <v>2</v>
      </c>
      <c r="D3" s="65" t="s">
        <v>155</v>
      </c>
      <c r="E3" s="63" t="s">
        <v>156</v>
      </c>
      <c r="F3" s="63" t="s">
        <v>97</v>
      </c>
    </row>
    <row r="4" spans="2:8" hidden="1" x14ac:dyDescent="0.25">
      <c r="B4" s="39"/>
      <c r="C4" s="39"/>
      <c r="D4" s="72"/>
      <c r="E4" s="71" t="s">
        <v>157</v>
      </c>
      <c r="F4" s="71" t="s">
        <v>158</v>
      </c>
    </row>
    <row r="5" spans="2:8" x14ac:dyDescent="0.25">
      <c r="B5" s="52">
        <v>1</v>
      </c>
      <c r="C5" s="53" t="s">
        <v>159</v>
      </c>
      <c r="D5" s="54" t="s">
        <v>160</v>
      </c>
      <c r="E5" s="55">
        <f>SUM(E6:E16)</f>
        <v>26680.735821313967</v>
      </c>
      <c r="F5" s="55">
        <f>SUM(F6:F16)</f>
        <v>13150.22477999996</v>
      </c>
    </row>
    <row r="6" spans="2:8" x14ac:dyDescent="0.25">
      <c r="B6" s="56" t="s">
        <v>524</v>
      </c>
      <c r="C6" s="73" t="s">
        <v>161</v>
      </c>
      <c r="D6" s="44" t="s">
        <v>162</v>
      </c>
      <c r="E6" s="75">
        <v>86615.098921313969</v>
      </c>
      <c r="F6" s="75">
        <v>62463.033769999973</v>
      </c>
      <c r="H6" s="12"/>
    </row>
    <row r="7" spans="2:8" x14ac:dyDescent="0.25">
      <c r="B7" s="56" t="s">
        <v>525</v>
      </c>
      <c r="C7" s="73" t="s">
        <v>163</v>
      </c>
      <c r="D7" s="44" t="s">
        <v>164</v>
      </c>
      <c r="E7" s="75">
        <v>-25085.346810000003</v>
      </c>
      <c r="F7" s="75">
        <v>-21818.031119999992</v>
      </c>
      <c r="H7" s="12"/>
    </row>
    <row r="8" spans="2:8" x14ac:dyDescent="0.25">
      <c r="B8" s="56" t="s">
        <v>526</v>
      </c>
      <c r="C8" s="73" t="s">
        <v>165</v>
      </c>
      <c r="D8" s="44" t="s">
        <v>166</v>
      </c>
      <c r="E8" s="75">
        <v>18873.764540000007</v>
      </c>
      <c r="F8" s="75">
        <v>14561.68406</v>
      </c>
      <c r="H8" s="12"/>
    </row>
    <row r="9" spans="2:8" x14ac:dyDescent="0.25">
      <c r="B9" s="56" t="s">
        <v>527</v>
      </c>
      <c r="C9" s="73" t="s">
        <v>167</v>
      </c>
      <c r="D9" s="44" t="s">
        <v>168</v>
      </c>
      <c r="E9" s="75">
        <v>-13894.523359999999</v>
      </c>
      <c r="F9" s="75">
        <v>-9826.1917999999969</v>
      </c>
      <c r="H9" s="12"/>
    </row>
    <row r="10" spans="2:8" x14ac:dyDescent="0.25">
      <c r="B10" s="56" t="s">
        <v>528</v>
      </c>
      <c r="C10" s="73" t="s">
        <v>169</v>
      </c>
      <c r="D10" s="44" t="s">
        <v>170</v>
      </c>
      <c r="E10" s="75">
        <v>2365.8017299999992</v>
      </c>
      <c r="F10" s="75">
        <v>2843.8318999999988</v>
      </c>
      <c r="H10" s="12"/>
    </row>
    <row r="11" spans="2:8" x14ac:dyDescent="0.25">
      <c r="B11" s="56" t="s">
        <v>544</v>
      </c>
      <c r="C11" s="73" t="s">
        <v>171</v>
      </c>
      <c r="D11" s="44" t="s">
        <v>172</v>
      </c>
      <c r="E11" s="75">
        <v>0</v>
      </c>
      <c r="F11" s="75">
        <v>0</v>
      </c>
      <c r="H11" s="12"/>
    </row>
    <row r="12" spans="2:8" x14ac:dyDescent="0.25">
      <c r="B12" s="56" t="s">
        <v>545</v>
      </c>
      <c r="C12" s="73" t="s">
        <v>173</v>
      </c>
      <c r="D12" s="44" t="s">
        <v>174</v>
      </c>
      <c r="E12" s="75">
        <v>-28968.644810000002</v>
      </c>
      <c r="F12" s="75">
        <v>-23189.570120000004</v>
      </c>
      <c r="H12" s="12"/>
    </row>
    <row r="13" spans="2:8" x14ac:dyDescent="0.25">
      <c r="B13" s="56" t="s">
        <v>546</v>
      </c>
      <c r="C13" s="73" t="s">
        <v>175</v>
      </c>
      <c r="D13" s="44" t="s">
        <v>176</v>
      </c>
      <c r="E13" s="75">
        <v>-7035.0780200000008</v>
      </c>
      <c r="F13" s="75">
        <v>-5591.9943799999992</v>
      </c>
      <c r="H13" s="12"/>
    </row>
    <row r="14" spans="2:8" x14ac:dyDescent="0.25">
      <c r="B14" s="56" t="s">
        <v>547</v>
      </c>
      <c r="C14" s="73" t="s">
        <v>177</v>
      </c>
      <c r="D14" s="44" t="s">
        <v>178</v>
      </c>
      <c r="E14" s="75">
        <v>6316.8870921429934</v>
      </c>
      <c r="F14" s="75">
        <v>3440.2547799999979</v>
      </c>
      <c r="H14" s="12"/>
    </row>
    <row r="15" spans="2:8" x14ac:dyDescent="0.25">
      <c r="B15" s="56" t="s">
        <v>46</v>
      </c>
      <c r="C15" s="73" t="s">
        <v>179</v>
      </c>
      <c r="D15" s="44" t="s">
        <v>180</v>
      </c>
      <c r="E15" s="75">
        <v>605.40098785699934</v>
      </c>
      <c r="F15" s="75">
        <v>-75.889030000003956</v>
      </c>
      <c r="H15" s="12"/>
    </row>
    <row r="16" spans="2:8" x14ac:dyDescent="0.25">
      <c r="B16" s="56" t="s">
        <v>553</v>
      </c>
      <c r="C16" s="73" t="s">
        <v>181</v>
      </c>
      <c r="D16" s="44" t="s">
        <v>182</v>
      </c>
      <c r="E16" s="75">
        <v>-13112.624449999996</v>
      </c>
      <c r="F16" s="75">
        <v>-9656.9032800000059</v>
      </c>
      <c r="H16" s="12"/>
    </row>
    <row r="17" spans="2:8" x14ac:dyDescent="0.25">
      <c r="B17" s="52">
        <v>2</v>
      </c>
      <c r="C17" s="53" t="s">
        <v>183</v>
      </c>
      <c r="D17" s="54" t="s">
        <v>184</v>
      </c>
      <c r="E17" s="55"/>
      <c r="F17" s="55"/>
      <c r="H17" s="12"/>
    </row>
    <row r="18" spans="2:8" x14ac:dyDescent="0.25">
      <c r="B18" s="39" t="s">
        <v>529</v>
      </c>
      <c r="C18" s="73" t="s">
        <v>185</v>
      </c>
      <c r="D18" s="74" t="s">
        <v>186</v>
      </c>
      <c r="E18" s="76">
        <f>SUM(E19:E21)</f>
        <v>-128256.34883682145</v>
      </c>
      <c r="F18" s="76">
        <f>SUM(F19:F21)</f>
        <v>-55336.571251997724</v>
      </c>
      <c r="H18" s="12"/>
    </row>
    <row r="19" spans="2:8" x14ac:dyDescent="0.25">
      <c r="B19" s="39" t="s">
        <v>53</v>
      </c>
      <c r="C19" s="73" t="s">
        <v>187</v>
      </c>
      <c r="D19" s="44" t="s">
        <v>188</v>
      </c>
      <c r="E19" s="75">
        <v>24084.028884249987</v>
      </c>
      <c r="F19" s="75">
        <v>-14274.718070000003</v>
      </c>
      <c r="H19" s="12"/>
    </row>
    <row r="20" spans="2:8" x14ac:dyDescent="0.25">
      <c r="B20" s="39" t="s">
        <v>56</v>
      </c>
      <c r="C20" s="73" t="s">
        <v>189</v>
      </c>
      <c r="D20" s="44" t="s">
        <v>190</v>
      </c>
      <c r="E20" s="75">
        <v>-163268.91232687465</v>
      </c>
      <c r="F20" s="75">
        <v>-48867.035090390498</v>
      </c>
      <c r="H20" s="12"/>
    </row>
    <row r="21" spans="2:8" x14ac:dyDescent="0.25">
      <c r="B21" s="39" t="s">
        <v>191</v>
      </c>
      <c r="C21" s="73" t="s">
        <v>192</v>
      </c>
      <c r="D21" s="44" t="s">
        <v>193</v>
      </c>
      <c r="E21" s="75">
        <v>10928.534605803205</v>
      </c>
      <c r="F21" s="75">
        <v>7805.1819083927794</v>
      </c>
      <c r="H21" s="12"/>
    </row>
    <row r="22" spans="2:8" x14ac:dyDescent="0.25">
      <c r="B22" s="39" t="s">
        <v>530</v>
      </c>
      <c r="C22" s="73" t="s">
        <v>194</v>
      </c>
      <c r="D22" s="74" t="s">
        <v>195</v>
      </c>
      <c r="E22" s="76">
        <f>SUM(E23:E26)</f>
        <v>138679.29535000009</v>
      </c>
      <c r="F22" s="76">
        <f>SUM(F23:F26)</f>
        <v>-39381.308157500105</v>
      </c>
      <c r="H22" s="12"/>
    </row>
    <row r="23" spans="2:8" x14ac:dyDescent="0.25">
      <c r="B23" s="39" t="s">
        <v>196</v>
      </c>
      <c r="C23" s="73" t="s">
        <v>197</v>
      </c>
      <c r="D23" s="44" t="s">
        <v>198</v>
      </c>
      <c r="E23" s="75">
        <v>11777.320109999991</v>
      </c>
      <c r="F23" s="75">
        <v>14572.130140000001</v>
      </c>
      <c r="H23" s="12"/>
    </row>
    <row r="24" spans="2:8" x14ac:dyDescent="0.25">
      <c r="B24" s="39" t="s">
        <v>199</v>
      </c>
      <c r="C24" s="73" t="s">
        <v>200</v>
      </c>
      <c r="D24" s="44" t="s">
        <v>201</v>
      </c>
      <c r="E24" s="75">
        <v>0</v>
      </c>
      <c r="F24" s="75">
        <v>6713.9469700000009</v>
      </c>
      <c r="H24" s="12"/>
    </row>
    <row r="25" spans="2:8" x14ac:dyDescent="0.25">
      <c r="B25" s="39" t="s">
        <v>202</v>
      </c>
      <c r="C25" s="73" t="s">
        <v>203</v>
      </c>
      <c r="D25" s="44" t="s">
        <v>204</v>
      </c>
      <c r="E25" s="75">
        <v>134100.36964000016</v>
      </c>
      <c r="F25" s="75">
        <v>-56612.756430000067</v>
      </c>
      <c r="H25" s="12"/>
    </row>
    <row r="26" spans="2:8" x14ac:dyDescent="0.25">
      <c r="B26" s="39" t="s">
        <v>205</v>
      </c>
      <c r="C26" s="73" t="s">
        <v>206</v>
      </c>
      <c r="D26" s="44" t="s">
        <v>207</v>
      </c>
      <c r="E26" s="75">
        <v>-7198.3944000000802</v>
      </c>
      <c r="F26" s="75">
        <v>-4054.6288375000345</v>
      </c>
      <c r="H26" s="12"/>
    </row>
    <row r="27" spans="2:8" x14ac:dyDescent="0.25">
      <c r="B27" s="52">
        <v>3</v>
      </c>
      <c r="C27" s="53" t="s">
        <v>208</v>
      </c>
      <c r="D27" s="54" t="s">
        <v>209</v>
      </c>
      <c r="E27" s="55">
        <f>E22+E18+E5</f>
        <v>37103.682334492609</v>
      </c>
      <c r="F27" s="55">
        <f>F22+F18+F5</f>
        <v>-81567.654629497876</v>
      </c>
      <c r="H27" s="12"/>
    </row>
    <row r="28" spans="2:8" x14ac:dyDescent="0.25">
      <c r="B28" s="39" t="s">
        <v>549</v>
      </c>
      <c r="C28" s="73" t="s">
        <v>210</v>
      </c>
      <c r="D28" s="44" t="s">
        <v>211</v>
      </c>
      <c r="E28" s="75">
        <v>-403</v>
      </c>
      <c r="F28" s="75">
        <v>-1270</v>
      </c>
      <c r="H28" s="12"/>
    </row>
    <row r="29" spans="2:8" x14ac:dyDescent="0.25">
      <c r="B29" s="52">
        <v>4</v>
      </c>
      <c r="C29" s="53" t="s">
        <v>212</v>
      </c>
      <c r="D29" s="54" t="s">
        <v>213</v>
      </c>
      <c r="E29" s="55">
        <f>SUM(E27:E28)</f>
        <v>36700.682334492609</v>
      </c>
      <c r="F29" s="55">
        <f>SUM(F27:F28)</f>
        <v>-82837.654629497876</v>
      </c>
      <c r="H29" s="12"/>
    </row>
    <row r="30" spans="2:8" x14ac:dyDescent="0.25">
      <c r="B30" s="52">
        <v>5</v>
      </c>
      <c r="C30" s="53" t="s">
        <v>214</v>
      </c>
      <c r="D30" s="54" t="s">
        <v>215</v>
      </c>
      <c r="E30" s="55"/>
      <c r="F30" s="55"/>
      <c r="H30" s="12"/>
    </row>
    <row r="31" spans="2:8" x14ac:dyDescent="0.25">
      <c r="B31" s="39" t="s">
        <v>540</v>
      </c>
      <c r="C31" s="73" t="s">
        <v>216</v>
      </c>
      <c r="D31" s="44" t="s">
        <v>217</v>
      </c>
      <c r="E31" s="75">
        <v>-8659.1073500000693</v>
      </c>
      <c r="F31" s="75">
        <v>-9327.6423199999954</v>
      </c>
      <c r="H31" s="12"/>
    </row>
    <row r="32" spans="2:8" x14ac:dyDescent="0.25">
      <c r="B32" s="39" t="s">
        <v>541</v>
      </c>
      <c r="C32" s="73" t="s">
        <v>218</v>
      </c>
      <c r="D32" s="44" t="s">
        <v>219</v>
      </c>
      <c r="E32" s="75">
        <v>39.60296000007645</v>
      </c>
      <c r="F32" s="75">
        <v>246.04138000000077</v>
      </c>
      <c r="H32" s="12"/>
    </row>
    <row r="33" spans="2:8" x14ac:dyDescent="0.25">
      <c r="B33" s="39" t="s">
        <v>542</v>
      </c>
      <c r="C33" s="73" t="s">
        <v>220</v>
      </c>
      <c r="D33" s="44" t="s">
        <v>221</v>
      </c>
      <c r="E33" s="75">
        <v>-3430.0919599999997</v>
      </c>
      <c r="F33" s="75">
        <v>-2094.6494724999998</v>
      </c>
      <c r="H33" s="12"/>
    </row>
    <row r="34" spans="2:8" x14ac:dyDescent="0.25">
      <c r="B34" s="39" t="s">
        <v>543</v>
      </c>
      <c r="C34" s="73" t="s">
        <v>222</v>
      </c>
      <c r="D34" s="44" t="s">
        <v>223</v>
      </c>
      <c r="E34" s="75">
        <v>0</v>
      </c>
      <c r="F34" s="75">
        <v>0</v>
      </c>
      <c r="H34" s="12"/>
    </row>
    <row r="35" spans="2:8" x14ac:dyDescent="0.25">
      <c r="B35" s="39" t="s">
        <v>554</v>
      </c>
      <c r="C35" s="73" t="s">
        <v>224</v>
      </c>
      <c r="D35" s="44" t="s">
        <v>225</v>
      </c>
      <c r="E35" s="75">
        <v>1113.3</v>
      </c>
      <c r="F35" s="75">
        <v>0</v>
      </c>
      <c r="H35" s="12"/>
    </row>
    <row r="36" spans="2:8" x14ac:dyDescent="0.25">
      <c r="B36" s="39" t="s">
        <v>555</v>
      </c>
      <c r="C36" s="73" t="s">
        <v>226</v>
      </c>
      <c r="D36" s="44" t="s">
        <v>227</v>
      </c>
      <c r="E36" s="75">
        <v>-9430.0953999999983</v>
      </c>
      <c r="F36" s="75">
        <v>49018.367369999993</v>
      </c>
      <c r="H36" s="12"/>
    </row>
    <row r="37" spans="2:8" x14ac:dyDescent="0.25">
      <c r="B37" s="39" t="s">
        <v>556</v>
      </c>
      <c r="C37" s="73" t="s">
        <v>228</v>
      </c>
      <c r="D37" s="44" t="s">
        <v>229</v>
      </c>
      <c r="E37" s="75">
        <v>2.3996300000000019</v>
      </c>
      <c r="F37" s="75">
        <v>-1.8768999999999778</v>
      </c>
      <c r="H37" s="12"/>
    </row>
    <row r="38" spans="2:8" x14ac:dyDescent="0.25">
      <c r="B38" s="52">
        <v>6</v>
      </c>
      <c r="C38" s="53" t="s">
        <v>230</v>
      </c>
      <c r="D38" s="54" t="s">
        <v>231</v>
      </c>
      <c r="E38" s="55">
        <f>SUM(E31:E37)</f>
        <v>-20363.992119999992</v>
      </c>
      <c r="F38" s="55">
        <f>SUM(F31:F37)</f>
        <v>37840.240057499992</v>
      </c>
      <c r="H38" s="12"/>
    </row>
    <row r="39" spans="2:8" x14ac:dyDescent="0.25">
      <c r="B39" s="52">
        <v>7</v>
      </c>
      <c r="C39" s="53" t="s">
        <v>232</v>
      </c>
      <c r="D39" s="54" t="s">
        <v>233</v>
      </c>
      <c r="E39" s="55">
        <v>0</v>
      </c>
      <c r="F39" s="55">
        <v>0</v>
      </c>
      <c r="H39" s="12"/>
    </row>
    <row r="40" spans="2:8" x14ac:dyDescent="0.25">
      <c r="B40" s="39" t="s">
        <v>557</v>
      </c>
      <c r="C40" s="73" t="s">
        <v>234</v>
      </c>
      <c r="D40" s="44" t="s">
        <v>235</v>
      </c>
      <c r="E40" s="75">
        <v>0</v>
      </c>
      <c r="F40" s="75">
        <v>0</v>
      </c>
      <c r="H40" s="12"/>
    </row>
    <row r="41" spans="2:8" x14ac:dyDescent="0.25">
      <c r="B41" s="39" t="s">
        <v>558</v>
      </c>
      <c r="C41" s="73" t="s">
        <v>236</v>
      </c>
      <c r="D41" s="44" t="s">
        <v>237</v>
      </c>
      <c r="E41" s="75">
        <v>0</v>
      </c>
      <c r="F41" s="75">
        <v>0</v>
      </c>
      <c r="H41" s="12"/>
    </row>
    <row r="42" spans="2:8" x14ac:dyDescent="0.25">
      <c r="B42" s="39" t="s">
        <v>559</v>
      </c>
      <c r="C42" s="73" t="s">
        <v>238</v>
      </c>
      <c r="D42" s="44" t="s">
        <v>239</v>
      </c>
      <c r="E42" s="75">
        <v>0</v>
      </c>
      <c r="F42" s="75">
        <v>0</v>
      </c>
      <c r="H42" s="12"/>
    </row>
    <row r="43" spans="2:8" x14ac:dyDescent="0.25">
      <c r="B43" s="39" t="s">
        <v>560</v>
      </c>
      <c r="C43" s="73" t="s">
        <v>240</v>
      </c>
      <c r="D43" s="44" t="s">
        <v>241</v>
      </c>
      <c r="E43" s="75">
        <v>0</v>
      </c>
      <c r="F43" s="75">
        <v>0</v>
      </c>
      <c r="H43" s="12"/>
    </row>
    <row r="44" spans="2:8" x14ac:dyDescent="0.25">
      <c r="B44" s="39" t="s">
        <v>561</v>
      </c>
      <c r="C44" s="73" t="s">
        <v>242</v>
      </c>
      <c r="D44" s="44" t="s">
        <v>243</v>
      </c>
      <c r="E44" s="75">
        <v>0</v>
      </c>
      <c r="F44" s="75">
        <v>0</v>
      </c>
      <c r="H44" s="12"/>
    </row>
    <row r="45" spans="2:8" x14ac:dyDescent="0.25">
      <c r="B45" s="39" t="s">
        <v>562</v>
      </c>
      <c r="C45" s="73"/>
      <c r="D45" s="44" t="s">
        <v>523</v>
      </c>
      <c r="E45" s="75">
        <v>-4043.2191600000001</v>
      </c>
      <c r="F45" s="75">
        <v>-6353.6301100000001</v>
      </c>
      <c r="H45" s="12"/>
    </row>
    <row r="46" spans="2:8" x14ac:dyDescent="0.25">
      <c r="B46" s="39" t="s">
        <v>563</v>
      </c>
      <c r="C46" s="73" t="s">
        <v>244</v>
      </c>
      <c r="D46" s="44" t="s">
        <v>245</v>
      </c>
      <c r="E46" s="75">
        <v>0</v>
      </c>
      <c r="F46" s="75">
        <v>0</v>
      </c>
      <c r="H46" s="12">
        <f t="shared" ref="H46" si="0">G46-E46</f>
        <v>0</v>
      </c>
    </row>
    <row r="47" spans="2:8" x14ac:dyDescent="0.25">
      <c r="B47" s="52">
        <v>8</v>
      </c>
      <c r="C47" s="53" t="s">
        <v>246</v>
      </c>
      <c r="D47" s="54" t="s">
        <v>247</v>
      </c>
      <c r="E47" s="55">
        <v>-4043.2191600000001</v>
      </c>
      <c r="F47" s="55">
        <v>-6353.6301100000001</v>
      </c>
    </row>
    <row r="48" spans="2:8" ht="14.4" x14ac:dyDescent="0.3">
      <c r="B48" s="52">
        <v>9</v>
      </c>
      <c r="C48" s="53" t="s">
        <v>248</v>
      </c>
      <c r="D48" s="54" t="s">
        <v>249</v>
      </c>
      <c r="E48" s="55">
        <v>102098.70162000005</v>
      </c>
      <c r="F48" s="55">
        <v>142948.50251999998</v>
      </c>
      <c r="H48"/>
    </row>
    <row r="49" spans="2:8" ht="14.4" x14ac:dyDescent="0.3">
      <c r="B49" s="52">
        <v>10</v>
      </c>
      <c r="C49" s="53" t="s">
        <v>250</v>
      </c>
      <c r="D49" s="54" t="s">
        <v>251</v>
      </c>
      <c r="E49" s="55">
        <f>E47+E38+E29</f>
        <v>12293.471054492617</v>
      </c>
      <c r="F49" s="55">
        <f>F47+F38+F29</f>
        <v>-51351.044681997882</v>
      </c>
      <c r="H49"/>
    </row>
    <row r="50" spans="2:8" ht="14.4" x14ac:dyDescent="0.3">
      <c r="B50" s="52">
        <v>11</v>
      </c>
      <c r="C50" s="53" t="s">
        <v>252</v>
      </c>
      <c r="D50" s="54" t="s">
        <v>253</v>
      </c>
      <c r="E50" s="77">
        <v>-381.40215999980921</v>
      </c>
      <c r="F50" s="78">
        <v>27.546769999971801</v>
      </c>
      <c r="H50"/>
    </row>
    <row r="51" spans="2:8" ht="14.4" x14ac:dyDescent="0.3">
      <c r="B51" s="52">
        <v>12</v>
      </c>
      <c r="C51" s="53" t="s">
        <v>254</v>
      </c>
      <c r="D51" s="54" t="s">
        <v>255</v>
      </c>
      <c r="E51" s="55">
        <f>SUM(E48:E50)</f>
        <v>114010.77051449286</v>
      </c>
      <c r="F51" s="55">
        <f>SUM(F48:F50)</f>
        <v>91625.004608002069</v>
      </c>
      <c r="H51"/>
    </row>
    <row r="52" spans="2:8" ht="14.4" x14ac:dyDescent="0.3">
      <c r="G52"/>
      <c r="H52"/>
    </row>
    <row r="53" spans="2:8" ht="14.4" x14ac:dyDescent="0.3">
      <c r="D53"/>
      <c r="E53"/>
      <c r="F53"/>
      <c r="G53"/>
      <c r="H53"/>
    </row>
    <row r="54" spans="2:8" ht="14.4" x14ac:dyDescent="0.3">
      <c r="D54"/>
      <c r="E54" s="131"/>
      <c r="F54"/>
      <c r="G54"/>
      <c r="H54"/>
    </row>
    <row r="55" spans="2:8" ht="14.4" x14ac:dyDescent="0.3">
      <c r="D55"/>
      <c r="E55"/>
      <c r="F55"/>
      <c r="G55"/>
      <c r="H55"/>
    </row>
    <row r="56" spans="2:8" ht="14.4" x14ac:dyDescent="0.3">
      <c r="D56"/>
      <c r="E56" s="131"/>
      <c r="F56"/>
      <c r="G56"/>
      <c r="H56"/>
    </row>
    <row r="57" spans="2:8" ht="14.4" x14ac:dyDescent="0.3">
      <c r="D57"/>
      <c r="E57"/>
      <c r="F57"/>
      <c r="G57"/>
      <c r="H57"/>
    </row>
    <row r="58" spans="2:8" ht="14.4" x14ac:dyDescent="0.3">
      <c r="D58"/>
      <c r="E58"/>
      <c r="F58"/>
      <c r="G58"/>
      <c r="H58"/>
    </row>
    <row r="59" spans="2:8" ht="14.4" x14ac:dyDescent="0.3">
      <c r="G59"/>
      <c r="H59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zoomScaleNormal="100" workbookViewId="0">
      <selection activeCell="D25" sqref="D25"/>
    </sheetView>
  </sheetViews>
  <sheetFormatPr defaultColWidth="9.109375" defaultRowHeight="13.2" x14ac:dyDescent="0.25"/>
  <cols>
    <col min="1" max="1" width="4.109375" style="6" customWidth="1"/>
    <col min="2" max="2" width="5.88671875" style="6" customWidth="1"/>
    <col min="3" max="3" width="17.109375" style="6" hidden="1" customWidth="1"/>
    <col min="4" max="4" width="38" style="6" customWidth="1"/>
    <col min="5" max="5" width="16" style="6" customWidth="1"/>
    <col min="6" max="6" width="12.88671875" style="6" bestFit="1" customWidth="1"/>
    <col min="7" max="16384" width="9.109375" style="6"/>
  </cols>
  <sheetData>
    <row r="1" spans="2:9" x14ac:dyDescent="0.25">
      <c r="B1" s="137" t="s">
        <v>256</v>
      </c>
      <c r="C1" s="137"/>
      <c r="D1" s="137"/>
      <c r="E1" s="137"/>
    </row>
    <row r="2" spans="2:9" x14ac:dyDescent="0.25">
      <c r="B2" s="8"/>
      <c r="C2" s="80" t="s">
        <v>257</v>
      </c>
      <c r="E2" s="124" t="s">
        <v>441</v>
      </c>
      <c r="F2" s="9"/>
    </row>
    <row r="3" spans="2:9" x14ac:dyDescent="0.25">
      <c r="B3" s="54">
        <v>1</v>
      </c>
      <c r="C3" s="55" t="s">
        <v>258</v>
      </c>
      <c r="D3" s="54" t="s">
        <v>259</v>
      </c>
      <c r="E3" s="55">
        <f>SUM(E4:E9)</f>
        <v>717198.82492095267</v>
      </c>
    </row>
    <row r="4" spans="2:9" ht="14.4" x14ac:dyDescent="0.3">
      <c r="B4" s="49">
        <v>1.1000000000000001</v>
      </c>
      <c r="C4" s="50" t="s">
        <v>260</v>
      </c>
      <c r="D4" s="58" t="s">
        <v>261</v>
      </c>
      <c r="E4" s="59">
        <v>93330.563851863073</v>
      </c>
      <c r="F4" s="132"/>
      <c r="I4"/>
    </row>
    <row r="5" spans="2:9" x14ac:dyDescent="0.25">
      <c r="B5" s="49">
        <v>1.2</v>
      </c>
      <c r="C5" s="50" t="s">
        <v>262</v>
      </c>
      <c r="D5" s="58" t="s">
        <v>263</v>
      </c>
      <c r="E5" s="59">
        <v>67544.799520582616</v>
      </c>
      <c r="F5" s="132"/>
    </row>
    <row r="6" spans="2:9" x14ac:dyDescent="0.25">
      <c r="B6" s="49">
        <v>1.3</v>
      </c>
      <c r="C6" s="50" t="s">
        <v>264</v>
      </c>
      <c r="D6" s="58" t="s">
        <v>265</v>
      </c>
      <c r="E6" s="59">
        <v>110372.90442011342</v>
      </c>
      <c r="F6" s="132"/>
    </row>
    <row r="7" spans="2:9" x14ac:dyDescent="0.25">
      <c r="B7" s="49">
        <v>1.4</v>
      </c>
      <c r="C7" s="50" t="s">
        <v>266</v>
      </c>
      <c r="D7" s="58" t="s">
        <v>267</v>
      </c>
      <c r="E7" s="59">
        <v>111729.16545435802</v>
      </c>
      <c r="F7" s="132"/>
    </row>
    <row r="8" spans="2:9" x14ac:dyDescent="0.25">
      <c r="B8" s="49">
        <v>1.5</v>
      </c>
      <c r="C8" s="50" t="s">
        <v>268</v>
      </c>
      <c r="D8" s="58" t="s">
        <v>269</v>
      </c>
      <c r="E8" s="59">
        <v>75478.705757838485</v>
      </c>
      <c r="F8" s="132"/>
    </row>
    <row r="9" spans="2:9" x14ac:dyDescent="0.25">
      <c r="B9" s="49">
        <v>1.6</v>
      </c>
      <c r="C9" s="50" t="s">
        <v>270</v>
      </c>
      <c r="D9" s="58" t="s">
        <v>271</v>
      </c>
      <c r="E9" s="59">
        <v>258742.68591619702</v>
      </c>
      <c r="F9" s="132"/>
    </row>
    <row r="10" spans="2:9" x14ac:dyDescent="0.25">
      <c r="B10" s="54">
        <v>2</v>
      </c>
      <c r="C10" s="55" t="s">
        <v>272</v>
      </c>
      <c r="D10" s="54" t="s">
        <v>273</v>
      </c>
      <c r="E10" s="55">
        <f>SUM(E11:E16)</f>
        <v>642460.76567245589</v>
      </c>
      <c r="F10" s="132"/>
    </row>
    <row r="11" spans="2:9" x14ac:dyDescent="0.25">
      <c r="B11" s="49">
        <v>2.1</v>
      </c>
      <c r="C11" s="50" t="s">
        <v>260</v>
      </c>
      <c r="D11" s="58" t="s">
        <v>261</v>
      </c>
      <c r="E11" s="59">
        <v>106277.35182149202</v>
      </c>
      <c r="F11" s="132"/>
    </row>
    <row r="12" spans="2:9" x14ac:dyDescent="0.25">
      <c r="B12" s="49">
        <v>2.2000000000000002</v>
      </c>
      <c r="C12" s="50" t="s">
        <v>262</v>
      </c>
      <c r="D12" s="58" t="s">
        <v>263</v>
      </c>
      <c r="E12" s="59">
        <v>136208.57504564786</v>
      </c>
      <c r="F12" s="132"/>
    </row>
    <row r="13" spans="2:9" x14ac:dyDescent="0.25">
      <c r="B13" s="49">
        <v>2.2999999999999998</v>
      </c>
      <c r="C13" s="50" t="s">
        <v>264</v>
      </c>
      <c r="D13" s="58" t="s">
        <v>265</v>
      </c>
      <c r="E13" s="59">
        <v>227441.87259231613</v>
      </c>
      <c r="F13" s="132"/>
    </row>
    <row r="14" spans="2:9" x14ac:dyDescent="0.25">
      <c r="B14" s="49">
        <v>2.4</v>
      </c>
      <c r="C14" s="50" t="s">
        <v>266</v>
      </c>
      <c r="D14" s="58" t="s">
        <v>267</v>
      </c>
      <c r="E14" s="59">
        <v>63690.668112999971</v>
      </c>
      <c r="F14" s="132"/>
    </row>
    <row r="15" spans="2:9" x14ac:dyDescent="0.25">
      <c r="B15" s="49">
        <v>2.5</v>
      </c>
      <c r="C15" s="50" t="s">
        <v>268</v>
      </c>
      <c r="D15" s="58" t="s">
        <v>269</v>
      </c>
      <c r="E15" s="59">
        <v>43916.312299999998</v>
      </c>
      <c r="F15" s="132"/>
    </row>
    <row r="16" spans="2:9" x14ac:dyDescent="0.25">
      <c r="B16" s="49">
        <v>2.6</v>
      </c>
      <c r="C16" s="50" t="s">
        <v>270</v>
      </c>
      <c r="D16" s="58" t="s">
        <v>271</v>
      </c>
      <c r="E16" s="59">
        <v>64925.985799999959</v>
      </c>
      <c r="F16" s="132"/>
    </row>
    <row r="17" spans="2:6" x14ac:dyDescent="0.25">
      <c r="B17" s="54">
        <v>3</v>
      </c>
      <c r="C17" s="55" t="s">
        <v>274</v>
      </c>
      <c r="D17" s="54" t="s">
        <v>275</v>
      </c>
      <c r="E17" s="55">
        <f>E3-E10</f>
        <v>74738.059248496778</v>
      </c>
      <c r="F17" s="132"/>
    </row>
    <row r="18" spans="2:6" x14ac:dyDescent="0.25">
      <c r="B18" s="49">
        <v>3.1</v>
      </c>
      <c r="C18" s="50" t="s">
        <v>260</v>
      </c>
      <c r="D18" s="58" t="s">
        <v>261</v>
      </c>
      <c r="E18" s="59">
        <f>E4-E11</f>
        <v>-12946.787969628946</v>
      </c>
      <c r="F18" s="132"/>
    </row>
    <row r="19" spans="2:6" x14ac:dyDescent="0.25">
      <c r="B19" s="49">
        <v>3.2</v>
      </c>
      <c r="C19" s="50" t="s">
        <v>262</v>
      </c>
      <c r="D19" s="58" t="s">
        <v>263</v>
      </c>
      <c r="E19" s="59">
        <f t="shared" ref="E19:E23" si="0">E5-E12</f>
        <v>-68663.775525065241</v>
      </c>
      <c r="F19" s="132"/>
    </row>
    <row r="20" spans="2:6" x14ac:dyDescent="0.25">
      <c r="B20" s="49">
        <v>3.3</v>
      </c>
      <c r="C20" s="50" t="s">
        <v>264</v>
      </c>
      <c r="D20" s="58" t="s">
        <v>265</v>
      </c>
      <c r="E20" s="59">
        <f t="shared" si="0"/>
        <v>-117068.9681722027</v>
      </c>
      <c r="F20" s="132"/>
    </row>
    <row r="21" spans="2:6" x14ac:dyDescent="0.25">
      <c r="B21" s="49">
        <v>3.4</v>
      </c>
      <c r="C21" s="50" t="s">
        <v>266</v>
      </c>
      <c r="D21" s="58" t="s">
        <v>267</v>
      </c>
      <c r="E21" s="59">
        <f t="shared" si="0"/>
        <v>48038.497341358052</v>
      </c>
      <c r="F21" s="132"/>
    </row>
    <row r="22" spans="2:6" x14ac:dyDescent="0.25">
      <c r="B22" s="49">
        <v>3.5</v>
      </c>
      <c r="C22" s="50" t="s">
        <v>268</v>
      </c>
      <c r="D22" s="58" t="s">
        <v>269</v>
      </c>
      <c r="E22" s="59">
        <f t="shared" si="0"/>
        <v>31562.393457838487</v>
      </c>
      <c r="F22" s="132"/>
    </row>
    <row r="23" spans="2:6" x14ac:dyDescent="0.25">
      <c r="B23" s="49">
        <v>3.6</v>
      </c>
      <c r="C23" s="50" t="s">
        <v>270</v>
      </c>
      <c r="D23" s="58" t="s">
        <v>271</v>
      </c>
      <c r="E23" s="59">
        <f t="shared" si="0"/>
        <v>193816.70011619705</v>
      </c>
      <c r="F23" s="132"/>
    </row>
    <row r="24" spans="2:6" x14ac:dyDescent="0.25">
      <c r="B24" s="81"/>
      <c r="C24" s="81"/>
      <c r="D24" s="81"/>
      <c r="E24" s="81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workbookViewId="0">
      <selection activeCell="E40" sqref="E40"/>
    </sheetView>
  </sheetViews>
  <sheetFormatPr defaultColWidth="9.109375" defaultRowHeight="13.2" x14ac:dyDescent="0.25"/>
  <cols>
    <col min="1" max="1" width="28.5546875" style="6" customWidth="1"/>
    <col min="2" max="2" width="21.5546875" style="6" hidden="1" customWidth="1"/>
    <col min="3" max="3" width="13.109375" style="6" bestFit="1" customWidth="1"/>
    <col min="4" max="10" width="13.6640625" style="6" customWidth="1"/>
    <col min="11" max="11" width="10.88671875" style="6" customWidth="1"/>
    <col min="12" max="12" width="11.44140625" style="6" customWidth="1"/>
    <col min="13" max="13" width="11" style="6" customWidth="1"/>
    <col min="14" max="14" width="11.6640625" style="6" customWidth="1"/>
    <col min="15" max="16" width="13.33203125" style="6" customWidth="1"/>
    <col min="17" max="17" width="13.5546875" style="6" customWidth="1"/>
    <col min="18" max="16384" width="9.109375" style="6"/>
  </cols>
  <sheetData>
    <row r="1" spans="1:17" ht="26.25" customHeight="1" x14ac:dyDescent="0.25">
      <c r="A1" s="136" t="s">
        <v>276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3.5" customHeight="1" x14ac:dyDescent="0.25">
      <c r="A2" s="97" t="s">
        <v>277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7" x14ac:dyDescent="0.25">
      <c r="B3" s="97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25" t="s">
        <v>441</v>
      </c>
    </row>
    <row r="4" spans="1:17" ht="12.75" hidden="1" customHeight="1" x14ac:dyDescent="0.25">
      <c r="A4" s="139" t="s">
        <v>278</v>
      </c>
      <c r="B4" s="139"/>
      <c r="C4" s="139"/>
      <c r="D4" s="94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6" t="s">
        <v>1</v>
      </c>
      <c r="Q4" s="96"/>
    </row>
    <row r="5" spans="1:17" ht="12.75" customHeight="1" x14ac:dyDescent="0.25">
      <c r="A5" s="140" t="s">
        <v>279</v>
      </c>
      <c r="B5" s="82"/>
      <c r="C5" s="143" t="s">
        <v>280</v>
      </c>
      <c r="D5" s="143" t="s">
        <v>281</v>
      </c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</row>
    <row r="6" spans="1:17" ht="12.75" hidden="1" customHeight="1" x14ac:dyDescent="0.25">
      <c r="A6" s="141"/>
      <c r="B6" s="82"/>
      <c r="C6" s="143"/>
      <c r="D6" s="82"/>
      <c r="E6" s="82"/>
      <c r="F6" s="82"/>
      <c r="G6" s="82"/>
      <c r="H6" s="138" t="s">
        <v>282</v>
      </c>
      <c r="I6" s="138"/>
      <c r="J6" s="138"/>
      <c r="K6" s="138"/>
      <c r="L6" s="82"/>
      <c r="M6" s="82"/>
      <c r="N6" s="82"/>
      <c r="O6" s="82"/>
      <c r="P6" s="82"/>
      <c r="Q6" s="82"/>
    </row>
    <row r="7" spans="1:17" x14ac:dyDescent="0.25">
      <c r="A7" s="141"/>
      <c r="B7" s="82"/>
      <c r="C7" s="143"/>
      <c r="D7" s="143" t="s">
        <v>283</v>
      </c>
      <c r="E7" s="143" t="s">
        <v>284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</row>
    <row r="8" spans="1:17" ht="12.75" hidden="1" customHeight="1" x14ac:dyDescent="0.25">
      <c r="A8" s="141"/>
      <c r="B8" s="82"/>
      <c r="C8" s="143"/>
      <c r="D8" s="143"/>
      <c r="E8" s="82"/>
      <c r="F8" s="82"/>
      <c r="G8" s="82"/>
      <c r="H8" s="138" t="s">
        <v>285</v>
      </c>
      <c r="I8" s="138"/>
      <c r="J8" s="138"/>
      <c r="K8" s="138"/>
      <c r="L8" s="82"/>
      <c r="M8" s="82"/>
      <c r="N8" s="82"/>
      <c r="O8" s="82"/>
      <c r="P8" s="82"/>
      <c r="Q8" s="82"/>
    </row>
    <row r="9" spans="1:17" ht="26.4" x14ac:dyDescent="0.25">
      <c r="A9" s="142"/>
      <c r="B9" s="82"/>
      <c r="C9" s="143"/>
      <c r="D9" s="143"/>
      <c r="E9" s="98" t="s">
        <v>286</v>
      </c>
      <c r="F9" s="98" t="s">
        <v>287</v>
      </c>
      <c r="G9" s="98" t="s">
        <v>288</v>
      </c>
      <c r="H9" s="98" t="s">
        <v>289</v>
      </c>
      <c r="I9" s="98" t="s">
        <v>290</v>
      </c>
      <c r="J9" s="98" t="s">
        <v>291</v>
      </c>
      <c r="K9" s="98" t="s">
        <v>292</v>
      </c>
      <c r="L9" s="98" t="s">
        <v>293</v>
      </c>
      <c r="M9" s="98" t="s">
        <v>294</v>
      </c>
      <c r="N9" s="98" t="s">
        <v>295</v>
      </c>
      <c r="O9" s="98" t="s">
        <v>296</v>
      </c>
      <c r="P9" s="98" t="s">
        <v>297</v>
      </c>
      <c r="Q9" s="98" t="s">
        <v>298</v>
      </c>
    </row>
    <row r="10" spans="1:17" ht="26.4" hidden="1" x14ac:dyDescent="0.25">
      <c r="A10" s="83" t="s">
        <v>299</v>
      </c>
      <c r="B10" s="84"/>
      <c r="C10" s="83" t="s">
        <v>300</v>
      </c>
      <c r="D10" s="83" t="s">
        <v>300</v>
      </c>
      <c r="E10" s="83" t="s">
        <v>301</v>
      </c>
      <c r="F10" s="83" t="s">
        <v>302</v>
      </c>
      <c r="G10" s="83" t="s">
        <v>303</v>
      </c>
      <c r="H10" s="83" t="s">
        <v>304</v>
      </c>
      <c r="I10" s="83" t="s">
        <v>305</v>
      </c>
      <c r="J10" s="83" t="s">
        <v>306</v>
      </c>
      <c r="K10" s="83" t="s">
        <v>307</v>
      </c>
      <c r="L10" s="83" t="s">
        <v>308</v>
      </c>
      <c r="M10" s="83" t="s">
        <v>309</v>
      </c>
      <c r="N10" s="83" t="s">
        <v>310</v>
      </c>
      <c r="O10" s="83" t="s">
        <v>311</v>
      </c>
      <c r="P10" s="83" t="s">
        <v>312</v>
      </c>
      <c r="Q10" s="83" t="s">
        <v>313</v>
      </c>
    </row>
    <row r="11" spans="1:17" x14ac:dyDescent="0.25">
      <c r="A11" s="85" t="s">
        <v>314</v>
      </c>
      <c r="B11" s="86" t="s">
        <v>315</v>
      </c>
      <c r="C11" s="87">
        <f>SUM(D11:Q11)</f>
        <v>727054.55414999987</v>
      </c>
      <c r="D11" s="87">
        <v>610337.09982538794</v>
      </c>
      <c r="E11" s="87">
        <v>26402.815170999962</v>
      </c>
      <c r="F11" s="87">
        <v>6178.5497409999925</v>
      </c>
      <c r="G11" s="87">
        <v>12195.185950212006</v>
      </c>
      <c r="H11" s="87">
        <v>8478.4271450000033</v>
      </c>
      <c r="I11" s="87">
        <v>6440.6541719999987</v>
      </c>
      <c r="J11" s="87">
        <v>2815.3124830000011</v>
      </c>
      <c r="K11" s="87">
        <v>2117.1047190000036</v>
      </c>
      <c r="L11" s="87">
        <v>3700.3192779999981</v>
      </c>
      <c r="M11" s="87">
        <v>2467.2971389999957</v>
      </c>
      <c r="N11" s="87">
        <v>1384.0352549999996</v>
      </c>
      <c r="O11" s="87">
        <v>1682.3086870000016</v>
      </c>
      <c r="P11" s="87">
        <v>3747.4599160000002</v>
      </c>
      <c r="Q11" s="87">
        <v>39107.984668399986</v>
      </c>
    </row>
    <row r="12" spans="1:17" x14ac:dyDescent="0.25">
      <c r="A12" s="35" t="s">
        <v>316</v>
      </c>
      <c r="B12" s="43" t="s">
        <v>317</v>
      </c>
      <c r="C12" s="87">
        <f t="shared" ref="C12:C15" si="0">SUM(D12:Q12)</f>
        <v>246002.47809039976</v>
      </c>
      <c r="D12" s="42">
        <v>189525.7116369998</v>
      </c>
      <c r="E12" s="42">
        <v>2727.6980870000007</v>
      </c>
      <c r="F12" s="42">
        <v>643.61740000000009</v>
      </c>
      <c r="G12" s="42">
        <v>7717.97073</v>
      </c>
      <c r="H12" s="42">
        <v>5067.2505400000009</v>
      </c>
      <c r="I12" s="42">
        <v>3626.357735</v>
      </c>
      <c r="J12" s="42">
        <v>746.77460999999994</v>
      </c>
      <c r="K12" s="42">
        <v>103.59280999999987</v>
      </c>
      <c r="L12" s="42">
        <v>2031.7851749999998</v>
      </c>
      <c r="M12" s="42">
        <v>100.25988999999981</v>
      </c>
      <c r="N12" s="42">
        <v>91.841040000000021</v>
      </c>
      <c r="O12" s="42">
        <v>146.80686100000003</v>
      </c>
      <c r="P12" s="42">
        <v>1873.2335919999998</v>
      </c>
      <c r="Q12" s="42">
        <v>31599.577983399995</v>
      </c>
    </row>
    <row r="13" spans="1:17" x14ac:dyDescent="0.25">
      <c r="A13" s="35" t="s">
        <v>318</v>
      </c>
      <c r="B13" s="43" t="s">
        <v>319</v>
      </c>
      <c r="C13" s="87">
        <f t="shared" si="0"/>
        <v>421042.45562760037</v>
      </c>
      <c r="D13" s="42">
        <v>363224.08835438831</v>
      </c>
      <c r="E13" s="42">
        <v>22968.396122999962</v>
      </c>
      <c r="F13" s="42">
        <v>5455.4088109999921</v>
      </c>
      <c r="G13" s="42">
        <v>4234.5358932120062</v>
      </c>
      <c r="H13" s="42">
        <v>3350.2705400000023</v>
      </c>
      <c r="I13" s="42">
        <v>2756.5373299999987</v>
      </c>
      <c r="J13" s="42">
        <v>2052.264810000001</v>
      </c>
      <c r="K13" s="42">
        <v>1890.1319590000037</v>
      </c>
      <c r="L13" s="42">
        <v>1658.6051699999985</v>
      </c>
      <c r="M13" s="42">
        <v>2353.0498259999958</v>
      </c>
      <c r="N13" s="42">
        <v>1292.1942149999995</v>
      </c>
      <c r="O13" s="42">
        <v>1476.6120430000014</v>
      </c>
      <c r="P13" s="42">
        <v>1786.0133340000004</v>
      </c>
      <c r="Q13" s="42">
        <v>6544.3472189999911</v>
      </c>
    </row>
    <row r="14" spans="1:17" x14ac:dyDescent="0.25">
      <c r="A14" s="88" t="s">
        <v>320</v>
      </c>
      <c r="B14" s="89" t="s">
        <v>321</v>
      </c>
      <c r="C14" s="87">
        <f t="shared" si="0"/>
        <v>60009.620431999836</v>
      </c>
      <c r="D14" s="42">
        <v>57587.299833999838</v>
      </c>
      <c r="E14" s="42">
        <v>706.72096099999987</v>
      </c>
      <c r="F14" s="42">
        <v>79.523530000000008</v>
      </c>
      <c r="G14" s="42">
        <v>242.67932699999997</v>
      </c>
      <c r="H14" s="42">
        <v>60.906065000000012</v>
      </c>
      <c r="I14" s="42">
        <v>57.759107</v>
      </c>
      <c r="J14" s="42">
        <v>16.273062999999997</v>
      </c>
      <c r="K14" s="42">
        <v>123.37994999999999</v>
      </c>
      <c r="L14" s="42">
        <v>9.9289330000000007</v>
      </c>
      <c r="M14" s="42">
        <v>13.987423</v>
      </c>
      <c r="N14" s="42">
        <v>0</v>
      </c>
      <c r="O14" s="42">
        <v>58.889783000000001</v>
      </c>
      <c r="P14" s="42">
        <v>88.212990000000005</v>
      </c>
      <c r="Q14" s="42">
        <v>964.05946599999982</v>
      </c>
    </row>
    <row r="15" spans="1:17" x14ac:dyDescent="0.25">
      <c r="A15" s="88" t="s">
        <v>322</v>
      </c>
      <c r="B15" s="89" t="s">
        <v>30</v>
      </c>
      <c r="C15" s="87">
        <f t="shared" si="0"/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</row>
    <row r="16" spans="1:17" x14ac:dyDescent="0.25">
      <c r="A16" s="11"/>
      <c r="B16" s="11"/>
      <c r="F16" s="12"/>
    </row>
    <row r="17" spans="1:11" x14ac:dyDescent="0.25">
      <c r="A17" s="13" t="s">
        <v>323</v>
      </c>
      <c r="B17" s="13"/>
      <c r="F17" s="14"/>
    </row>
    <row r="18" spans="1:11" x14ac:dyDescent="0.25">
      <c r="A18" s="15"/>
      <c r="B18" s="15"/>
      <c r="J18" s="16"/>
      <c r="K18" s="92" t="s">
        <v>441</v>
      </c>
    </row>
    <row r="19" spans="1:11" ht="66" x14ac:dyDescent="0.25">
      <c r="A19" s="63" t="s">
        <v>279</v>
      </c>
      <c r="B19" s="82"/>
      <c r="C19" s="98" t="s">
        <v>280</v>
      </c>
      <c r="D19" s="98" t="s">
        <v>324</v>
      </c>
      <c r="E19" s="98" t="s">
        <v>325</v>
      </c>
      <c r="F19" s="98" t="s">
        <v>326</v>
      </c>
      <c r="G19" s="98" t="s">
        <v>327</v>
      </c>
      <c r="H19" s="98" t="s">
        <v>328</v>
      </c>
      <c r="I19" s="98" t="s">
        <v>329</v>
      </c>
      <c r="J19" s="98" t="s">
        <v>330</v>
      </c>
      <c r="K19" s="98" t="s">
        <v>331</v>
      </c>
    </row>
    <row r="20" spans="1:11" ht="26.4" hidden="1" x14ac:dyDescent="0.25">
      <c r="A20" s="83" t="s">
        <v>299</v>
      </c>
      <c r="B20" s="82"/>
      <c r="C20" s="83" t="s">
        <v>300</v>
      </c>
      <c r="D20" s="83" t="s">
        <v>332</v>
      </c>
      <c r="E20" s="83" t="s">
        <v>333</v>
      </c>
      <c r="F20" s="83" t="s">
        <v>334</v>
      </c>
      <c r="G20" s="83" t="s">
        <v>335</v>
      </c>
      <c r="H20" s="83" t="s">
        <v>336</v>
      </c>
      <c r="I20" s="83"/>
      <c r="J20" s="83" t="s">
        <v>337</v>
      </c>
      <c r="K20" s="83" t="s">
        <v>338</v>
      </c>
    </row>
    <row r="21" spans="1:11" x14ac:dyDescent="0.25">
      <c r="A21" s="85" t="s">
        <v>314</v>
      </c>
      <c r="B21" s="86" t="s">
        <v>315</v>
      </c>
      <c r="C21" s="90">
        <f>SUM(D21:K21)</f>
        <v>727054.55415000592</v>
      </c>
      <c r="D21" s="91">
        <v>552207.68726900569</v>
      </c>
      <c r="E21" s="91">
        <v>13975.814941000008</v>
      </c>
      <c r="F21" s="91">
        <v>0.62337000000000009</v>
      </c>
      <c r="G21" s="91">
        <v>142168.41109400016</v>
      </c>
      <c r="H21" s="91">
        <v>15850.133071</v>
      </c>
      <c r="I21" s="91">
        <v>2851.8844050000007</v>
      </c>
      <c r="J21" s="91">
        <v>0</v>
      </c>
      <c r="K21" s="91">
        <v>0</v>
      </c>
    </row>
    <row r="22" spans="1:11" x14ac:dyDescent="0.25">
      <c r="A22" s="35" t="s">
        <v>316</v>
      </c>
      <c r="B22" s="43" t="s">
        <v>317</v>
      </c>
      <c r="C22" s="90">
        <f t="shared" ref="C22:C25" si="1">SUM(D22:K22)</f>
        <v>246002.47809039985</v>
      </c>
      <c r="D22" s="42">
        <v>129937.03564539968</v>
      </c>
      <c r="E22" s="42">
        <v>2335.7037559999999</v>
      </c>
      <c r="F22" s="42">
        <v>0.62337000000000009</v>
      </c>
      <c r="G22" s="42">
        <v>95615.224795000191</v>
      </c>
      <c r="H22" s="42">
        <v>15600.253344000001</v>
      </c>
      <c r="I22" s="42">
        <v>2513.6371800000006</v>
      </c>
      <c r="J22" s="42">
        <v>0</v>
      </c>
      <c r="K22" s="42">
        <v>0</v>
      </c>
    </row>
    <row r="23" spans="1:11" x14ac:dyDescent="0.25">
      <c r="A23" s="35" t="s">
        <v>318</v>
      </c>
      <c r="B23" s="43" t="s">
        <v>319</v>
      </c>
      <c r="C23" s="90">
        <f t="shared" si="1"/>
        <v>421042.45562760602</v>
      </c>
      <c r="D23" s="42">
        <v>405398.98727960599</v>
      </c>
      <c r="E23" s="42">
        <v>11640.111185000009</v>
      </c>
      <c r="F23" s="42">
        <v>0</v>
      </c>
      <c r="G23" s="42">
        <v>3501.5109410000005</v>
      </c>
      <c r="H23" s="42">
        <v>249.87972699999997</v>
      </c>
      <c r="I23" s="42">
        <v>251.96649500000001</v>
      </c>
      <c r="J23" s="42">
        <v>0</v>
      </c>
      <c r="K23" s="42">
        <v>0</v>
      </c>
    </row>
    <row r="24" spans="1:11" x14ac:dyDescent="0.25">
      <c r="A24" s="88" t="s">
        <v>320</v>
      </c>
      <c r="B24" s="89" t="s">
        <v>321</v>
      </c>
      <c r="C24" s="90">
        <f t="shared" si="1"/>
        <v>60009.620431999967</v>
      </c>
      <c r="D24" s="42">
        <v>16871.664344000004</v>
      </c>
      <c r="E24" s="42">
        <v>0</v>
      </c>
      <c r="F24" s="42">
        <v>0</v>
      </c>
      <c r="G24" s="42">
        <v>43051.675357999964</v>
      </c>
      <c r="H24" s="42">
        <v>0</v>
      </c>
      <c r="I24" s="42">
        <v>86.280730000000005</v>
      </c>
      <c r="J24" s="42">
        <v>0</v>
      </c>
      <c r="K24" s="42">
        <v>0</v>
      </c>
    </row>
    <row r="25" spans="1:11" x14ac:dyDescent="0.25">
      <c r="A25" s="88" t="s">
        <v>322</v>
      </c>
      <c r="B25" s="89" t="s">
        <v>30</v>
      </c>
      <c r="C25" s="90">
        <f t="shared" si="1"/>
        <v>0</v>
      </c>
      <c r="D25" s="42"/>
      <c r="E25" s="42"/>
      <c r="F25" s="42"/>
      <c r="G25" s="42"/>
      <c r="H25" s="42"/>
      <c r="I25" s="42"/>
      <c r="J25" s="42"/>
      <c r="K25" s="42"/>
    </row>
  </sheetData>
  <mergeCells count="9">
    <mergeCell ref="A1:Q1"/>
    <mergeCell ref="H8:K8"/>
    <mergeCell ref="A4:C4"/>
    <mergeCell ref="A5:A9"/>
    <mergeCell ref="C5:C9"/>
    <mergeCell ref="D5:Q5"/>
    <mergeCell ref="H6:K6"/>
    <mergeCell ref="D7:D9"/>
    <mergeCell ref="E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showGridLines="0" topLeftCell="B1" zoomScaleNormal="100" workbookViewId="0">
      <selection activeCell="H34" sqref="H34"/>
    </sheetView>
  </sheetViews>
  <sheetFormatPr defaultColWidth="9.109375" defaultRowHeight="13.2" x14ac:dyDescent="0.25"/>
  <cols>
    <col min="1" max="1" width="3.6640625" style="6" customWidth="1"/>
    <col min="2" max="2" width="6" style="4" bestFit="1" customWidth="1"/>
    <col min="3" max="3" width="15.33203125" style="4" hidden="1" customWidth="1"/>
    <col min="4" max="4" width="62.109375" style="6" customWidth="1"/>
    <col min="5" max="5" width="13.109375" style="6" customWidth="1"/>
    <col min="6" max="6" width="16" style="6" customWidth="1"/>
    <col min="7" max="7" width="13.33203125" style="6" customWidth="1"/>
    <col min="8" max="8" width="13.109375" style="6" customWidth="1"/>
    <col min="9" max="9" width="13.6640625" style="6" customWidth="1"/>
    <col min="10" max="10" width="14.44140625" style="6" customWidth="1"/>
    <col min="11" max="11" width="13.5546875" style="6" customWidth="1"/>
    <col min="12" max="12" width="14.44140625" style="6" customWidth="1"/>
    <col min="13" max="13" width="13.33203125" style="6" customWidth="1"/>
    <col min="14" max="14" width="14.88671875" style="6" customWidth="1"/>
    <col min="15" max="15" width="14" style="6" bestFit="1" customWidth="1"/>
    <col min="16" max="16" width="9.109375" style="6"/>
    <col min="17" max="17" width="9.5546875" style="6" bestFit="1" customWidth="1"/>
    <col min="18" max="16384" width="9.109375" style="6"/>
  </cols>
  <sheetData>
    <row r="2" spans="2:17" x14ac:dyDescent="0.25">
      <c r="B2" s="135" t="s">
        <v>339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</row>
    <row r="3" spans="2:17" hidden="1" x14ac:dyDescent="0.25">
      <c r="B3" s="17"/>
      <c r="C3" s="17"/>
      <c r="D3" s="144" t="s">
        <v>340</v>
      </c>
      <c r="E3" s="144"/>
      <c r="F3" s="144"/>
      <c r="G3" s="3"/>
      <c r="H3" s="3"/>
      <c r="I3" s="3"/>
      <c r="J3" s="3"/>
      <c r="K3" s="3"/>
      <c r="L3" s="3"/>
      <c r="M3" s="145" t="s">
        <v>1</v>
      </c>
      <c r="N3" s="145"/>
    </row>
    <row r="4" spans="2:17" x14ac:dyDescent="0.25">
      <c r="B4" s="105"/>
      <c r="C4" s="105"/>
      <c r="D4" s="63" t="s">
        <v>341</v>
      </c>
      <c r="E4" s="106" t="s">
        <v>342</v>
      </c>
      <c r="F4" s="63" t="s">
        <v>343</v>
      </c>
      <c r="G4" s="63" t="s">
        <v>344</v>
      </c>
      <c r="H4" s="63" t="s">
        <v>345</v>
      </c>
      <c r="I4" s="63" t="s">
        <v>263</v>
      </c>
      <c r="J4" s="63" t="s">
        <v>346</v>
      </c>
      <c r="K4" s="63" t="s">
        <v>347</v>
      </c>
      <c r="L4" s="63" t="s">
        <v>348</v>
      </c>
      <c r="M4" s="106" t="s">
        <v>349</v>
      </c>
      <c r="N4" s="106" t="s">
        <v>350</v>
      </c>
      <c r="O4" s="106" t="s">
        <v>351</v>
      </c>
    </row>
    <row r="5" spans="2:17" hidden="1" x14ac:dyDescent="0.25">
      <c r="B5" s="99"/>
      <c r="C5" s="99"/>
      <c r="D5" s="36" t="s">
        <v>352</v>
      </c>
      <c r="E5" s="100" t="s">
        <v>353</v>
      </c>
      <c r="F5" s="36" t="s">
        <v>354</v>
      </c>
      <c r="G5" s="36" t="s">
        <v>355</v>
      </c>
      <c r="H5" s="36" t="s">
        <v>356</v>
      </c>
      <c r="I5" s="36" t="s">
        <v>357</v>
      </c>
      <c r="J5" s="36" t="s">
        <v>358</v>
      </c>
      <c r="K5" s="36" t="s">
        <v>359</v>
      </c>
      <c r="L5" s="36" t="s">
        <v>360</v>
      </c>
      <c r="M5" s="100" t="s">
        <v>361</v>
      </c>
      <c r="N5" s="100" t="s">
        <v>362</v>
      </c>
      <c r="O5" s="100" t="s">
        <v>363</v>
      </c>
    </row>
    <row r="6" spans="2:17" x14ac:dyDescent="0.25">
      <c r="B6" s="107">
        <v>1</v>
      </c>
      <c r="C6" s="107" t="s">
        <v>8</v>
      </c>
      <c r="D6" s="37" t="s">
        <v>364</v>
      </c>
      <c r="E6" s="38">
        <v>123532.87577000006</v>
      </c>
      <c r="F6" s="38">
        <v>6763.9845650246498</v>
      </c>
      <c r="G6" s="38">
        <v>23580.053847893287</v>
      </c>
      <c r="H6" s="38">
        <v>50100.169816442154</v>
      </c>
      <c r="I6" s="38">
        <v>67544.799520582616</v>
      </c>
      <c r="J6" s="38">
        <v>51787.502585155926</v>
      </c>
      <c r="K6" s="38">
        <v>58585.401834957491</v>
      </c>
      <c r="L6" s="38">
        <v>111729.16545435802</v>
      </c>
      <c r="M6" s="38">
        <v>289444.47287328512</v>
      </c>
      <c r="N6" s="38">
        <v>177733.09480174561</v>
      </c>
      <c r="O6" s="38">
        <v>960801.52106944495</v>
      </c>
      <c r="Q6" s="18"/>
    </row>
    <row r="7" spans="2:17" x14ac:dyDescent="0.25">
      <c r="B7" s="101" t="s">
        <v>524</v>
      </c>
      <c r="C7" s="40" t="s">
        <v>10</v>
      </c>
      <c r="D7" s="41" t="s">
        <v>365</v>
      </c>
      <c r="E7" s="42">
        <v>102805.77298000007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11204.995699999983</v>
      </c>
      <c r="O7" s="91">
        <v>114010.76868000005</v>
      </c>
    </row>
    <row r="8" spans="2:17" x14ac:dyDescent="0.25">
      <c r="B8" s="101" t="s">
        <v>525</v>
      </c>
      <c r="C8" s="102" t="s">
        <v>366</v>
      </c>
      <c r="D8" s="41" t="s">
        <v>367</v>
      </c>
      <c r="E8" s="42">
        <v>20727.10278999999</v>
      </c>
      <c r="F8" s="42">
        <v>2078.1420699999999</v>
      </c>
      <c r="G8" s="42">
        <v>3197.9516200000003</v>
      </c>
      <c r="H8" s="42">
        <v>15802.019940000002</v>
      </c>
      <c r="I8" s="42">
        <v>0</v>
      </c>
      <c r="J8" s="42">
        <v>0</v>
      </c>
      <c r="K8" s="42">
        <v>10021.5</v>
      </c>
      <c r="L8" s="42">
        <v>0</v>
      </c>
      <c r="M8" s="42">
        <v>1796.1689999999999</v>
      </c>
      <c r="N8" s="42">
        <v>0</v>
      </c>
      <c r="O8" s="91">
        <v>53622.885419999999</v>
      </c>
    </row>
    <row r="9" spans="2:17" x14ac:dyDescent="0.25">
      <c r="B9" s="101" t="s">
        <v>526</v>
      </c>
      <c r="C9" s="40" t="s">
        <v>18</v>
      </c>
      <c r="D9" s="44" t="s">
        <v>37</v>
      </c>
      <c r="E9" s="42">
        <v>0</v>
      </c>
      <c r="F9" s="42">
        <v>4685.8424950246499</v>
      </c>
      <c r="G9" s="42">
        <v>12541.355060396279</v>
      </c>
      <c r="H9" s="42">
        <v>34298.149876442149</v>
      </c>
      <c r="I9" s="42">
        <v>50544.799520582616</v>
      </c>
      <c r="J9" s="42">
        <v>43287.502585155926</v>
      </c>
      <c r="K9" s="42">
        <v>48563.901834957491</v>
      </c>
      <c r="L9" s="42">
        <v>109817.04222435803</v>
      </c>
      <c r="M9" s="42">
        <v>287648.30387328513</v>
      </c>
      <c r="N9" s="42">
        <v>44619.797710750427</v>
      </c>
      <c r="O9" s="91">
        <v>636006.69518095278</v>
      </c>
    </row>
    <row r="10" spans="2:17" ht="11.25" customHeight="1" x14ac:dyDescent="0.25">
      <c r="B10" s="101" t="s">
        <v>527</v>
      </c>
      <c r="C10" s="102" t="s">
        <v>368</v>
      </c>
      <c r="D10" s="44" t="s">
        <v>369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1912.1232300000004</v>
      </c>
      <c r="M10" s="42">
        <v>0</v>
      </c>
      <c r="N10" s="42">
        <v>157.12108999999964</v>
      </c>
      <c r="O10" s="91">
        <v>2069.2443199999998</v>
      </c>
    </row>
    <row r="11" spans="2:17" x14ac:dyDescent="0.25">
      <c r="B11" s="101" t="s">
        <v>528</v>
      </c>
      <c r="C11" s="102" t="s">
        <v>370</v>
      </c>
      <c r="D11" s="41" t="s">
        <v>371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91">
        <v>0</v>
      </c>
    </row>
    <row r="12" spans="2:17" x14ac:dyDescent="0.25">
      <c r="B12" s="101" t="s">
        <v>544</v>
      </c>
      <c r="C12" s="102" t="s">
        <v>372</v>
      </c>
      <c r="D12" s="41" t="s">
        <v>373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91">
        <v>0</v>
      </c>
    </row>
    <row r="13" spans="2:17" x14ac:dyDescent="0.25">
      <c r="B13" s="101" t="s">
        <v>545</v>
      </c>
      <c r="C13" s="102" t="s">
        <v>374</v>
      </c>
      <c r="D13" s="41" t="s">
        <v>375</v>
      </c>
      <c r="E13" s="42">
        <v>0</v>
      </c>
      <c r="F13" s="42">
        <v>0</v>
      </c>
      <c r="G13" s="42">
        <v>0</v>
      </c>
      <c r="H13" s="42">
        <v>0</v>
      </c>
      <c r="I13" s="42">
        <v>17000</v>
      </c>
      <c r="J13" s="42">
        <v>8500</v>
      </c>
      <c r="K13" s="42">
        <v>0</v>
      </c>
      <c r="L13" s="42">
        <v>0</v>
      </c>
      <c r="M13" s="42">
        <v>0</v>
      </c>
      <c r="N13" s="42">
        <v>0</v>
      </c>
      <c r="O13" s="91">
        <v>25500</v>
      </c>
    </row>
    <row r="14" spans="2:17" x14ac:dyDescent="0.25">
      <c r="B14" s="101" t="s">
        <v>546</v>
      </c>
      <c r="C14" s="102" t="s">
        <v>376</v>
      </c>
      <c r="D14" s="41" t="s">
        <v>48</v>
      </c>
      <c r="E14" s="42">
        <v>0</v>
      </c>
      <c r="F14" s="42">
        <v>0</v>
      </c>
      <c r="G14" s="42">
        <v>7840.7471674970075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121751.18030099521</v>
      </c>
      <c r="O14" s="91">
        <v>129591.92746849221</v>
      </c>
    </row>
    <row r="15" spans="2:17" x14ac:dyDescent="0.25">
      <c r="B15" s="107">
        <v>2</v>
      </c>
      <c r="C15" s="107" t="s">
        <v>377</v>
      </c>
      <c r="D15" s="37" t="s">
        <v>378</v>
      </c>
      <c r="E15" s="38">
        <v>203630.01043754403</v>
      </c>
      <c r="F15" s="38">
        <v>8360.4611680000016</v>
      </c>
      <c r="G15" s="38">
        <v>26798.540850999998</v>
      </c>
      <c r="H15" s="38">
        <v>81039.875712492023</v>
      </c>
      <c r="I15" s="38">
        <v>136208.57504564786</v>
      </c>
      <c r="J15" s="38">
        <v>95672.609867999985</v>
      </c>
      <c r="K15" s="38">
        <v>131769.26272431616</v>
      </c>
      <c r="L15" s="38">
        <v>63690.668112999978</v>
      </c>
      <c r="M15" s="38">
        <v>54590.027450000009</v>
      </c>
      <c r="N15" s="38">
        <v>61233.91289999993</v>
      </c>
      <c r="O15" s="38">
        <v>862993.94426999998</v>
      </c>
      <c r="Q15" s="18"/>
    </row>
    <row r="16" spans="2:17" x14ac:dyDescent="0.25">
      <c r="B16" s="101" t="s">
        <v>529</v>
      </c>
      <c r="C16" s="102" t="s">
        <v>379</v>
      </c>
      <c r="D16" s="44" t="s">
        <v>380</v>
      </c>
      <c r="E16" s="104">
        <v>0</v>
      </c>
      <c r="F16" s="42">
        <v>0</v>
      </c>
      <c r="G16" s="42">
        <v>0</v>
      </c>
      <c r="H16" s="42">
        <v>8681.3680100000001</v>
      </c>
      <c r="I16" s="42">
        <v>0</v>
      </c>
      <c r="J16" s="42">
        <v>0</v>
      </c>
      <c r="K16" s="42">
        <v>0</v>
      </c>
      <c r="L16" s="42">
        <v>8681.3679800000009</v>
      </c>
      <c r="M16" s="42">
        <v>17362.735970000002</v>
      </c>
      <c r="N16" s="42">
        <v>0</v>
      </c>
      <c r="O16" s="91">
        <v>34725.471960000003</v>
      </c>
    </row>
    <row r="17" spans="2:15" ht="13.5" customHeight="1" x14ac:dyDescent="0.25">
      <c r="B17" s="101" t="s">
        <v>530</v>
      </c>
      <c r="C17" s="102" t="s">
        <v>381</v>
      </c>
      <c r="D17" s="44" t="s">
        <v>62</v>
      </c>
      <c r="E17" s="42">
        <v>123.78835000000001</v>
      </c>
      <c r="F17" s="42">
        <v>5700.03226</v>
      </c>
      <c r="G17" s="42">
        <v>2701.46245</v>
      </c>
      <c r="H17" s="42">
        <v>12808.61254</v>
      </c>
      <c r="I17" s="42">
        <v>23733.617620000001</v>
      </c>
      <c r="J17" s="42">
        <v>8795.9016599999995</v>
      </c>
      <c r="K17" s="42">
        <v>17124.88465</v>
      </c>
      <c r="L17" s="42">
        <v>4399.9964300000011</v>
      </c>
      <c r="M17" s="42">
        <v>8257.860230000002</v>
      </c>
      <c r="N17" s="42">
        <v>54252.270649999948</v>
      </c>
      <c r="O17" s="91">
        <v>137898.42683999994</v>
      </c>
    </row>
    <row r="18" spans="2:15" x14ac:dyDescent="0.25">
      <c r="B18" s="101" t="s">
        <v>531</v>
      </c>
      <c r="C18" s="102" t="s">
        <v>51</v>
      </c>
      <c r="D18" s="44" t="s">
        <v>382</v>
      </c>
      <c r="E18" s="104">
        <v>203506.22208754404</v>
      </c>
      <c r="F18" s="42">
        <v>2660.4289080000012</v>
      </c>
      <c r="G18" s="42">
        <v>14175.552490999989</v>
      </c>
      <c r="H18" s="42">
        <v>59549.895162492016</v>
      </c>
      <c r="I18" s="42">
        <v>112474.95742564787</v>
      </c>
      <c r="J18" s="42">
        <v>86876.708207999982</v>
      </c>
      <c r="K18" s="42">
        <v>114644.37807431616</v>
      </c>
      <c r="L18" s="42">
        <v>50609.303702999969</v>
      </c>
      <c r="M18" s="42">
        <v>11969.431249999998</v>
      </c>
      <c r="N18" s="42">
        <v>0</v>
      </c>
      <c r="O18" s="91">
        <v>656466.87731000001</v>
      </c>
    </row>
    <row r="19" spans="2:15" x14ac:dyDescent="0.25">
      <c r="B19" s="101" t="s">
        <v>383</v>
      </c>
      <c r="C19" s="102" t="s">
        <v>384</v>
      </c>
      <c r="D19" s="103" t="s">
        <v>385</v>
      </c>
      <c r="E19" s="70">
        <v>203506.22208754404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91">
        <v>203506.22208754404</v>
      </c>
    </row>
    <row r="20" spans="2:15" x14ac:dyDescent="0.25">
      <c r="B20" s="101" t="s">
        <v>386</v>
      </c>
      <c r="C20" s="102" t="s">
        <v>387</v>
      </c>
      <c r="D20" s="103" t="s">
        <v>388</v>
      </c>
      <c r="E20" s="70">
        <v>0</v>
      </c>
      <c r="F20" s="70">
        <v>2660.4289080000012</v>
      </c>
      <c r="G20" s="70">
        <v>14175.552490999989</v>
      </c>
      <c r="H20" s="70">
        <v>59549.895162492016</v>
      </c>
      <c r="I20" s="70">
        <v>112474.95742564787</v>
      </c>
      <c r="J20" s="70">
        <v>86876.708207999982</v>
      </c>
      <c r="K20" s="70">
        <v>114644.37807431616</v>
      </c>
      <c r="L20" s="70">
        <v>50609.303702999969</v>
      </c>
      <c r="M20" s="70">
        <v>11969.431249999998</v>
      </c>
      <c r="N20" s="70">
        <v>0</v>
      </c>
      <c r="O20" s="91">
        <v>452960.65522245597</v>
      </c>
    </row>
    <row r="21" spans="2:15" x14ac:dyDescent="0.25">
      <c r="B21" s="101" t="s">
        <v>532</v>
      </c>
      <c r="C21" s="102" t="s">
        <v>389</v>
      </c>
      <c r="D21" s="44" t="s">
        <v>390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17000</v>
      </c>
      <c r="N21" s="42">
        <v>0</v>
      </c>
      <c r="O21" s="91">
        <v>17000</v>
      </c>
    </row>
    <row r="22" spans="2:15" x14ac:dyDescent="0.25">
      <c r="B22" s="101" t="s">
        <v>533</v>
      </c>
      <c r="C22" s="102" t="s">
        <v>63</v>
      </c>
      <c r="D22" s="41" t="s">
        <v>64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91">
        <v>0</v>
      </c>
    </row>
    <row r="23" spans="2:15" x14ac:dyDescent="0.25">
      <c r="B23" s="101" t="s">
        <v>534</v>
      </c>
      <c r="C23" s="102" t="s">
        <v>391</v>
      </c>
      <c r="D23" s="41" t="s">
        <v>72</v>
      </c>
      <c r="E23" s="42">
        <v>0</v>
      </c>
      <c r="F23" s="42">
        <v>0</v>
      </c>
      <c r="G23" s="42">
        <v>9921.5259100000021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6981.6422499999844</v>
      </c>
      <c r="O23" s="91">
        <v>16903.168159999987</v>
      </c>
    </row>
    <row r="24" spans="2:15" x14ac:dyDescent="0.25">
      <c r="B24" s="107">
        <v>3</v>
      </c>
      <c r="C24" s="107" t="s">
        <v>392</v>
      </c>
      <c r="D24" s="37" t="s">
        <v>393</v>
      </c>
      <c r="E24" s="38">
        <v>-80097.134667543971</v>
      </c>
      <c r="F24" s="38">
        <v>-1596.4766029753519</v>
      </c>
      <c r="G24" s="38">
        <v>-3218.4870031067112</v>
      </c>
      <c r="H24" s="38">
        <v>-30939.705896049869</v>
      </c>
      <c r="I24" s="38">
        <v>-68663.775525065241</v>
      </c>
      <c r="J24" s="38">
        <v>-43885.107282844059</v>
      </c>
      <c r="K24" s="38">
        <v>-73183.860889358664</v>
      </c>
      <c r="L24" s="38">
        <v>48038.497341358045</v>
      </c>
      <c r="M24" s="38">
        <v>234854.44542328513</v>
      </c>
      <c r="N24" s="38">
        <v>116499.18190174567</v>
      </c>
      <c r="O24" s="38">
        <v>97807.576799444971</v>
      </c>
    </row>
  </sheetData>
  <mergeCells count="3">
    <mergeCell ref="B2:N2"/>
    <mergeCell ref="D3:F3"/>
    <mergeCell ref="M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showGridLines="0" zoomScaleNormal="100" workbookViewId="0">
      <selection activeCell="H29" sqref="H29"/>
    </sheetView>
  </sheetViews>
  <sheetFormatPr defaultColWidth="9.109375" defaultRowHeight="13.2" x14ac:dyDescent="0.25"/>
  <cols>
    <col min="1" max="1" width="4.88671875" style="6" customWidth="1"/>
    <col min="2" max="2" width="4.88671875" style="4" bestFit="1" customWidth="1"/>
    <col min="3" max="3" width="38.33203125" style="4" hidden="1" customWidth="1"/>
    <col min="4" max="4" width="62.6640625" style="6" customWidth="1"/>
    <col min="5" max="5" width="13.109375" style="6" bestFit="1" customWidth="1"/>
    <col min="6" max="6" width="13.109375" style="6" customWidth="1"/>
    <col min="7" max="7" width="12.33203125" style="6" bestFit="1" customWidth="1"/>
    <col min="8" max="8" width="11.33203125" style="6" bestFit="1" customWidth="1"/>
    <col min="9" max="9" width="12.5546875" style="6" customWidth="1"/>
    <col min="10" max="16384" width="9.109375" style="6"/>
  </cols>
  <sheetData>
    <row r="1" spans="2:9" x14ac:dyDescent="0.25">
      <c r="B1" s="146" t="s">
        <v>394</v>
      </c>
      <c r="C1" s="146"/>
      <c r="D1" s="146"/>
      <c r="E1" s="146"/>
      <c r="F1" s="146"/>
      <c r="G1" s="146"/>
      <c r="H1" s="146"/>
      <c r="I1" s="146"/>
    </row>
    <row r="2" spans="2:9" s="9" customFormat="1" x14ac:dyDescent="0.25">
      <c r="I2" s="126" t="s">
        <v>441</v>
      </c>
    </row>
    <row r="3" spans="2:9" s="9" customFormat="1" hidden="1" x14ac:dyDescent="0.25">
      <c r="B3" s="19"/>
      <c r="C3" s="19"/>
      <c r="D3" s="147" t="s">
        <v>395</v>
      </c>
      <c r="E3" s="147"/>
      <c r="F3" s="20"/>
      <c r="G3" s="20"/>
      <c r="H3" s="148" t="s">
        <v>1</v>
      </c>
      <c r="I3" s="148"/>
    </row>
    <row r="4" spans="2:9" x14ac:dyDescent="0.25">
      <c r="B4" s="113"/>
      <c r="C4" s="113"/>
      <c r="D4" s="106"/>
      <c r="E4" s="106" t="s">
        <v>280</v>
      </c>
      <c r="F4" s="63" t="s">
        <v>396</v>
      </c>
      <c r="G4" s="63" t="s">
        <v>397</v>
      </c>
      <c r="H4" s="63" t="s">
        <v>398</v>
      </c>
      <c r="I4" s="63" t="s">
        <v>229</v>
      </c>
    </row>
    <row r="5" spans="2:9" hidden="1" x14ac:dyDescent="0.25">
      <c r="B5" s="66"/>
      <c r="C5" s="66"/>
      <c r="D5" s="100" t="s">
        <v>399</v>
      </c>
      <c r="E5" s="100" t="s">
        <v>300</v>
      </c>
      <c r="F5" s="36" t="s">
        <v>396</v>
      </c>
      <c r="G5" s="36" t="s">
        <v>400</v>
      </c>
      <c r="H5" s="36" t="s">
        <v>401</v>
      </c>
      <c r="I5" s="36" t="s">
        <v>402</v>
      </c>
    </row>
    <row r="6" spans="2:9" x14ac:dyDescent="0.25">
      <c r="B6" s="52">
        <v>1</v>
      </c>
      <c r="C6" s="52" t="s">
        <v>8</v>
      </c>
      <c r="D6" s="54" t="s">
        <v>364</v>
      </c>
      <c r="E6" s="55">
        <v>960801.52106945077</v>
      </c>
      <c r="F6" s="108">
        <v>766691.85021742142</v>
      </c>
      <c r="G6" s="108">
        <v>173940.25388896445</v>
      </c>
      <c r="H6" s="108">
        <v>17871.913435594946</v>
      </c>
      <c r="I6" s="108">
        <v>2297.5035274699994</v>
      </c>
    </row>
    <row r="7" spans="2:9" x14ac:dyDescent="0.25">
      <c r="B7" s="39" t="s">
        <v>524</v>
      </c>
      <c r="C7" s="73" t="s">
        <v>403</v>
      </c>
      <c r="D7" s="41" t="s">
        <v>404</v>
      </c>
      <c r="E7" s="91">
        <v>114010.76868000007</v>
      </c>
      <c r="F7" s="104">
        <v>57354.994750000085</v>
      </c>
      <c r="G7" s="104">
        <v>45031.011318013989</v>
      </c>
      <c r="H7" s="104">
        <v>9360.8182927239995</v>
      </c>
      <c r="I7" s="104">
        <v>2263.9443192619997</v>
      </c>
    </row>
    <row r="8" spans="2:9" x14ac:dyDescent="0.25">
      <c r="B8" s="39" t="s">
        <v>525</v>
      </c>
      <c r="C8" s="73" t="s">
        <v>366</v>
      </c>
      <c r="D8" s="41" t="s">
        <v>367</v>
      </c>
      <c r="E8" s="91">
        <v>53622.885420000006</v>
      </c>
      <c r="F8" s="104">
        <v>25760.09648</v>
      </c>
      <c r="G8" s="104">
        <v>23917.988939999999</v>
      </c>
      <c r="H8" s="104">
        <v>3944.7999999999997</v>
      </c>
      <c r="I8" s="104">
        <v>0</v>
      </c>
    </row>
    <row r="9" spans="2:9" x14ac:dyDescent="0.25">
      <c r="B9" s="39" t="s">
        <v>526</v>
      </c>
      <c r="C9" s="73" t="s">
        <v>405</v>
      </c>
      <c r="D9" s="41" t="s">
        <v>19</v>
      </c>
      <c r="E9" s="91">
        <v>636006.6951809586</v>
      </c>
      <c r="F9" s="104">
        <v>559693.47864124109</v>
      </c>
      <c r="G9" s="104">
        <v>72740.743553661974</v>
      </c>
      <c r="H9" s="104">
        <v>3572.4615301894482</v>
      </c>
      <c r="I9" s="104">
        <v>1.1455865999999999E-2</v>
      </c>
    </row>
    <row r="10" spans="2:9" x14ac:dyDescent="0.25">
      <c r="B10" s="39" t="s">
        <v>527</v>
      </c>
      <c r="C10" s="73" t="s">
        <v>406</v>
      </c>
      <c r="D10" s="44" t="s">
        <v>407</v>
      </c>
      <c r="E10" s="91">
        <v>27569.244319999998</v>
      </c>
      <c r="F10" s="104">
        <v>101.02109</v>
      </c>
      <c r="G10" s="104">
        <v>27468.22323</v>
      </c>
      <c r="H10" s="104">
        <v>0</v>
      </c>
      <c r="I10" s="104">
        <v>0</v>
      </c>
    </row>
    <row r="11" spans="2:9" x14ac:dyDescent="0.25">
      <c r="B11" s="39" t="s">
        <v>528</v>
      </c>
      <c r="C11" s="73" t="s">
        <v>408</v>
      </c>
      <c r="D11" s="41" t="s">
        <v>373</v>
      </c>
      <c r="E11" s="91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2:9" x14ac:dyDescent="0.25">
      <c r="B12" s="39" t="s">
        <v>544</v>
      </c>
      <c r="C12" s="73" t="s">
        <v>409</v>
      </c>
      <c r="D12" s="41" t="s">
        <v>410</v>
      </c>
      <c r="E12" s="91">
        <v>0</v>
      </c>
      <c r="F12" s="104">
        <v>0</v>
      </c>
      <c r="G12" s="104">
        <v>0</v>
      </c>
      <c r="H12" s="104">
        <v>0</v>
      </c>
      <c r="I12" s="104">
        <v>0</v>
      </c>
    </row>
    <row r="13" spans="2:9" x14ac:dyDescent="0.25">
      <c r="B13" s="39" t="s">
        <v>545</v>
      </c>
      <c r="C13" s="73" t="s">
        <v>411</v>
      </c>
      <c r="D13" s="41" t="s">
        <v>412</v>
      </c>
      <c r="E13" s="91">
        <v>95956.430930994262</v>
      </c>
      <c r="F13" s="104">
        <v>95956.430930994262</v>
      </c>
      <c r="G13" s="104">
        <v>0</v>
      </c>
      <c r="H13" s="104">
        <v>0</v>
      </c>
      <c r="I13" s="104">
        <v>0</v>
      </c>
    </row>
    <row r="14" spans="2:9" x14ac:dyDescent="0.25">
      <c r="B14" s="39" t="s">
        <v>546</v>
      </c>
      <c r="C14" s="73" t="s">
        <v>47</v>
      </c>
      <c r="D14" s="41" t="s">
        <v>48</v>
      </c>
      <c r="E14" s="91">
        <v>33635.496537497951</v>
      </c>
      <c r="F14" s="104">
        <v>27825.828325185954</v>
      </c>
      <c r="G14" s="104">
        <v>4782.2868472885002</v>
      </c>
      <c r="H14" s="104">
        <v>993.83361268149986</v>
      </c>
      <c r="I14" s="104">
        <v>33.547752342000003</v>
      </c>
    </row>
    <row r="15" spans="2:9" x14ac:dyDescent="0.25">
      <c r="B15" s="52">
        <v>2</v>
      </c>
      <c r="C15" s="52" t="s">
        <v>377</v>
      </c>
      <c r="D15" s="54" t="s">
        <v>378</v>
      </c>
      <c r="E15" s="55">
        <v>862993.94426999986</v>
      </c>
      <c r="F15" s="108">
        <v>672422.20482564205</v>
      </c>
      <c r="G15" s="108">
        <v>170461.44201832599</v>
      </c>
      <c r="H15" s="108">
        <v>18479.782131092001</v>
      </c>
      <c r="I15" s="108">
        <v>1630.5152949400003</v>
      </c>
    </row>
    <row r="16" spans="2:9" x14ac:dyDescent="0.25">
      <c r="B16" s="39" t="s">
        <v>529</v>
      </c>
      <c r="C16" s="73" t="s">
        <v>413</v>
      </c>
      <c r="D16" s="44" t="s">
        <v>414</v>
      </c>
      <c r="E16" s="91">
        <v>34725.471960000003</v>
      </c>
      <c r="F16" s="104">
        <v>34725.471960000003</v>
      </c>
      <c r="G16" s="104">
        <v>0</v>
      </c>
      <c r="H16" s="104">
        <v>0</v>
      </c>
      <c r="I16" s="104">
        <v>0</v>
      </c>
    </row>
    <row r="17" spans="2:9" x14ac:dyDescent="0.25">
      <c r="B17" s="39" t="s">
        <v>530</v>
      </c>
      <c r="C17" s="73" t="s">
        <v>415</v>
      </c>
      <c r="D17" s="44" t="s">
        <v>416</v>
      </c>
      <c r="E17" s="91">
        <v>154898.42683999997</v>
      </c>
      <c r="F17" s="104">
        <v>134336.10304703997</v>
      </c>
      <c r="G17" s="104">
        <v>20562.323003999998</v>
      </c>
      <c r="H17" s="104">
        <v>7.8896000000000001E-4</v>
      </c>
      <c r="I17" s="104">
        <v>0</v>
      </c>
    </row>
    <row r="18" spans="2:9" x14ac:dyDescent="0.25">
      <c r="B18" s="39" t="s">
        <v>531</v>
      </c>
      <c r="C18" s="102" t="s">
        <v>51</v>
      </c>
      <c r="D18" s="41" t="s">
        <v>417</v>
      </c>
      <c r="E18" s="91">
        <v>656466.87731000001</v>
      </c>
      <c r="F18" s="104">
        <v>488217.26799999998</v>
      </c>
      <c r="G18" s="104">
        <v>148557.19487632599</v>
      </c>
      <c r="H18" s="104">
        <v>18102.238025347997</v>
      </c>
      <c r="I18" s="104">
        <v>1590.1764083260005</v>
      </c>
    </row>
    <row r="19" spans="2:9" x14ac:dyDescent="0.25">
      <c r="B19" s="39" t="s">
        <v>383</v>
      </c>
      <c r="C19" s="102" t="s">
        <v>384</v>
      </c>
      <c r="D19" s="41" t="s">
        <v>418</v>
      </c>
      <c r="E19" s="91">
        <v>203506.22208754404</v>
      </c>
      <c r="F19" s="104">
        <v>135090.44633000006</v>
      </c>
      <c r="G19" s="104">
        <v>49846.677561973986</v>
      </c>
      <c r="H19" s="104">
        <v>16978.921787243999</v>
      </c>
      <c r="I19" s="104">
        <v>1590.1764083260005</v>
      </c>
    </row>
    <row r="20" spans="2:9" x14ac:dyDescent="0.25">
      <c r="B20" s="39" t="s">
        <v>386</v>
      </c>
      <c r="C20" s="102" t="s">
        <v>387</v>
      </c>
      <c r="D20" s="41" t="s">
        <v>419</v>
      </c>
      <c r="E20" s="91">
        <v>452960.65522245597</v>
      </c>
      <c r="F20" s="104">
        <v>353126.82166999992</v>
      </c>
      <c r="G20" s="104">
        <v>98710.517314352008</v>
      </c>
      <c r="H20" s="104">
        <v>1123.3162381039999</v>
      </c>
      <c r="I20" s="104">
        <v>0</v>
      </c>
    </row>
    <row r="21" spans="2:9" x14ac:dyDescent="0.25">
      <c r="B21" s="39" t="s">
        <v>532</v>
      </c>
      <c r="C21" s="102" t="s">
        <v>389</v>
      </c>
      <c r="D21" s="41" t="s">
        <v>390</v>
      </c>
      <c r="E21" s="91">
        <v>0</v>
      </c>
      <c r="F21" s="104">
        <v>0</v>
      </c>
      <c r="G21" s="104">
        <v>0</v>
      </c>
      <c r="H21" s="104">
        <v>0</v>
      </c>
      <c r="I21" s="104">
        <v>0</v>
      </c>
    </row>
    <row r="22" spans="2:9" x14ac:dyDescent="0.25">
      <c r="B22" s="39" t="s">
        <v>533</v>
      </c>
      <c r="C22" s="102" t="s">
        <v>63</v>
      </c>
      <c r="D22" s="41" t="s">
        <v>64</v>
      </c>
      <c r="E22" s="91">
        <v>0</v>
      </c>
      <c r="F22" s="104">
        <v>0</v>
      </c>
      <c r="G22" s="104">
        <v>0</v>
      </c>
      <c r="H22" s="104">
        <v>0</v>
      </c>
      <c r="I22" s="104">
        <v>0</v>
      </c>
    </row>
    <row r="23" spans="2:9" x14ac:dyDescent="0.25">
      <c r="B23" s="39" t="s">
        <v>534</v>
      </c>
      <c r="C23" s="102" t="s">
        <v>391</v>
      </c>
      <c r="D23" s="41" t="s">
        <v>72</v>
      </c>
      <c r="E23" s="91">
        <v>16903.168159999987</v>
      </c>
      <c r="F23" s="104">
        <v>15143.361818601988</v>
      </c>
      <c r="G23" s="104">
        <v>1341.9241379999999</v>
      </c>
      <c r="H23" s="104">
        <v>377.54331678400001</v>
      </c>
      <c r="I23" s="104">
        <v>40.338886614000003</v>
      </c>
    </row>
    <row r="24" spans="2:9" x14ac:dyDescent="0.25">
      <c r="B24" s="149" t="s">
        <v>420</v>
      </c>
      <c r="C24" s="149"/>
      <c r="D24" s="149"/>
      <c r="E24" s="149"/>
      <c r="F24" s="149"/>
      <c r="G24" s="149"/>
      <c r="H24" s="149"/>
      <c r="I24" s="149"/>
    </row>
    <row r="25" spans="2:9" x14ac:dyDescent="0.25">
      <c r="B25" s="52">
        <v>3</v>
      </c>
      <c r="C25" s="52" t="s">
        <v>421</v>
      </c>
      <c r="D25" s="54" t="s">
        <v>422</v>
      </c>
      <c r="E25" s="55"/>
      <c r="F25" s="108"/>
      <c r="G25" s="108"/>
      <c r="H25" s="108"/>
      <c r="I25" s="108"/>
    </row>
    <row r="26" spans="2:9" x14ac:dyDescent="0.25">
      <c r="B26" s="39" t="s">
        <v>549</v>
      </c>
      <c r="C26" s="73" t="s">
        <v>423</v>
      </c>
      <c r="D26" s="88" t="s">
        <v>424</v>
      </c>
      <c r="E26" s="109">
        <v>-1.6279663996905541E-2</v>
      </c>
      <c r="F26" s="110"/>
      <c r="G26" s="110"/>
      <c r="H26" s="110"/>
      <c r="I26" s="110"/>
    </row>
    <row r="27" spans="2:9" x14ac:dyDescent="0.25">
      <c r="B27" s="39" t="s">
        <v>550</v>
      </c>
      <c r="C27" s="73" t="s">
        <v>425</v>
      </c>
      <c r="D27" s="35" t="s">
        <v>426</v>
      </c>
      <c r="E27" s="109">
        <v>2.5006412523752137E-3</v>
      </c>
      <c r="F27" s="110"/>
      <c r="G27" s="110"/>
      <c r="H27" s="110"/>
      <c r="I27" s="110"/>
    </row>
    <row r="28" spans="2:9" x14ac:dyDescent="0.25">
      <c r="B28" s="39" t="s">
        <v>551</v>
      </c>
      <c r="C28" s="73" t="s">
        <v>427</v>
      </c>
      <c r="D28" s="35" t="s">
        <v>428</v>
      </c>
      <c r="E28" s="109">
        <v>0</v>
      </c>
      <c r="F28" s="110"/>
      <c r="G28" s="110"/>
      <c r="H28" s="110"/>
      <c r="I28" s="110"/>
    </row>
    <row r="29" spans="2:9" x14ac:dyDescent="0.25">
      <c r="B29" s="39" t="s">
        <v>552</v>
      </c>
      <c r="C29" s="73" t="s">
        <v>429</v>
      </c>
      <c r="D29" s="35" t="s">
        <v>430</v>
      </c>
      <c r="E29" s="109">
        <v>-1.3653727959105593E-2</v>
      </c>
      <c r="F29" s="110"/>
      <c r="G29" s="110"/>
      <c r="H29" s="110"/>
      <c r="I29" s="110"/>
    </row>
    <row r="30" spans="2:9" x14ac:dyDescent="0.25">
      <c r="E30" s="34"/>
      <c r="F30" s="12"/>
      <c r="G30" s="12"/>
      <c r="H30" s="12"/>
      <c r="I30" s="12"/>
    </row>
    <row r="32" spans="2:9" ht="28.5" customHeight="1" x14ac:dyDescent="0.25">
      <c r="D32" s="150" t="s">
        <v>431</v>
      </c>
      <c r="E32" s="150"/>
      <c r="F32" s="150"/>
      <c r="G32" s="150"/>
    </row>
    <row r="33" spans="4:7" ht="39.6" x14ac:dyDescent="0.25">
      <c r="D33" s="63" t="s">
        <v>432</v>
      </c>
      <c r="E33" s="63" t="s">
        <v>433</v>
      </c>
      <c r="F33" s="63" t="s">
        <v>434</v>
      </c>
      <c r="G33" s="63" t="s">
        <v>435</v>
      </c>
    </row>
    <row r="34" spans="4:7" x14ac:dyDescent="0.25">
      <c r="D34" s="85" t="s">
        <v>436</v>
      </c>
      <c r="E34" s="111">
        <v>0.1</v>
      </c>
      <c r="F34" s="111">
        <v>7.0000000000000007E-2</v>
      </c>
      <c r="G34" s="112"/>
    </row>
    <row r="35" spans="4:7" x14ac:dyDescent="0.25">
      <c r="D35" s="85" t="s">
        <v>437</v>
      </c>
      <c r="E35" s="111">
        <v>0.1</v>
      </c>
      <c r="F35" s="111">
        <v>7.0000000000000007E-2</v>
      </c>
      <c r="G35" s="112"/>
    </row>
    <row r="36" spans="4:7" x14ac:dyDescent="0.25">
      <c r="D36" s="85" t="s">
        <v>438</v>
      </c>
      <c r="E36" s="111">
        <v>0.2</v>
      </c>
      <c r="F36" s="111">
        <v>0.14000000000000001</v>
      </c>
      <c r="G36" s="111">
        <v>0.03</v>
      </c>
    </row>
    <row r="37" spans="4:7" x14ac:dyDescent="0.25">
      <c r="D37" s="85" t="s">
        <v>439</v>
      </c>
      <c r="E37" s="111">
        <v>0.2</v>
      </c>
      <c r="F37" s="111">
        <v>0.14000000000000001</v>
      </c>
      <c r="G37" s="111">
        <v>0.03</v>
      </c>
    </row>
  </sheetData>
  <mergeCells count="5">
    <mergeCell ref="B1:I1"/>
    <mergeCell ref="D3:E3"/>
    <mergeCell ref="H3:I3"/>
    <mergeCell ref="B24:I24"/>
    <mergeCell ref="D32: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3"/>
  <sheetViews>
    <sheetView showGridLines="0" zoomScaleNormal="100" zoomScaleSheetLayoutView="100" workbookViewId="0">
      <selection activeCell="E22" sqref="E22"/>
    </sheetView>
  </sheetViews>
  <sheetFormatPr defaultColWidth="9.109375" defaultRowHeight="13.2" x14ac:dyDescent="0.25"/>
  <cols>
    <col min="1" max="1" width="5.6640625" style="22" customWidth="1"/>
    <col min="2" max="2" width="29.109375" style="23" hidden="1" customWidth="1"/>
    <col min="3" max="3" width="41.109375" style="22" customWidth="1"/>
    <col min="4" max="4" width="43.5546875" style="23" customWidth="1"/>
    <col min="5" max="5" width="17.109375" style="22" customWidth="1"/>
    <col min="6" max="6" width="13.6640625" style="22" customWidth="1"/>
    <col min="7" max="7" width="10.88671875" style="22" bestFit="1" customWidth="1"/>
    <col min="8" max="9" width="9.109375" style="22"/>
    <col min="10" max="10" width="11.88671875" style="22" bestFit="1" customWidth="1"/>
    <col min="11" max="16384" width="9.109375" style="22"/>
  </cols>
  <sheetData>
    <row r="1" spans="2:6" x14ac:dyDescent="0.25">
      <c r="B1" s="21"/>
      <c r="C1" s="159" t="s">
        <v>440</v>
      </c>
      <c r="D1" s="159"/>
      <c r="E1" s="159"/>
    </row>
    <row r="3" spans="2:6" x14ac:dyDescent="0.25">
      <c r="C3" s="24"/>
      <c r="E3" s="25" t="s">
        <v>441</v>
      </c>
      <c r="F3" s="26"/>
    </row>
    <row r="4" spans="2:6" ht="16.5" customHeight="1" x14ac:dyDescent="0.25">
      <c r="B4" s="114" t="s">
        <v>442</v>
      </c>
      <c r="C4" s="151" t="s">
        <v>443</v>
      </c>
      <c r="D4" s="151"/>
      <c r="E4" s="127">
        <v>85886.811079999912</v>
      </c>
    </row>
    <row r="5" spans="2:6" ht="16.5" customHeight="1" x14ac:dyDescent="0.25">
      <c r="B5" s="114" t="s">
        <v>444</v>
      </c>
      <c r="C5" s="153" t="s">
        <v>445</v>
      </c>
      <c r="D5" s="153"/>
      <c r="E5" s="128">
        <v>125686.35567999998</v>
      </c>
    </row>
    <row r="6" spans="2:6" ht="16.5" customHeight="1" x14ac:dyDescent="0.25">
      <c r="B6" s="114" t="s">
        <v>446</v>
      </c>
      <c r="C6" s="153" t="s">
        <v>447</v>
      </c>
      <c r="D6" s="153"/>
      <c r="E6" s="128">
        <v>0</v>
      </c>
    </row>
    <row r="7" spans="2:6" ht="16.5" customHeight="1" x14ac:dyDescent="0.25">
      <c r="B7" s="114" t="s">
        <v>448</v>
      </c>
      <c r="C7" s="153" t="s">
        <v>449</v>
      </c>
      <c r="D7" s="153"/>
      <c r="E7" s="128">
        <v>483.77004999999997</v>
      </c>
    </row>
    <row r="8" spans="2:6" ht="16.5" customHeight="1" x14ac:dyDescent="0.25">
      <c r="B8" s="114" t="s">
        <v>450</v>
      </c>
      <c r="C8" s="153" t="s">
        <v>451</v>
      </c>
      <c r="D8" s="153"/>
      <c r="E8" s="129">
        <v>-40283.314650000073</v>
      </c>
    </row>
    <row r="9" spans="2:6" ht="16.5" customHeight="1" x14ac:dyDescent="0.25">
      <c r="B9" s="114" t="s">
        <v>452</v>
      </c>
      <c r="C9" s="154" t="s">
        <v>453</v>
      </c>
      <c r="D9" s="154"/>
      <c r="E9" s="129">
        <v>-40283.314650000073</v>
      </c>
    </row>
    <row r="10" spans="2:6" ht="16.5" customHeight="1" x14ac:dyDescent="0.25">
      <c r="B10" s="114" t="s">
        <v>454</v>
      </c>
      <c r="C10" s="154" t="s">
        <v>455</v>
      </c>
      <c r="D10" s="154"/>
      <c r="E10" s="129">
        <v>0</v>
      </c>
    </row>
    <row r="11" spans="2:6" ht="16.5" customHeight="1" x14ac:dyDescent="0.25">
      <c r="B11" s="114" t="s">
        <v>456</v>
      </c>
      <c r="C11" s="154" t="s">
        <v>457</v>
      </c>
      <c r="D11" s="154"/>
      <c r="E11" s="129">
        <v>0</v>
      </c>
    </row>
    <row r="12" spans="2:6" ht="16.5" customHeight="1" x14ac:dyDescent="0.25">
      <c r="B12" s="114" t="s">
        <v>402</v>
      </c>
      <c r="C12" s="160" t="s">
        <v>458</v>
      </c>
      <c r="D12" s="161"/>
      <c r="E12" s="128">
        <v>0</v>
      </c>
    </row>
    <row r="13" spans="2:6" ht="16.5" customHeight="1" x14ac:dyDescent="0.25">
      <c r="B13" s="114" t="s">
        <v>459</v>
      </c>
      <c r="C13" s="151" t="s">
        <v>460</v>
      </c>
      <c r="D13" s="151"/>
      <c r="E13" s="127">
        <v>19717.743748494286</v>
      </c>
    </row>
    <row r="14" spans="2:6" ht="16.5" customHeight="1" x14ac:dyDescent="0.25">
      <c r="B14" s="114" t="s">
        <v>461</v>
      </c>
      <c r="C14" s="153" t="s">
        <v>462</v>
      </c>
      <c r="D14" s="153"/>
      <c r="E14" s="129">
        <v>15350.298508494285</v>
      </c>
    </row>
    <row r="15" spans="2:6" ht="16.5" customHeight="1" x14ac:dyDescent="0.25">
      <c r="B15" s="114" t="s">
        <v>463</v>
      </c>
      <c r="C15" s="153" t="s">
        <v>464</v>
      </c>
      <c r="D15" s="153"/>
      <c r="E15" s="128">
        <v>4367.44524</v>
      </c>
    </row>
    <row r="16" spans="2:6" ht="16.5" customHeight="1" x14ac:dyDescent="0.25">
      <c r="B16" s="114" t="s">
        <v>465</v>
      </c>
      <c r="C16" s="151" t="s">
        <v>466</v>
      </c>
      <c r="D16" s="151"/>
      <c r="E16" s="127">
        <v>66169.067331505619</v>
      </c>
    </row>
    <row r="17" spans="2:11" ht="16.5" customHeight="1" x14ac:dyDescent="0.25">
      <c r="B17" s="114" t="s">
        <v>467</v>
      </c>
      <c r="C17" s="152" t="s">
        <v>468</v>
      </c>
      <c r="D17" s="152"/>
      <c r="E17" s="130">
        <v>18720.765719450781</v>
      </c>
    </row>
    <row r="18" spans="2:11" ht="16.5" customHeight="1" x14ac:dyDescent="0.25">
      <c r="B18" s="114" t="s">
        <v>469</v>
      </c>
      <c r="C18" s="153" t="s">
        <v>470</v>
      </c>
      <c r="D18" s="153"/>
      <c r="E18" s="129">
        <v>4010.3912500000006</v>
      </c>
    </row>
    <row r="19" spans="2:11" ht="16.5" customHeight="1" x14ac:dyDescent="0.25">
      <c r="B19" s="114" t="s">
        <v>471</v>
      </c>
      <c r="C19" s="153" t="s">
        <v>472</v>
      </c>
      <c r="D19" s="153"/>
      <c r="E19" s="129">
        <v>7910.3744694507814</v>
      </c>
    </row>
    <row r="20" spans="2:11" ht="16.5" customHeight="1" x14ac:dyDescent="0.25">
      <c r="B20" s="114" t="s">
        <v>473</v>
      </c>
      <c r="C20" s="153" t="s">
        <v>474</v>
      </c>
      <c r="D20" s="153"/>
      <c r="E20" s="129">
        <v>6800</v>
      </c>
    </row>
    <row r="21" spans="2:11" ht="16.5" customHeight="1" x14ac:dyDescent="0.25">
      <c r="B21" s="114" t="s">
        <v>475</v>
      </c>
      <c r="C21" s="154" t="s">
        <v>476</v>
      </c>
      <c r="D21" s="154"/>
      <c r="E21" s="128">
        <v>0</v>
      </c>
    </row>
    <row r="22" spans="2:11" ht="16.5" customHeight="1" x14ac:dyDescent="0.25">
      <c r="B22" s="114" t="s">
        <v>477</v>
      </c>
      <c r="C22" s="154" t="s">
        <v>478</v>
      </c>
      <c r="D22" s="154"/>
      <c r="E22" s="128">
        <v>6800</v>
      </c>
    </row>
    <row r="23" spans="2:11" ht="16.5" customHeight="1" x14ac:dyDescent="0.25">
      <c r="B23" s="114" t="s">
        <v>479</v>
      </c>
      <c r="C23" s="155" t="s">
        <v>480</v>
      </c>
      <c r="D23" s="155"/>
      <c r="E23" s="128">
        <v>0</v>
      </c>
    </row>
    <row r="24" spans="2:11" ht="16.5" customHeight="1" x14ac:dyDescent="0.25">
      <c r="B24" s="114" t="s">
        <v>481</v>
      </c>
      <c r="C24" s="151" t="s">
        <v>482</v>
      </c>
      <c r="D24" s="151"/>
      <c r="E24" s="127">
        <v>84889.833050956397</v>
      </c>
    </row>
    <row r="25" spans="2:11" ht="16.5" customHeight="1" x14ac:dyDescent="0.25">
      <c r="B25" s="114" t="s">
        <v>483</v>
      </c>
      <c r="C25" s="151" t="s">
        <v>484</v>
      </c>
      <c r="D25" s="151"/>
      <c r="E25" s="127">
        <v>990.59199000000001</v>
      </c>
    </row>
    <row r="26" spans="2:11" ht="25.5" customHeight="1" x14ac:dyDescent="0.25">
      <c r="B26" s="114" t="s">
        <v>485</v>
      </c>
      <c r="C26" s="153" t="s">
        <v>486</v>
      </c>
      <c r="D26" s="153"/>
      <c r="E26" s="129">
        <v>300</v>
      </c>
    </row>
    <row r="27" spans="2:11" ht="16.5" customHeight="1" x14ac:dyDescent="0.25">
      <c r="B27" s="114" t="s">
        <v>487</v>
      </c>
      <c r="C27" s="153" t="s">
        <v>488</v>
      </c>
      <c r="D27" s="153"/>
      <c r="E27" s="129">
        <v>690.59199000000001</v>
      </c>
    </row>
    <row r="28" spans="2:11" ht="16.5" customHeight="1" x14ac:dyDescent="0.25">
      <c r="B28" s="114" t="s">
        <v>489</v>
      </c>
      <c r="C28" s="151" t="s">
        <v>490</v>
      </c>
      <c r="D28" s="151"/>
      <c r="E28" s="127">
        <v>83899.241060956396</v>
      </c>
      <c r="G28" s="33"/>
      <c r="H28" s="33"/>
      <c r="J28" s="33"/>
      <c r="K28" s="33"/>
    </row>
    <row r="29" spans="2:11" ht="16.5" customHeight="1" x14ac:dyDescent="0.25">
      <c r="B29" s="114" t="s">
        <v>491</v>
      </c>
      <c r="C29" s="151" t="s">
        <v>492</v>
      </c>
      <c r="D29" s="151"/>
      <c r="E29" s="127">
        <v>820978.77944891446</v>
      </c>
    </row>
    <row r="30" spans="2:11" ht="16.5" customHeight="1" x14ac:dyDescent="0.25">
      <c r="B30" s="114" t="s">
        <v>493</v>
      </c>
      <c r="C30" s="155" t="s">
        <v>494</v>
      </c>
      <c r="D30" s="155"/>
      <c r="E30" s="129">
        <v>0</v>
      </c>
    </row>
    <row r="31" spans="2:11" ht="16.5" customHeight="1" x14ac:dyDescent="0.25">
      <c r="B31" s="114" t="s">
        <v>495</v>
      </c>
      <c r="C31" s="155" t="s">
        <v>496</v>
      </c>
      <c r="D31" s="155"/>
      <c r="E31" s="129">
        <v>1353.410171</v>
      </c>
    </row>
    <row r="32" spans="2:11" ht="16.5" customHeight="1" x14ac:dyDescent="0.25">
      <c r="B32" s="114" t="s">
        <v>497</v>
      </c>
      <c r="C32" s="155" t="s">
        <v>498</v>
      </c>
      <c r="D32" s="155"/>
      <c r="E32" s="129">
        <v>18235.413750749984</v>
      </c>
    </row>
    <row r="33" spans="2:6" ht="16.5" customHeight="1" x14ac:dyDescent="0.25">
      <c r="B33" s="114" t="s">
        <v>499</v>
      </c>
      <c r="C33" s="155" t="s">
        <v>500</v>
      </c>
      <c r="D33" s="155"/>
      <c r="E33" s="129">
        <v>40420.138941732643</v>
      </c>
    </row>
    <row r="34" spans="2:6" ht="16.5" customHeight="1" x14ac:dyDescent="0.25">
      <c r="B34" s="114" t="s">
        <v>501</v>
      </c>
      <c r="C34" s="155" t="s">
        <v>502</v>
      </c>
      <c r="D34" s="155"/>
      <c r="E34" s="129">
        <v>27783.1170255</v>
      </c>
    </row>
    <row r="35" spans="2:6" ht="16.5" customHeight="1" x14ac:dyDescent="0.25">
      <c r="B35" s="114" t="s">
        <v>503</v>
      </c>
      <c r="C35" s="155" t="s">
        <v>504</v>
      </c>
      <c r="D35" s="155"/>
      <c r="E35" s="129">
        <v>473598.74961892661</v>
      </c>
    </row>
    <row r="36" spans="2:6" ht="16.5" customHeight="1" x14ac:dyDescent="0.25">
      <c r="B36" s="114" t="s">
        <v>505</v>
      </c>
      <c r="C36" s="155" t="s">
        <v>506</v>
      </c>
      <c r="D36" s="155"/>
      <c r="E36" s="129">
        <v>259587.94994100515</v>
      </c>
    </row>
    <row r="37" spans="2:6" ht="28.5" customHeight="1" x14ac:dyDescent="0.25">
      <c r="B37" s="156" t="s">
        <v>507</v>
      </c>
      <c r="C37" s="156"/>
      <c r="D37" s="156"/>
      <c r="E37" s="156"/>
    </row>
    <row r="38" spans="2:6" ht="18" customHeight="1" x14ac:dyDescent="0.25">
      <c r="B38" s="157" t="s">
        <v>420</v>
      </c>
      <c r="C38" s="158"/>
      <c r="D38" s="158"/>
      <c r="E38" s="158"/>
      <c r="F38" s="158"/>
    </row>
    <row r="39" spans="2:6" ht="52.8" x14ac:dyDescent="0.25">
      <c r="B39" s="115" t="s">
        <v>508</v>
      </c>
      <c r="C39" s="123" t="s">
        <v>509</v>
      </c>
      <c r="D39" s="123" t="s">
        <v>510</v>
      </c>
      <c r="E39" s="123" t="s">
        <v>511</v>
      </c>
      <c r="F39" s="123" t="s">
        <v>512</v>
      </c>
    </row>
    <row r="40" spans="2:6" s="27" customFormat="1" ht="26.4" x14ac:dyDescent="0.25">
      <c r="B40" s="116" t="s">
        <v>513</v>
      </c>
      <c r="C40" s="119" t="s">
        <v>514</v>
      </c>
      <c r="D40" s="118" t="s">
        <v>515</v>
      </c>
      <c r="E40" s="120">
        <v>0.05</v>
      </c>
      <c r="F40" s="121">
        <v>8.0597780342047204E-2</v>
      </c>
    </row>
    <row r="41" spans="2:6" s="27" customFormat="1" ht="26.4" x14ac:dyDescent="0.25">
      <c r="B41" s="116" t="s">
        <v>517</v>
      </c>
      <c r="C41" s="119" t="s">
        <v>518</v>
      </c>
      <c r="D41" s="118" t="s">
        <v>519</v>
      </c>
      <c r="E41" s="120">
        <v>0.09</v>
      </c>
      <c r="F41" s="121">
        <v>0.10219416525878308</v>
      </c>
    </row>
    <row r="42" spans="2:6" s="27" customFormat="1" x14ac:dyDescent="0.25">
      <c r="B42" s="117" t="s">
        <v>520</v>
      </c>
      <c r="C42" s="119" t="s">
        <v>521</v>
      </c>
      <c r="D42" s="122" t="s">
        <v>516</v>
      </c>
      <c r="E42" s="120" t="s">
        <v>522</v>
      </c>
      <c r="F42" s="121">
        <v>6.9900000000000004E-2</v>
      </c>
    </row>
    <row r="43" spans="2:6" x14ac:dyDescent="0.25">
      <c r="E43" s="28"/>
    </row>
  </sheetData>
  <sheetProtection formatColumns="0" formatRows="0"/>
  <mergeCells count="36">
    <mergeCell ref="C1:E1"/>
    <mergeCell ref="C26:D26"/>
    <mergeCell ref="C27:D27"/>
    <mergeCell ref="C16:D16"/>
    <mergeCell ref="C4:D4"/>
    <mergeCell ref="C5:D5"/>
    <mergeCell ref="C6:D6"/>
    <mergeCell ref="C7:D7"/>
    <mergeCell ref="C8:D8"/>
    <mergeCell ref="C9:D9"/>
    <mergeCell ref="C10:D10"/>
    <mergeCell ref="C11:D11"/>
    <mergeCell ref="C13:D13"/>
    <mergeCell ref="C14:D14"/>
    <mergeCell ref="C15:D15"/>
    <mergeCell ref="C12:D12"/>
    <mergeCell ref="C35:D35"/>
    <mergeCell ref="C36:D36"/>
    <mergeCell ref="B37:E37"/>
    <mergeCell ref="B38:F38"/>
    <mergeCell ref="C29:D29"/>
    <mergeCell ref="C30:D30"/>
    <mergeCell ref="C31:D31"/>
    <mergeCell ref="C32:D32"/>
    <mergeCell ref="C33:D33"/>
    <mergeCell ref="C34:D34"/>
    <mergeCell ref="C28:D28"/>
    <mergeCell ref="C17:D17"/>
    <mergeCell ref="C18:D18"/>
    <mergeCell ref="C19:D19"/>
    <mergeCell ref="C20:D20"/>
    <mergeCell ref="C22:D22"/>
    <mergeCell ref="C23:D23"/>
    <mergeCell ref="C24:D24"/>
    <mergeCell ref="C25:D25"/>
    <mergeCell ref="C21:D21"/>
  </mergeCells>
  <printOptions horizontalCentered="1"/>
  <pageMargins left="0.6" right="0.61" top="1" bottom="1" header="0.5" footer="0.5"/>
  <pageSetup paperSize="9" scale="93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2" id="{38A99A7B-F6C5-4B5A-85B7-C9EDD848601D}">
            <xm:f>IF(ROUND(E6,5)=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1" id="{6884D40F-F2D7-4DFE-99E8-AF6047905C40}">
            <xm:f>IF(ROUND('C:\Users\zaur.hajili\Documents\Disclosure-IT-TexnikiShertler\[PRD v03 XXXXmMMYYY (10).xlsm]A18'!#REF!,5) = ROUND(E22,5),0,1)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Anna R. Mirzoyeva</cp:lastModifiedBy>
  <dcterms:created xsi:type="dcterms:W3CDTF">2019-10-28T11:44:49Z</dcterms:created>
  <dcterms:modified xsi:type="dcterms:W3CDTF">2021-10-25T11:39:40Z</dcterms:modified>
</cp:coreProperties>
</file>