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4-22\"/>
    </mc:Choice>
  </mc:AlternateContent>
  <xr:revisionPtr revIDLastSave="0" documentId="13_ncr:1_{BBE1316C-10E7-4852-B47E-41EBA3EDC6E6}" xr6:coauthVersionLast="47" xr6:coauthVersionMax="47" xr10:uidLastSave="{00000000-0000-0000-0000-000000000000}"/>
  <bookViews>
    <workbookView xWindow="28680" yWindow="-120" windowWidth="29040" windowHeight="16440" tabRatio="792" activeTab="1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0" l="1"/>
  <c r="C11" i="5" l="1"/>
  <c r="F18" i="10"/>
  <c r="F5" i="10" l="1"/>
  <c r="F27" i="10" s="1"/>
  <c r="F29" i="10" s="1"/>
  <c r="F49" i="10" s="1"/>
  <c r="F51" i="10" s="1"/>
  <c r="F38" i="10"/>
  <c r="E47" i="10" l="1"/>
  <c r="E38" i="10"/>
  <c r="E18" i="10"/>
  <c r="E5" i="10"/>
  <c r="E27" i="10" l="1"/>
  <c r="E29" i="10" s="1"/>
  <c r="E49" i="10" s="1"/>
  <c r="E51" i="10" s="1"/>
  <c r="C25" i="5"/>
  <c r="C15" i="5"/>
  <c r="C14" i="5"/>
  <c r="C13" i="5"/>
  <c r="C12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<sst xmlns="http://schemas.openxmlformats.org/spreadsheetml/2006/main" count="729" uniqueCount="573">
  <si>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</si>
  <si>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</si>
  <si>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</si>
  <si>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</si>
  <si>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</si>
  <si>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</si>
  <si>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</si>
  <si>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</si>
  <si>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</si>
  <si>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</si>
  <si>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</si>
  <si>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</si>
  <si>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</si>
  <si>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</si>
  <si>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</si>
  <si>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</si>
  <si>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</si>
  <si>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</si>
  <si>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</si>
  <si>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</si>
  <si>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</si>
  <si>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</si>
  <si>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</si>
  <si>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</si>
  <si>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</si>
  <si>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</si>
  <si>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</si>
  <si>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</si>
  <si>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</si>
  <si>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</si>
  <si>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</si>
  <si>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</si>
  <si>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</si>
  <si>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</si>
  <si>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</si>
  <si>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</si>
  <si>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</si>
  <si>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</si>
  <si>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</si>
  <si>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</si>
  <si>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</si>
  <si>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</si>
  <si>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</si>
  <si>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</si>
  <si>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</si>
  <si>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</si>
  <si>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</si>
  <si>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</si>
  <si>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</si>
  <si>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</si>
  <si>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</si>
  <si>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</si>
  <si>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</si>
  <si>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</si>
  <si>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</si>
  <si>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</si>
  <si>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</si>
  <si>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</si>
  <si>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</si>
  <si>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</si>
  <si>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</si>
  <si>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</si>
  <si>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</si>
  <si>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</si>
  <si>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</si>
  <si>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</si>
  <si>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</si>
  <si>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</si>
  <si>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</si>
  <si>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</si>
  <si>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</si>
  <si>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</si>
  <si>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</si>
  <si>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</si>
  <si>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</si>
  <si>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</si>
  <si>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</si>
  <si>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</si>
  <si>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</si>
  <si>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</si>
  <si>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</si>
  <si>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</si>
  <si>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</si>
  <si>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</si>
  <si>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</si>
  <si>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</si>
  <si>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</si>
  <si>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</si>
  <si>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</si>
  <si>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</si>
  <si>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</si>
  <si>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</si>
  <si>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</si>
  <si>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</si>
  <si>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</si>
  <si>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</si>
  <si>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</si>
  <si>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</si>
  <si>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</si>
  <si>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</si>
  <si>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</si>
  <si>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</si>
  <si>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</si>
  <si>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</si>
  <si>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</si>
  <si>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</si>
  <si>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</si>
  <si>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</si>
  <si>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</si>
  <si>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</si>
  <si>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</si>
  <si>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</si>
  <si>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</si>
  <si>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</si>
  <si>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</si>
  <si>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</si>
  <si>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</si>
  <si>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</si>
  <si>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</si>
  <si>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</si>
  <si>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</si>
  <si>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</si>
  <si>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</si>
  <si>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</si>
  <si>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</si>
  <si>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</si>
  <si>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</si>
  <si>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</si>
  <si>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</si>
  <si>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</si>
  <si>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</si>
  <si>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</si>
  <si>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</si>
  <si>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</si>
  <si>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</si>
  <si>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</si>
  <si>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</si>
  <si>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</si>
  <si>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</si>
  <si>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</si>
  <si>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</si>
  <si>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</si>
  <si>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</si>
  <si>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</si>
  <si>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</si>
  <si>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</si>
  <si>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</si>
  <si>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</si>
  <si>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</si>
  <si>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</si>
  <si>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</si>
  <si>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</si>
  <si>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</si>
  <si>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</si>
  <si>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</si>
  <si>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</si>
  <si>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</si>
  <si>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</si>
  <si>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</si>
  <si>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</si>
  <si>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</si>
  <si>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</si>
  <si>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</si>
  <si>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</si>
  <si>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</si>
  <si>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</si>
  <si>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</si>
  <si>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</si>
  <si>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</si>
  <si>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</si>
  <si>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</si>
  <si>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</si>
  <si>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</si>
  <si>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</si>
  <si>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</si>
  <si>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</si>
  <si>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</si>
  <si>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</si>
  <si>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</si>
  <si>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</si>
  <si>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</si>
  <si>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</si>
  <si>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</si>
  <si>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</si>
  <si>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</si>
  <si>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</si>
  <si>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</si>
  <si>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</si>
  <si>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</si>
  <si>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</si>
  <si>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</si>
  <si>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</si>
  <si>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</si>
  <si>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</si>
  <si>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</si>
  <si>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</si>
  <si>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</si>
  <si>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</si>
  <si>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</si>
  <si>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</si>
  <si>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</si>
  <si>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</si>
  <si>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</si>
  <si>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</si>
  <si>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</si>
  <si>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</si>
  <si>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</si>
  <si>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</si>
  <si>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</si>
  <si>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</si>
  <si>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</si>
  <si>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</si>
  <si>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</si>
  <si>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</si>
  <si>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</si>
  <si>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</si>
  <si>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</si>
  <si>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</si>
  <si>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</si>
  <si>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</si>
  <si>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</si>
  <si>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</si>
  <si>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</si>
  <si>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</si>
  <si>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</si>
  <si>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</si>
  <si>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</si>
  <si>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</si>
  <si>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</si>
  <si>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</si>
  <si>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</si>
  <si>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</si>
  <si>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</si>
  <si>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</si>
  <si>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</si>
  <si>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</si>
  <si>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</si>
  <si>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</si>
  <si>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</si>
  <si>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</si>
  <si>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</si>
  <si>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</si>
  <si>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</si>
  <si>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</si>
  <si>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</si>
  <si>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</si>
  <si>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</si>
  <si>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</si>
  <si>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</si>
  <si>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</si>
  <si>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</si>
  <si>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</si>
  <si>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</si>
  <si>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</si>
  <si>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</si>
  <si>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</si>
  <si>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</si>
  <si>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</si>
  <si>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</si>
  <si>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</si>
  <si>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</si>
  <si>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</si>
  <si>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</si>
  <si>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</si>
  <si>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</si>
  <si>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</si>
  <si>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</si>
  <si>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</si>
  <si>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</si>
  <si>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</si>
  <si>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</si>
  <si>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</si>
  <si>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</si>
  <si>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</si>
  <si>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</si>
  <si>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</si>
  <si>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</si>
  <si>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</si>
  <si>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</si>
  <si>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</si>
  <si>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</si>
  <si>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</si>
  <si>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</si>
  <si>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</si>
  <si>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</si>
  <si>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</si>
  <si>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</si>
  <si>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</si>
  <si>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</si>
  <si>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</si>
  <si>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</si>
  <si>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</si>
  <si>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</si>
  <si>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</si>
  <si>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</si>
  <si>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</si>
  <si>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</si>
  <si>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</si>
  <si>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</si>
  <si>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</si>
  <si>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</si>
  <si>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</si>
  <si>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</si>
  <si>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</si>
  <si>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</si>
  <si>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</si>
  <si>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</si>
  <si>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</si>
  <si>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</si>
  <si>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</si>
  <si>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</si>
  <si>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</si>
  <si>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</si>
  <si>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</si>
  <si>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</si>
  <si>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</si>
  <si>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</si>
  <si>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</si>
  <si>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</si>
  <si>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</si>
  <si>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</si>
  <si>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</si>
  <si>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</si>
  <si>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</si>
  <si>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</si>
  <si>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</si>
  <si>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</si>
  <si>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</si>
  <si>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</si>
  <si>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</si>
  <si>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</si>
  <si>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</si>
  <si>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</si>
  <si>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</si>
  <si>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</si>
  <si>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</si>
  <si>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</si>
  <si>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</si>
  <si>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</si>
  <si>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</si>
  <si>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</si>
  <si>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</si>
  <si>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</si>
  <si>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</si>
  <si>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</si>
  <si>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</si>
  <si>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</si>
  <si>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</si>
  <si>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</si>
  <si>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</si>
  <si>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</si>
  <si>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</si>
  <si>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</si>
  <si>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</si>
  <si>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</si>
  <si>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</si>
  <si>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</si>
  <si>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</si>
  <si>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</si>
  <si>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</si>
  <si>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</si>
  <si>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</si>
  <si>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</si>
  <si>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</si>
  <si>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</si>
  <si>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</si>
  <si>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</si>
  <si>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</si>
  <si>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</si>
  <si>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</si>
  <si>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</si>
  <si>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</si>
  <si>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</si>
  <si>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</si>
  <si>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</si>
  <si>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</si>
  <si>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</si>
  <si>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</si>
  <si>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</si>
  <si>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</si>
  <si>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</si>
  <si>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</si>
  <si>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</si>
  <si>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</si>
  <si>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</si>
  <si>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</si>
  <si>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</si>
  <si>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</si>
  <si>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</si>
  <si>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</si>
  <si>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</si>
  <si>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</si>
  <si>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</si>
  <si>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</si>
  <si>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</si>
  <si>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</si>
  <si>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</si>
  <si>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</si>
  <si>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</si>
  <si>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</si>
  <si>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</si>
  <si>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</si>
  <si>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</si>
  <si>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</si>
  <si>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</si>
  <si>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</si>
  <si>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</si>
  <si>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</si>
  <si>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</si>
  <si>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</si>
  <si>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</si>
  <si>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</si>
  <si>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</si>
  <si>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</si>
  <si>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</si>
  <si>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</si>
  <si>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</si>
  <si>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</si>
  <si>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</si>
  <si>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</si>
  <si>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</si>
  <si>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</si>
  <si>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</si>
  <si>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</si>
  <si>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</si>
  <si>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</si>
  <si>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</si>
  <si>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</si>
  <si>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</si>
  <si>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</si>
  <si>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</si>
  <si>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</si>
  <si>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</si>
  <si>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</si>
  <si>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</si>
  <si>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</si>
  <si>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</si>
  <si>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</si>
  <si>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</si>
  <si>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</si>
  <si>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</si>
  <si>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</si>
  <si>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</si>
  <si>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</si>
  <si>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</si>
  <si>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</si>
  <si>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</si>
  <si>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</si>
  <si>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</si>
  <si>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</si>
  <si>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</si>
  <si>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</si>
  <si>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</si>
  <si>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</si>
  <si>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</si>
  <si>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</si>
  <si>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</si>
  <si>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</si>
  <si>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</si>
  <si>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</si>
  <si>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</si>
  <si>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</si>
  <si>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</si>
  <si>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</si>
  <si>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</si>
  <si>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</si>
  <si>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</si>
  <si>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</si>
  <si>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</si>
  <si>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</si>
  <si>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</si>
  <si>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</si>
  <si>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</si>
  <si>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</si>
  <si>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</si>
  <si>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</si>
  <si>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</si>
  <si>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</si>
  <si>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</si>
  <si>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</si>
  <si>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</si>
  <si>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</si>
  <si>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</si>
  <si>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</si>
  <si>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</si>
  <si>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</si>
  <si>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</si>
  <si>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</si>
  <si>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</si>
  <si>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</si>
  <si>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</si>
  <si>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</si>
  <si>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</si>
  <si>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</si>
  <si>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</si>
  <si>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</si>
  <si>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</si>
  <si>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</si>
  <si>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</si>
  <si>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</si>
  <si>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</si>
  <si>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</si>
  <si>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</si>
  <si>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</si>
  <si>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</si>
  <si>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</si>
  <si>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</si>
  <si>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</si>
  <si>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</si>
  <si>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</si>
  <si>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</si>
  <si>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</si>
  <si>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</si>
  <si>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</si>
  <si>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</si>
  <si>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</si>
  <si>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</si>
  <si>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</si>
  <si>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</si>
  <si>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</si>
  <si>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</si>
  <si>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</si>
  <si>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</si>
  <si>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</si>
  <si>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</si>
  <si>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</si>
  <si>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</si>
  <si>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</si>
  <si>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</si>
  <si>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</si>
  <si>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</si>
  <si>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</si>
  <si>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</si>
  <si>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</si>
  <si>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</si>
  <si>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</si>
  <si>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</si>
  <si>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</si>
  <si>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</si>
  <si>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</si>
  <si>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</si>
  <si>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</si>
  <si>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</si>
  <si>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</si>
  <si>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</si>
  <si>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</si>
  <si>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</si>
  <si>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</si>
  <si>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</si>
  <si>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</si>
  <si>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</si>
  <si>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</si>
  <si>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</si>
  <si>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</si>
  <si>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</si>
  <si>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</si>
  <si>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</si>
  <si>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</si>
  <si>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</si>
  <si>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</si>
  <si>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</si>
  <si>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</si>
  <si>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</si>
  <si>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</si>
  <si>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</si>
  <si>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</si>
  <si>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</si>
  <si>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</si>
  <si>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</si>
  <si>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</si>
  <si>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</si>
  <si>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</si>
  <si>
    <t xml:space="preserve">a1) Geriyə alınmış adi səhmlər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</si>
</sst>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  <font>
      <b/>
      <sz val="10"/>
      <color theme="2" tint="-0.899990844447157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8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164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164" fontId="12" fillId="0" borderId="0" xfId="4" applyNumberFormat="1" applyFont="1" applyFill="1" applyProtection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4" fontId="6" fillId="0" borderId="0" xfId="1" applyFont="1"/>
    <xf numFmtId="49" fontId="24" fillId="0" borderId="3" xfId="0" applyNumberFormat="1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left" vertical="center" indent="1"/>
    </xf>
    <xf numFmtId="0" fontId="13" fillId="0" borderId="0" xfId="4" applyFont="1" applyFill="1" applyBorder="1" applyAlignment="1" applyProtection="1">
      <alignment horizontal="right"/>
    </xf>
    <xf numFmtId="10" fontId="12" fillId="0" borderId="0" xfId="2" applyNumberFormat="1" applyFont="1" applyFill="1" applyProtection="1"/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23" fillId="0" borderId="0" xfId="4" applyFont="1" applyFill="1" applyAlignment="1" applyProtection="1">
      <alignment horizontal="center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11" fillId="5" borderId="3" xfId="4" applyFont="1" applyFill="1" applyBorder="1" applyAlignment="1" applyProtection="1">
      <alignment horizontal="left" vertical="center" wrapText="1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11" fillId="0" borderId="3" xfId="4" applyFont="1" applyFill="1" applyBorder="1" applyAlignment="1" applyProtection="1">
      <alignment horizontal="left" vertical="center" wrapText="1"/>
    </xf>
    <xf numFmtId="0" fontId="6" fillId="0" borderId="0" xfId="1" applyNumberFormat="1" applyFont="1"/>
  </cellXfs>
  <cellStyles count="7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opLeftCell="A5" zoomScaleNormal="100" workbookViewId="0">
      <selection activeCell="D3" sqref="D3"/>
    </sheetView>
  </sheetViews>
  <sheetFormatPr defaultColWidth="9.109375" defaultRowHeight="13.2" x14ac:dyDescent="0.25"/>
  <cols>
    <col min="1" max="1" width="2.33203125" style="6" customWidth="1"/>
    <col min="2" max="2" width="6.44140625" style="6" customWidth="1"/>
    <col min="3" max="3" width="19.5546875" style="6" hidden="1" customWidth="1"/>
    <col min="4" max="4" width="72.44140625" style="6" customWidth="1"/>
    <col min="5" max="5" width="13.44140625" style="6" customWidth="1"/>
    <col min="6" max="6" width="15.88671875" style="6" customWidth="1"/>
    <col min="7" max="7" width="12.44140625" style="6" customWidth="1"/>
    <col min="8" max="8" width="11.44140625" style="6" customWidth="1"/>
    <col min="9" max="9" width="13" style="6" customWidth="1"/>
    <col min="10" max="10" width="12.109375" style="6" customWidth="1"/>
    <col min="11" max="16384" width="9.109375" style="6"/>
  </cols>
  <sheetData>
    <row r="1" spans="2:10" ht="21.75" customHeight="1" x14ac:dyDescent="0.25">
      <c r="B1" s="138" t="s">
        <v>94</v>
      </c>
      <c r="C1" s="138"/>
      <c r="D1" s="138"/>
      <c r="E1" s="138"/>
      <c r="F1" s="138"/>
    </row>
    <row r="2" spans="2:10" x14ac:dyDescent="0.25">
      <c r="B2" s="3"/>
      <c r="C2" s="3"/>
      <c r="D2" s="3"/>
      <c r="E2" s="139" t="s">
        <v>441</v>
      </c>
      <c r="F2" s="139"/>
    </row>
    <row r="3" spans="2:10" ht="26.4" x14ac:dyDescent="0.25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5">
      <c r="B4" s="48"/>
      <c r="C4" s="48"/>
      <c r="D4" s="48"/>
      <c r="E4" s="51" t="s">
        <v>98</v>
      </c>
      <c r="F4" s="51" t="s">
        <v>99</v>
      </c>
    </row>
    <row r="5" spans="2:10" x14ac:dyDescent="0.25">
      <c r="B5" s="52">
        <v>1</v>
      </c>
      <c r="C5" s="53" t="s">
        <v>100</v>
      </c>
      <c r="D5" s="54" t="s">
        <v>101</v>
      </c>
      <c r="E5" s="55">
        <v>163023.25813000262</v>
      </c>
      <c r="F5" s="55">
        <v>121258.7659300003</v>
      </c>
      <c r="G5" s="18"/>
      <c r="H5" s="14"/>
      <c r="I5" s="18"/>
      <c r="J5" s="18"/>
    </row>
    <row r="6" spans="2:10" x14ac:dyDescent="0.25">
      <c r="B6" s="56" t="s">
        <v>524</v>
      </c>
      <c r="C6" s="57" t="s">
        <v>18</v>
      </c>
      <c r="D6" s="58" t="s">
        <v>19</v>
      </c>
      <c r="E6" s="59">
        <v>157350.8973800026</v>
      </c>
      <c r="F6" s="59">
        <v>117818.51123000029</v>
      </c>
      <c r="G6" s="18"/>
      <c r="H6" s="14"/>
      <c r="I6" s="18"/>
      <c r="J6" s="18"/>
    </row>
    <row r="7" spans="2:10" x14ac:dyDescent="0.25">
      <c r="B7" s="56" t="s">
        <v>525</v>
      </c>
      <c r="C7" s="50" t="s">
        <v>102</v>
      </c>
      <c r="D7" s="60" t="s">
        <v>103</v>
      </c>
      <c r="E7" s="59">
        <v>120.34431999999998</v>
      </c>
      <c r="F7" s="59">
        <v>290.29775999999993</v>
      </c>
      <c r="G7" s="18"/>
      <c r="H7" s="14"/>
      <c r="I7" s="18"/>
      <c r="J7" s="18"/>
    </row>
    <row r="8" spans="2:10" x14ac:dyDescent="0.25">
      <c r="B8" s="56" t="s">
        <v>526</v>
      </c>
      <c r="C8" s="50" t="s">
        <v>104</v>
      </c>
      <c r="D8" s="60" t="s">
        <v>105</v>
      </c>
      <c r="E8" s="59">
        <v>462.62161000000003</v>
      </c>
      <c r="F8" s="59">
        <v>139.76733999999996</v>
      </c>
      <c r="G8" s="18"/>
      <c r="H8" s="14"/>
      <c r="I8" s="18"/>
      <c r="J8" s="18"/>
    </row>
    <row r="9" spans="2:10" x14ac:dyDescent="0.25">
      <c r="B9" s="56" t="s">
        <v>527</v>
      </c>
      <c r="C9" s="50" t="s">
        <v>106</v>
      </c>
      <c r="D9" s="58" t="s">
        <v>107</v>
      </c>
      <c r="E9" s="59">
        <v>3991.1789700000049</v>
      </c>
      <c r="F9" s="59">
        <v>2852.5004099999992</v>
      </c>
      <c r="G9" s="18"/>
      <c r="H9" s="14"/>
      <c r="I9" s="18"/>
      <c r="J9" s="18"/>
    </row>
    <row r="10" spans="2:10" x14ac:dyDescent="0.25">
      <c r="B10" s="56" t="s">
        <v>528</v>
      </c>
      <c r="C10" s="50" t="s">
        <v>108</v>
      </c>
      <c r="D10" s="58" t="s">
        <v>109</v>
      </c>
      <c r="E10" s="59">
        <v>1098.2158500000078</v>
      </c>
      <c r="F10" s="59">
        <v>157.68919000000002</v>
      </c>
      <c r="G10" s="18"/>
      <c r="H10" s="14"/>
      <c r="I10" s="18"/>
      <c r="J10" s="18"/>
    </row>
    <row r="11" spans="2:10" x14ac:dyDescent="0.25">
      <c r="B11" s="133" t="s">
        <v>564</v>
      </c>
      <c r="C11" s="134"/>
      <c r="D11" s="135" t="s">
        <v>565</v>
      </c>
      <c r="E11" s="59">
        <v>-2237.3926386337998</v>
      </c>
      <c r="F11" s="59">
        <v>-55.842576903779104</v>
      </c>
      <c r="G11" s="18"/>
      <c r="H11" s="14"/>
      <c r="I11" s="18"/>
      <c r="J11" s="18"/>
    </row>
    <row r="12" spans="2:10" x14ac:dyDescent="0.25">
      <c r="B12" s="52">
        <v>2</v>
      </c>
      <c r="C12" s="53" t="s">
        <v>110</v>
      </c>
      <c r="D12" s="54" t="s">
        <v>111</v>
      </c>
      <c r="E12" s="55">
        <v>-56079.21712000027</v>
      </c>
      <c r="F12" s="55">
        <v>-41472.60215000005</v>
      </c>
      <c r="G12" s="18"/>
      <c r="H12" s="14"/>
      <c r="I12" s="18"/>
      <c r="J12" s="18"/>
    </row>
    <row r="13" spans="2:10" x14ac:dyDescent="0.25">
      <c r="B13" s="56" t="s">
        <v>529</v>
      </c>
      <c r="C13" s="50" t="s">
        <v>112</v>
      </c>
      <c r="D13" s="58" t="s">
        <v>113</v>
      </c>
      <c r="E13" s="59">
        <v>-45769.555360000275</v>
      </c>
      <c r="F13" s="59">
        <v>-34909.286520000052</v>
      </c>
      <c r="G13" s="18"/>
      <c r="H13" s="14"/>
      <c r="I13" s="18"/>
      <c r="J13" s="18"/>
    </row>
    <row r="14" spans="2:10" x14ac:dyDescent="0.25">
      <c r="B14" s="56" t="s">
        <v>530</v>
      </c>
      <c r="C14" s="50" t="s">
        <v>114</v>
      </c>
      <c r="D14" s="60" t="s">
        <v>115</v>
      </c>
      <c r="E14" s="59">
        <v>-25.22459000000002</v>
      </c>
      <c r="F14" s="59">
        <v>-34.05048</v>
      </c>
      <c r="G14" s="18"/>
      <c r="H14" s="14"/>
      <c r="I14" s="18"/>
      <c r="J14" s="18"/>
    </row>
    <row r="15" spans="2:10" x14ac:dyDescent="0.25">
      <c r="B15" s="56" t="s">
        <v>531</v>
      </c>
      <c r="C15" s="50" t="s">
        <v>116</v>
      </c>
      <c r="D15" s="58" t="s">
        <v>117</v>
      </c>
      <c r="E15" s="59">
        <v>-7426.733459999994</v>
      </c>
      <c r="F15" s="59">
        <v>-5442.1738999999998</v>
      </c>
      <c r="G15" s="18"/>
      <c r="H15" s="14"/>
      <c r="I15" s="18"/>
      <c r="J15" s="18"/>
    </row>
    <row r="16" spans="2:10" x14ac:dyDescent="0.25">
      <c r="B16" s="56" t="s">
        <v>532</v>
      </c>
      <c r="C16" s="50" t="s">
        <v>118</v>
      </c>
      <c r="D16" s="58" t="s">
        <v>119</v>
      </c>
      <c r="E16" s="59">
        <v>0</v>
      </c>
      <c r="F16" s="59">
        <v>0</v>
      </c>
      <c r="G16" s="18"/>
      <c r="H16" s="14"/>
      <c r="I16" s="18"/>
      <c r="J16" s="18"/>
    </row>
    <row r="17" spans="2:10" x14ac:dyDescent="0.25">
      <c r="B17" s="56" t="s">
        <v>533</v>
      </c>
      <c r="C17" s="50" t="s">
        <v>120</v>
      </c>
      <c r="D17" s="60" t="s">
        <v>121</v>
      </c>
      <c r="E17" s="59">
        <v>0</v>
      </c>
      <c r="F17" s="59">
        <v>0</v>
      </c>
      <c r="G17" s="18"/>
      <c r="H17" s="14"/>
      <c r="I17" s="18"/>
      <c r="J17" s="18"/>
    </row>
    <row r="18" spans="2:10" x14ac:dyDescent="0.25">
      <c r="B18" s="56" t="s">
        <v>534</v>
      </c>
      <c r="C18" s="50"/>
      <c r="D18" s="58" t="s">
        <v>122</v>
      </c>
      <c r="E18" s="59">
        <v>-2857.703710000003</v>
      </c>
      <c r="F18" s="59">
        <v>-1087.0912499999999</v>
      </c>
      <c r="G18" s="18"/>
      <c r="H18" s="14"/>
      <c r="I18" s="18"/>
      <c r="J18" s="18"/>
    </row>
    <row r="19" spans="2:10" x14ac:dyDescent="0.25">
      <c r="B19" s="56" t="s">
        <v>535</v>
      </c>
      <c r="C19" s="50" t="s">
        <v>123</v>
      </c>
      <c r="D19" s="58" t="s">
        <v>124</v>
      </c>
      <c r="E19" s="59">
        <v>0</v>
      </c>
      <c r="F19" s="59">
        <v>0</v>
      </c>
      <c r="G19" s="18"/>
      <c r="H19" s="14"/>
      <c r="I19" s="18"/>
      <c r="J19" s="18"/>
    </row>
    <row r="20" spans="2:10" x14ac:dyDescent="0.25">
      <c r="B20" s="52">
        <v>3</v>
      </c>
      <c r="C20" s="53" t="s">
        <v>125</v>
      </c>
      <c r="D20" s="54" t="s">
        <v>126</v>
      </c>
      <c r="E20" s="55">
        <v>104706.64837136854</v>
      </c>
      <c r="F20" s="55">
        <v>79730.321203096464</v>
      </c>
      <c r="G20" s="18"/>
      <c r="H20" s="14"/>
      <c r="I20" s="18"/>
      <c r="J20" s="18"/>
    </row>
    <row r="21" spans="2:10" x14ac:dyDescent="0.25">
      <c r="B21" s="52">
        <v>4</v>
      </c>
      <c r="C21" s="53" t="s">
        <v>127</v>
      </c>
      <c r="D21" s="54" t="s">
        <v>128</v>
      </c>
      <c r="E21" s="55">
        <v>69613.471130000224</v>
      </c>
      <c r="F21" s="55">
        <v>39812.958030000213</v>
      </c>
      <c r="G21" s="18"/>
      <c r="H21" s="14"/>
      <c r="I21" s="18"/>
      <c r="J21" s="18"/>
    </row>
    <row r="22" spans="2:10" x14ac:dyDescent="0.25">
      <c r="B22" s="56" t="s">
        <v>536</v>
      </c>
      <c r="C22" s="50" t="s">
        <v>129</v>
      </c>
      <c r="D22" s="58" t="s">
        <v>130</v>
      </c>
      <c r="E22" s="59">
        <v>55946.333100000295</v>
      </c>
      <c r="F22" s="59">
        <v>27113.796810000182</v>
      </c>
      <c r="G22" s="18"/>
      <c r="H22" s="14"/>
      <c r="I22" s="18"/>
      <c r="J22" s="18"/>
    </row>
    <row r="23" spans="2:10" x14ac:dyDescent="0.25">
      <c r="B23" s="56" t="s">
        <v>537</v>
      </c>
      <c r="C23" s="50" t="s">
        <v>131</v>
      </c>
      <c r="D23" s="60" t="s">
        <v>132</v>
      </c>
      <c r="E23" s="59">
        <v>4289.8152899999386</v>
      </c>
      <c r="F23" s="59">
        <v>2905.3841100000282</v>
      </c>
      <c r="G23" s="18"/>
      <c r="H23" s="14"/>
      <c r="I23" s="18"/>
      <c r="J23" s="18"/>
    </row>
    <row r="24" spans="2:10" x14ac:dyDescent="0.25">
      <c r="B24" s="56" t="s">
        <v>538</v>
      </c>
      <c r="C24" s="50" t="s">
        <v>133</v>
      </c>
      <c r="D24" s="60" t="s">
        <v>134</v>
      </c>
      <c r="E24" s="59">
        <v>6.2751700000000987</v>
      </c>
      <c r="F24" s="59">
        <v>-657.61527000000012</v>
      </c>
      <c r="G24" s="18"/>
      <c r="H24" s="14"/>
      <c r="I24" s="18"/>
      <c r="J24" s="18"/>
    </row>
    <row r="25" spans="2:10" x14ac:dyDescent="0.25">
      <c r="B25" s="56" t="s">
        <v>539</v>
      </c>
      <c r="C25" s="50" t="s">
        <v>135</v>
      </c>
      <c r="D25" s="58" t="s">
        <v>136</v>
      </c>
      <c r="E25" s="59">
        <v>9371.0475699999843</v>
      </c>
      <c r="F25" s="59">
        <v>10451.392379999999</v>
      </c>
      <c r="G25" s="18"/>
      <c r="H25" s="14"/>
      <c r="I25" s="18"/>
      <c r="J25" s="18"/>
    </row>
    <row r="26" spans="2:10" x14ac:dyDescent="0.25">
      <c r="B26" s="52">
        <v>5</v>
      </c>
      <c r="C26" s="53" t="s">
        <v>137</v>
      </c>
      <c r="D26" s="54" t="s">
        <v>138</v>
      </c>
      <c r="E26" s="55">
        <v>-149806.81115000005</v>
      </c>
      <c r="F26" s="55">
        <v>-97993.551010000025</v>
      </c>
      <c r="G26" s="18"/>
      <c r="H26" s="14"/>
      <c r="I26" s="18"/>
      <c r="J26" s="18"/>
    </row>
    <row r="27" spans="2:10" x14ac:dyDescent="0.25">
      <c r="B27" s="56" t="s">
        <v>540</v>
      </c>
      <c r="C27" s="50" t="s">
        <v>139</v>
      </c>
      <c r="D27" s="58" t="s">
        <v>140</v>
      </c>
      <c r="E27" s="59">
        <v>-52406.952889999986</v>
      </c>
      <c r="F27" s="59">
        <v>-41392.502410000001</v>
      </c>
      <c r="G27" s="18"/>
      <c r="H27" s="14"/>
      <c r="I27" s="18"/>
      <c r="J27" s="18"/>
    </row>
    <row r="28" spans="2:10" x14ac:dyDescent="0.25">
      <c r="B28" s="56" t="s">
        <v>541</v>
      </c>
      <c r="C28" s="50" t="s">
        <v>141</v>
      </c>
      <c r="D28" s="58" t="s">
        <v>142</v>
      </c>
      <c r="E28" s="59">
        <v>-35620.565560000068</v>
      </c>
      <c r="F28" s="59">
        <v>-27512.895240000016</v>
      </c>
      <c r="G28" s="18"/>
      <c r="H28" s="14"/>
      <c r="I28" s="18"/>
      <c r="J28" s="18"/>
    </row>
    <row r="29" spans="2:10" x14ac:dyDescent="0.25">
      <c r="B29" s="56" t="s">
        <v>542</v>
      </c>
      <c r="C29" s="50" t="s">
        <v>143</v>
      </c>
      <c r="D29" s="58" t="s">
        <v>144</v>
      </c>
      <c r="E29" s="59">
        <v>-7271.5472599999966</v>
      </c>
      <c r="F29" s="59">
        <v>-6543.9947200000024</v>
      </c>
      <c r="G29" s="18"/>
      <c r="H29" s="14"/>
      <c r="I29" s="18"/>
      <c r="J29" s="18"/>
    </row>
    <row r="30" spans="2:10" x14ac:dyDescent="0.25">
      <c r="B30" s="56" t="s">
        <v>543</v>
      </c>
      <c r="C30" s="50" t="s">
        <v>145</v>
      </c>
      <c r="D30" s="58" t="s">
        <v>146</v>
      </c>
      <c r="E30" s="59">
        <v>-54507.745439999992</v>
      </c>
      <c r="F30" s="59">
        <v>-22544.158640000009</v>
      </c>
      <c r="G30" s="18"/>
      <c r="H30" s="14"/>
      <c r="I30" s="18"/>
      <c r="J30" s="18"/>
    </row>
    <row r="31" spans="2:10" x14ac:dyDescent="0.25">
      <c r="B31" s="52" t="s">
        <v>567</v>
      </c>
      <c r="C31" s="61"/>
      <c r="D31" s="54" t="s">
        <v>566</v>
      </c>
      <c r="E31" s="55">
        <v>24513.308351368731</v>
      </c>
      <c r="F31" s="55">
        <v>21549.728223096652</v>
      </c>
      <c r="G31" s="18"/>
      <c r="H31" s="14"/>
      <c r="I31" s="18"/>
      <c r="J31" s="18"/>
    </row>
    <row r="32" spans="2:10" x14ac:dyDescent="0.25">
      <c r="B32" s="52" t="s">
        <v>568</v>
      </c>
      <c r="C32" s="61" t="s">
        <v>33</v>
      </c>
      <c r="D32" s="54" t="s">
        <v>147</v>
      </c>
      <c r="E32" s="55">
        <v>-23564.820361366343</v>
      </c>
      <c r="F32" s="55">
        <v>-16861.745353096238</v>
      </c>
      <c r="G32" s="18"/>
      <c r="H32" s="14"/>
      <c r="I32" s="18"/>
      <c r="J32" s="18"/>
    </row>
    <row r="33" spans="2:10" x14ac:dyDescent="0.25">
      <c r="B33" s="52" t="s">
        <v>569</v>
      </c>
      <c r="C33" s="53" t="s">
        <v>148</v>
      </c>
      <c r="D33" s="54" t="s">
        <v>149</v>
      </c>
      <c r="E33" s="55">
        <v>948.48799000238796</v>
      </c>
      <c r="F33" s="55">
        <v>4687.9828700004146</v>
      </c>
      <c r="G33" s="18"/>
      <c r="H33" s="14"/>
      <c r="I33" s="18"/>
      <c r="J33" s="18"/>
    </row>
    <row r="34" spans="2:10" x14ac:dyDescent="0.25">
      <c r="B34" s="62" t="s">
        <v>570</v>
      </c>
      <c r="C34" s="50" t="s">
        <v>150</v>
      </c>
      <c r="D34" s="58" t="s">
        <v>151</v>
      </c>
      <c r="E34" s="59">
        <v>-391.85444000000001</v>
      </c>
      <c r="F34" s="59">
        <v>0</v>
      </c>
      <c r="G34" s="18"/>
      <c r="H34" s="14"/>
      <c r="I34" s="18"/>
      <c r="J34" s="18"/>
    </row>
    <row r="35" spans="2:10" x14ac:dyDescent="0.25">
      <c r="B35" s="52" t="s">
        <v>571</v>
      </c>
      <c r="C35" s="53" t="s">
        <v>152</v>
      </c>
      <c r="D35" s="54" t="s">
        <v>153</v>
      </c>
      <c r="E35" s="55">
        <v>556.63355000238789</v>
      </c>
      <c r="F35" s="55">
        <v>4687.9828700004146</v>
      </c>
      <c r="G35" s="18"/>
      <c r="H35" s="14"/>
      <c r="I35" s="18"/>
      <c r="J35" s="18"/>
    </row>
  </sheetData>
  <mergeCells count="2">
    <mergeCell ref="B1:F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showGridLines="0" tabSelected="1" topLeftCell="A3" zoomScaleNormal="100" workbookViewId="0">
      <selection activeCell="B3" sqref="B3"/>
    </sheetView>
  </sheetViews>
  <sheetFormatPr defaultColWidth="9.109375" defaultRowHeight="13.2" x14ac:dyDescent="0.25"/>
  <cols>
    <col min="1" max="1" width="3.5546875" style="4" customWidth="1"/>
    <col min="2" max="2" width="4.88671875" style="4" bestFit="1" customWidth="1"/>
    <col min="3" max="3" width="15.33203125" style="4" hidden="1" customWidth="1"/>
    <col min="4" max="4" width="83" style="5" customWidth="1"/>
    <col min="5" max="5" width="15.44140625" style="4" customWidth="1"/>
    <col min="6" max="6" width="14.109375" style="4" customWidth="1"/>
    <col min="7" max="7" width="11.88671875" style="31" bestFit="1" customWidth="1"/>
    <col min="8" max="8" width="9.109375" style="167"/>
    <col min="9" max="9" width="15" style="31" customWidth="1"/>
    <col min="10" max="10" width="9.109375" style="31"/>
    <col min="11" max="16384" width="9.109375" style="4"/>
  </cols>
  <sheetData>
    <row r="1" spans="2:8" x14ac:dyDescent="0.25">
      <c r="B1" s="140" t="s">
        <v>0</v>
      </c>
      <c r="C1" s="140"/>
      <c r="D1" s="140"/>
      <c r="E1" s="140"/>
      <c r="F1" s="140"/>
    </row>
    <row r="2" spans="2:8" x14ac:dyDescent="0.25">
      <c r="B2" s="1"/>
      <c r="C2" s="1"/>
      <c r="D2" s="2"/>
      <c r="E2" s="3"/>
      <c r="F2" s="69" t="s">
        <v>441</v>
      </c>
      <c r="G2" s="69"/>
    </row>
    <row r="3" spans="2:8" ht="15" customHeight="1" x14ac:dyDescent="0.25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8" hidden="1" x14ac:dyDescent="0.25">
      <c r="B4" s="66"/>
      <c r="C4" s="47"/>
      <c r="D4" s="67"/>
      <c r="E4" s="36" t="s">
        <v>6</v>
      </c>
      <c r="F4" s="36" t="s">
        <v>7</v>
      </c>
    </row>
    <row r="5" spans="2:8" x14ac:dyDescent="0.25">
      <c r="B5" s="52">
        <v>1</v>
      </c>
      <c r="C5" s="53" t="s">
        <v>8</v>
      </c>
      <c r="D5" s="54" t="s">
        <v>9</v>
      </c>
      <c r="E5" s="55">
        <v>1440643.8373255886</v>
      </c>
      <c r="F5" s="55">
        <v>1038662.5825412911</v>
      </c>
      <c r="G5" s="32"/>
      <c r="H5" s="32"/>
    </row>
    <row r="6" spans="2:8" x14ac:dyDescent="0.25">
      <c r="B6" s="56" t="s">
        <v>524</v>
      </c>
      <c r="C6" s="40" t="s">
        <v>10</v>
      </c>
      <c r="D6" s="46" t="s">
        <v>11</v>
      </c>
      <c r="E6" s="42">
        <v>242148.14617999992</v>
      </c>
      <c r="F6" s="42">
        <v>129083.23713999997</v>
      </c>
      <c r="G6" s="32"/>
      <c r="H6" s="32"/>
    </row>
    <row r="7" spans="2:8" x14ac:dyDescent="0.25">
      <c r="B7" s="56" t="s">
        <v>525</v>
      </c>
      <c r="C7" s="40" t="s">
        <v>12</v>
      </c>
      <c r="D7" s="46" t="s">
        <v>13</v>
      </c>
      <c r="E7" s="42">
        <v>73130.614300000001</v>
      </c>
      <c r="F7" s="42">
        <v>62041.469289999994</v>
      </c>
      <c r="G7" s="32"/>
      <c r="H7" s="32"/>
    </row>
    <row r="8" spans="2:8" x14ac:dyDescent="0.25">
      <c r="B8" s="56" t="s">
        <v>526</v>
      </c>
      <c r="C8" s="40" t="s">
        <v>14</v>
      </c>
      <c r="D8" s="46" t="s">
        <v>15</v>
      </c>
      <c r="E8" s="42">
        <v>63285.16143</v>
      </c>
      <c r="F8" s="42">
        <v>27688.01671</v>
      </c>
      <c r="G8" s="32"/>
      <c r="H8" s="32"/>
    </row>
    <row r="9" spans="2:8" x14ac:dyDescent="0.25">
      <c r="B9" s="56" t="s">
        <v>527</v>
      </c>
      <c r="C9" s="40" t="s">
        <v>16</v>
      </c>
      <c r="D9" s="46" t="s">
        <v>17</v>
      </c>
      <c r="E9" s="42">
        <v>180.95132999999998</v>
      </c>
      <c r="F9" s="42">
        <v>0</v>
      </c>
      <c r="G9" s="14"/>
      <c r="H9" s="32"/>
    </row>
    <row r="10" spans="2:8" x14ac:dyDescent="0.25">
      <c r="B10" s="56" t="s">
        <v>528</v>
      </c>
      <c r="C10" s="40" t="s">
        <v>18</v>
      </c>
      <c r="D10" s="46" t="s">
        <v>19</v>
      </c>
      <c r="E10" s="42">
        <v>889593.55386999703</v>
      </c>
      <c r="F10" s="42">
        <v>739241.03214000224</v>
      </c>
      <c r="G10" s="32"/>
      <c r="H10" s="32"/>
    </row>
    <row r="11" spans="2:8" x14ac:dyDescent="0.25">
      <c r="B11" s="45" t="s">
        <v>20</v>
      </c>
      <c r="C11" s="40" t="s">
        <v>21</v>
      </c>
      <c r="D11" s="68" t="s">
        <v>22</v>
      </c>
      <c r="E11" s="70">
        <v>547205.77057900012</v>
      </c>
      <c r="F11" s="70">
        <v>435188.40595144493</v>
      </c>
      <c r="G11" s="32"/>
      <c r="H11" s="32"/>
    </row>
    <row r="12" spans="2:8" x14ac:dyDescent="0.25">
      <c r="B12" s="45" t="s">
        <v>23</v>
      </c>
      <c r="C12" s="40" t="s">
        <v>24</v>
      </c>
      <c r="D12" s="68" t="s">
        <v>25</v>
      </c>
      <c r="E12" s="70">
        <v>274325.37214200024</v>
      </c>
      <c r="F12" s="70">
        <v>242418.2964575552</v>
      </c>
      <c r="G12" s="32"/>
      <c r="H12" s="32"/>
    </row>
    <row r="13" spans="2:8" x14ac:dyDescent="0.25">
      <c r="B13" s="45" t="s">
        <v>26</v>
      </c>
      <c r="C13" s="40" t="s">
        <v>27</v>
      </c>
      <c r="D13" s="68" t="s">
        <v>28</v>
      </c>
      <c r="E13" s="70">
        <v>68062.411148999934</v>
      </c>
      <c r="F13" s="70">
        <v>61634.329731000144</v>
      </c>
      <c r="G13" s="32"/>
      <c r="H13" s="32"/>
    </row>
    <row r="14" spans="2:8" x14ac:dyDescent="0.25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  <c r="H14" s="32"/>
    </row>
    <row r="15" spans="2:8" x14ac:dyDescent="0.25">
      <c r="B15" s="45" t="s">
        <v>32</v>
      </c>
      <c r="C15" s="40" t="s">
        <v>33</v>
      </c>
      <c r="D15" s="46" t="s">
        <v>34</v>
      </c>
      <c r="E15" s="42">
        <v>54516.365789866613</v>
      </c>
      <c r="F15" s="42">
        <v>82344.500188840015</v>
      </c>
      <c r="G15" s="32"/>
      <c r="H15" s="32"/>
    </row>
    <row r="16" spans="2:8" x14ac:dyDescent="0.25">
      <c r="B16" s="45" t="s">
        <v>35</v>
      </c>
      <c r="C16" s="40" t="s">
        <v>36</v>
      </c>
      <c r="D16" s="46" t="s">
        <v>37</v>
      </c>
      <c r="E16" s="42">
        <v>835077.18808013038</v>
      </c>
      <c r="F16" s="42">
        <v>656896.53195116227</v>
      </c>
      <c r="G16" s="32"/>
      <c r="H16" s="32"/>
    </row>
    <row r="17" spans="2:8" x14ac:dyDescent="0.25">
      <c r="B17" s="45" t="s">
        <v>544</v>
      </c>
      <c r="C17" s="40" t="s">
        <v>38</v>
      </c>
      <c r="D17" s="46" t="s">
        <v>39</v>
      </c>
      <c r="E17" s="42">
        <v>87388.416827499983</v>
      </c>
      <c r="F17" s="42">
        <v>75718.14913999998</v>
      </c>
      <c r="G17" s="32"/>
      <c r="H17" s="32"/>
    </row>
    <row r="18" spans="2:8" x14ac:dyDescent="0.25">
      <c r="B18" s="45" t="s">
        <v>545</v>
      </c>
      <c r="C18" s="40" t="s">
        <v>40</v>
      </c>
      <c r="D18" s="46" t="s">
        <v>41</v>
      </c>
      <c r="E18" s="42">
        <v>14855.508202502928</v>
      </c>
      <c r="F18" s="42">
        <v>15553.334195997759</v>
      </c>
      <c r="G18" s="32"/>
      <c r="H18" s="32"/>
    </row>
    <row r="19" spans="2:8" x14ac:dyDescent="0.25">
      <c r="B19" s="45" t="s">
        <v>546</v>
      </c>
      <c r="C19" s="40" t="s">
        <v>42</v>
      </c>
      <c r="D19" s="46" t="s">
        <v>43</v>
      </c>
      <c r="E19" s="42">
        <v>3975.5907999999999</v>
      </c>
      <c r="F19" s="42">
        <v>4367.44524</v>
      </c>
      <c r="G19" s="32"/>
      <c r="H19" s="32"/>
    </row>
    <row r="20" spans="2:8" x14ac:dyDescent="0.25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  <c r="H20" s="32"/>
    </row>
    <row r="21" spans="2:8" x14ac:dyDescent="0.25">
      <c r="B21" s="45" t="s">
        <v>46</v>
      </c>
      <c r="C21" s="40" t="s">
        <v>47</v>
      </c>
      <c r="D21" s="46" t="s">
        <v>48</v>
      </c>
      <c r="E21" s="42">
        <v>120602.26017545549</v>
      </c>
      <c r="F21" s="42">
        <v>67314.398874131206</v>
      </c>
      <c r="G21" s="32"/>
      <c r="H21" s="32"/>
    </row>
    <row r="22" spans="2:8" x14ac:dyDescent="0.25">
      <c r="B22" s="52">
        <v>2</v>
      </c>
      <c r="C22" s="53" t="s">
        <v>49</v>
      </c>
      <c r="D22" s="54" t="s">
        <v>50</v>
      </c>
      <c r="E22" s="55">
        <v>1327248.4638199997</v>
      </c>
      <c r="F22" s="55">
        <v>934866.88275999995</v>
      </c>
      <c r="G22" s="32"/>
      <c r="H22" s="32"/>
    </row>
    <row r="23" spans="2:8" x14ac:dyDescent="0.25">
      <c r="B23" s="45" t="s">
        <v>529</v>
      </c>
      <c r="C23" s="40" t="s">
        <v>51</v>
      </c>
      <c r="D23" s="46" t="s">
        <v>52</v>
      </c>
      <c r="E23" s="42">
        <v>989744.45942999981</v>
      </c>
      <c r="F23" s="42">
        <v>703536.38288000005</v>
      </c>
      <c r="G23" s="32"/>
      <c r="H23" s="32"/>
    </row>
    <row r="24" spans="2:8" x14ac:dyDescent="0.25">
      <c r="B24" s="45" t="s">
        <v>53</v>
      </c>
      <c r="C24" s="40" t="s">
        <v>54</v>
      </c>
      <c r="D24" s="68" t="s">
        <v>55</v>
      </c>
      <c r="E24" s="70">
        <v>771356.57350999978</v>
      </c>
      <c r="F24" s="70">
        <v>571256.73564000009</v>
      </c>
      <c r="G24" s="32"/>
      <c r="H24" s="32"/>
    </row>
    <row r="25" spans="2:8" x14ac:dyDescent="0.25">
      <c r="B25" s="45" t="s">
        <v>56</v>
      </c>
      <c r="C25" s="40" t="s">
        <v>57</v>
      </c>
      <c r="D25" s="68" t="s">
        <v>58</v>
      </c>
      <c r="E25" s="70">
        <v>218387.88591999997</v>
      </c>
      <c r="F25" s="70">
        <v>132279.64723999999</v>
      </c>
      <c r="G25" s="32"/>
      <c r="H25" s="32"/>
    </row>
    <row r="26" spans="2:8" x14ac:dyDescent="0.25">
      <c r="B26" s="45" t="s">
        <v>530</v>
      </c>
      <c r="C26" s="40" t="s">
        <v>59</v>
      </c>
      <c r="D26" s="46" t="s">
        <v>60</v>
      </c>
      <c r="E26" s="42">
        <v>17362.735969999998</v>
      </c>
      <c r="F26" s="42">
        <v>26044.103950000001</v>
      </c>
      <c r="G26" s="32"/>
      <c r="H26" s="32"/>
    </row>
    <row r="27" spans="2:8" x14ac:dyDescent="0.25">
      <c r="B27" s="45" t="s">
        <v>531</v>
      </c>
      <c r="C27" s="40" t="s">
        <v>61</v>
      </c>
      <c r="D27" s="46" t="s">
        <v>62</v>
      </c>
      <c r="E27" s="42">
        <v>198945.76574999999</v>
      </c>
      <c r="F27" s="42">
        <v>155083.81707999998</v>
      </c>
      <c r="G27" s="32"/>
      <c r="H27" s="32"/>
    </row>
    <row r="28" spans="2:8" x14ac:dyDescent="0.25">
      <c r="B28" s="45" t="s">
        <v>532</v>
      </c>
      <c r="C28" s="40" t="s">
        <v>63</v>
      </c>
      <c r="D28" s="46" t="s">
        <v>64</v>
      </c>
      <c r="E28" s="42">
        <v>15608</v>
      </c>
      <c r="F28" s="42">
        <v>0</v>
      </c>
      <c r="G28" s="32"/>
      <c r="H28" s="32"/>
    </row>
    <row r="29" spans="2:8" x14ac:dyDescent="0.25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  <c r="H29" s="32"/>
    </row>
    <row r="30" spans="2:8" x14ac:dyDescent="0.25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  <c r="H30" s="32"/>
    </row>
    <row r="31" spans="2:8" x14ac:dyDescent="0.25">
      <c r="B31" s="45" t="s">
        <v>535</v>
      </c>
      <c r="C31" s="40" t="s">
        <v>69</v>
      </c>
      <c r="D31" s="46" t="s">
        <v>70</v>
      </c>
      <c r="E31" s="42">
        <v>39506.300000000003</v>
      </c>
      <c r="F31" s="42">
        <v>25403.1</v>
      </c>
      <c r="G31" s="32"/>
      <c r="H31" s="32"/>
    </row>
    <row r="32" spans="2:8" x14ac:dyDescent="0.25">
      <c r="B32" s="45" t="s">
        <v>548</v>
      </c>
      <c r="C32" s="40" t="s">
        <v>71</v>
      </c>
      <c r="D32" s="46" t="s">
        <v>72</v>
      </c>
      <c r="E32" s="42">
        <v>66081.202669999751</v>
      </c>
      <c r="F32" s="42">
        <v>24799.478850000014</v>
      </c>
      <c r="G32" s="32"/>
      <c r="H32" s="32"/>
    </row>
    <row r="33" spans="2:8" x14ac:dyDescent="0.25">
      <c r="B33" s="52">
        <v>3</v>
      </c>
      <c r="C33" s="53" t="s">
        <v>73</v>
      </c>
      <c r="D33" s="54" t="s">
        <v>74</v>
      </c>
      <c r="E33" s="55">
        <v>113395.37350558866</v>
      </c>
      <c r="F33" s="55">
        <v>103795.69978129113</v>
      </c>
      <c r="G33" s="32"/>
      <c r="H33" s="32"/>
    </row>
    <row r="34" spans="2:8" x14ac:dyDescent="0.25">
      <c r="B34" s="45" t="s">
        <v>549</v>
      </c>
      <c r="C34" s="40" t="s">
        <v>75</v>
      </c>
      <c r="D34" s="46" t="s">
        <v>76</v>
      </c>
      <c r="E34" s="42">
        <v>138200.39296</v>
      </c>
      <c r="F34" s="42">
        <v>130686.35759999997</v>
      </c>
      <c r="G34" s="32"/>
      <c r="H34" s="32"/>
    </row>
    <row r="35" spans="2:8" x14ac:dyDescent="0.25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  <c r="H35" s="32"/>
    </row>
    <row r="36" spans="2:8" x14ac:dyDescent="0.25">
      <c r="B36" s="45" t="s">
        <v>551</v>
      </c>
      <c r="C36" s="40" t="s">
        <v>79</v>
      </c>
      <c r="D36" s="46" t="s">
        <v>80</v>
      </c>
      <c r="E36" s="42">
        <v>-35038.698230000155</v>
      </c>
      <c r="F36" s="42">
        <v>-35595.331780000037</v>
      </c>
      <c r="G36" s="32"/>
      <c r="H36" s="32"/>
    </row>
    <row r="37" spans="2:8" x14ac:dyDescent="0.25">
      <c r="B37" s="45" t="s">
        <v>552</v>
      </c>
      <c r="C37" s="40" t="s">
        <v>81</v>
      </c>
      <c r="D37" s="46" t="s">
        <v>82</v>
      </c>
      <c r="E37" s="42">
        <v>9749.9087255888298</v>
      </c>
      <c r="F37" s="42">
        <v>8220.9039112911814</v>
      </c>
      <c r="G37" s="32"/>
      <c r="H37" s="32"/>
    </row>
    <row r="38" spans="2:8" x14ac:dyDescent="0.25">
      <c r="B38" s="45" t="s">
        <v>83</v>
      </c>
      <c r="C38" s="40" t="s">
        <v>84</v>
      </c>
      <c r="D38" s="46" t="s">
        <v>85</v>
      </c>
      <c r="E38" s="42">
        <v>9749.9087255888298</v>
      </c>
      <c r="F38" s="42">
        <v>8220.9039112911814</v>
      </c>
      <c r="G38" s="32"/>
      <c r="H38" s="32"/>
    </row>
    <row r="39" spans="2:8" x14ac:dyDescent="0.25">
      <c r="B39" s="45" t="s">
        <v>86</v>
      </c>
      <c r="C39" s="40" t="s">
        <v>87</v>
      </c>
      <c r="D39" s="46" t="s">
        <v>88</v>
      </c>
      <c r="E39" s="42">
        <v>0</v>
      </c>
      <c r="F39" s="42">
        <v>0</v>
      </c>
      <c r="G39" s="32"/>
      <c r="H39" s="32"/>
    </row>
    <row r="40" spans="2:8" x14ac:dyDescent="0.25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  <c r="H40" s="32"/>
    </row>
    <row r="41" spans="2:8" x14ac:dyDescent="0.25">
      <c r="B41" s="52">
        <v>4</v>
      </c>
      <c r="C41" s="53" t="s">
        <v>92</v>
      </c>
      <c r="D41" s="54" t="s">
        <v>93</v>
      </c>
      <c r="E41" s="55">
        <v>1440643.8373255883</v>
      </c>
      <c r="F41" s="55">
        <v>1038662.5825412911</v>
      </c>
      <c r="G41" s="32"/>
      <c r="H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9"/>
  <sheetViews>
    <sheetView showGridLines="0" topLeftCell="A29" zoomScale="90" zoomScaleNormal="90" workbookViewId="0">
      <selection activeCell="E51" sqref="E51"/>
    </sheetView>
  </sheetViews>
  <sheetFormatPr defaultColWidth="9.109375" defaultRowHeight="13.2" x14ac:dyDescent="0.25"/>
  <cols>
    <col min="1" max="1" width="2.5546875" style="6" customWidth="1"/>
    <col min="2" max="2" width="4.88671875" style="4" bestFit="1" customWidth="1"/>
    <col min="3" max="3" width="18.44140625" style="4" hidden="1" customWidth="1"/>
    <col min="4" max="4" width="99.109375" style="7" customWidth="1"/>
    <col min="5" max="6" width="13.6640625" style="30" customWidth="1"/>
    <col min="7" max="7" width="11.88671875" style="32" bestFit="1" customWidth="1"/>
    <col min="8" max="16384" width="9.109375" style="6"/>
  </cols>
  <sheetData>
    <row r="1" spans="2:8" x14ac:dyDescent="0.25">
      <c r="B1" s="141" t="s">
        <v>154</v>
      </c>
      <c r="C1" s="141"/>
      <c r="D1" s="141"/>
      <c r="E1" s="141"/>
      <c r="F1" s="141"/>
    </row>
    <row r="2" spans="2:8" x14ac:dyDescent="0.25">
      <c r="B2" s="1"/>
      <c r="C2" s="1"/>
      <c r="D2" s="2"/>
      <c r="E2" s="29"/>
      <c r="F2" s="136" t="s">
        <v>441</v>
      </c>
    </row>
    <row r="3" spans="2:8" ht="26.4" x14ac:dyDescent="0.25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5">
      <c r="B4" s="39"/>
      <c r="C4" s="39"/>
      <c r="D4" s="72"/>
      <c r="E4" s="71" t="s">
        <v>157</v>
      </c>
      <c r="F4" s="71" t="s">
        <v>158</v>
      </c>
    </row>
    <row r="5" spans="2:8" x14ac:dyDescent="0.25">
      <c r="B5" s="52">
        <v>1</v>
      </c>
      <c r="C5" s="53" t="s">
        <v>159</v>
      </c>
      <c r="D5" s="54" t="s">
        <v>160</v>
      </c>
      <c r="E5" s="55">
        <f>SUM(E6:E16)</f>
        <v>42932.122199999998</v>
      </c>
      <c r="F5" s="55">
        <f>SUM(F6:F16)</f>
        <v>34625.379267313016</v>
      </c>
    </row>
    <row r="6" spans="2:8" x14ac:dyDescent="0.25">
      <c r="B6" s="56" t="s">
        <v>524</v>
      </c>
      <c r="C6" s="73" t="s">
        <v>161</v>
      </c>
      <c r="D6" s="44" t="s">
        <v>162</v>
      </c>
      <c r="E6" s="75">
        <v>167957.56452000001</v>
      </c>
      <c r="F6" s="75">
        <v>122345.71465731297</v>
      </c>
      <c r="H6" s="12"/>
    </row>
    <row r="7" spans="2:8" x14ac:dyDescent="0.25">
      <c r="B7" s="56" t="s">
        <v>525</v>
      </c>
      <c r="C7" s="73" t="s">
        <v>163</v>
      </c>
      <c r="D7" s="44" t="s">
        <v>164</v>
      </c>
      <c r="E7" s="75">
        <v>-53752.940800000004</v>
      </c>
      <c r="F7" s="75">
        <v>-36185.766360000001</v>
      </c>
      <c r="H7" s="12"/>
    </row>
    <row r="8" spans="2:8" x14ac:dyDescent="0.25">
      <c r="B8" s="56" t="s">
        <v>526</v>
      </c>
      <c r="C8" s="73" t="s">
        <v>165</v>
      </c>
      <c r="D8" s="44" t="s">
        <v>166</v>
      </c>
      <c r="E8" s="75">
        <v>55946.340000000004</v>
      </c>
      <c r="F8" s="75">
        <v>27113.796810000014</v>
      </c>
      <c r="H8" s="12"/>
    </row>
    <row r="9" spans="2:8" x14ac:dyDescent="0.25">
      <c r="B9" s="56" t="s">
        <v>527</v>
      </c>
      <c r="C9" s="73" t="s">
        <v>167</v>
      </c>
      <c r="D9" s="44" t="s">
        <v>168</v>
      </c>
      <c r="E9" s="75">
        <v>-47924.961600000002</v>
      </c>
      <c r="F9" s="75">
        <v>-21445.0033</v>
      </c>
      <c r="H9" s="12"/>
    </row>
    <row r="10" spans="2:8" x14ac:dyDescent="0.25">
      <c r="B10" s="56" t="s">
        <v>528</v>
      </c>
      <c r="C10" s="73" t="s">
        <v>169</v>
      </c>
      <c r="D10" s="44" t="s">
        <v>170</v>
      </c>
      <c r="E10" s="75">
        <v>3622.78</v>
      </c>
      <c r="F10" s="75">
        <v>3454.6049699999994</v>
      </c>
      <c r="H10" s="12"/>
    </row>
    <row r="11" spans="2:8" x14ac:dyDescent="0.25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5">
      <c r="B12" s="56" t="s">
        <v>545</v>
      </c>
      <c r="C12" s="73" t="s">
        <v>173</v>
      </c>
      <c r="D12" s="44" t="s">
        <v>174</v>
      </c>
      <c r="E12" s="75">
        <v>-52406.95</v>
      </c>
      <c r="F12" s="75">
        <v>-41392.502409999994</v>
      </c>
      <c r="H12" s="12"/>
    </row>
    <row r="13" spans="2:8" x14ac:dyDescent="0.25">
      <c r="B13" s="56" t="s">
        <v>546</v>
      </c>
      <c r="C13" s="73" t="s">
        <v>175</v>
      </c>
      <c r="D13" s="44" t="s">
        <v>176</v>
      </c>
      <c r="E13" s="75">
        <v>-10885.39</v>
      </c>
      <c r="F13" s="75">
        <v>-9487.0461500000001</v>
      </c>
      <c r="H13" s="12"/>
    </row>
    <row r="14" spans="2:8" x14ac:dyDescent="0.25">
      <c r="B14" s="56" t="s">
        <v>547</v>
      </c>
      <c r="C14" s="73" t="s">
        <v>177</v>
      </c>
      <c r="D14" s="44" t="s">
        <v>178</v>
      </c>
      <c r="E14" s="75">
        <v>3422.62</v>
      </c>
      <c r="F14" s="75">
        <v>7890.3197981429839</v>
      </c>
      <c r="H14" s="12"/>
    </row>
    <row r="15" spans="2:8" x14ac:dyDescent="0.25">
      <c r="B15" s="56" t="s">
        <v>46</v>
      </c>
      <c r="C15" s="73" t="s">
        <v>179</v>
      </c>
      <c r="D15" s="44" t="s">
        <v>180</v>
      </c>
      <c r="E15" s="75">
        <v>4953.4400000000032</v>
      </c>
      <c r="F15" s="75">
        <v>790.15731185701611</v>
      </c>
      <c r="H15" s="12"/>
    </row>
    <row r="16" spans="2:8" x14ac:dyDescent="0.25">
      <c r="B16" s="56" t="s">
        <v>553</v>
      </c>
      <c r="C16" s="73" t="s">
        <v>181</v>
      </c>
      <c r="D16" s="44" t="s">
        <v>182</v>
      </c>
      <c r="E16" s="75">
        <v>-28000.379919999992</v>
      </c>
      <c r="F16" s="75">
        <v>-18458.896059999985</v>
      </c>
      <c r="H16" s="12"/>
    </row>
    <row r="17" spans="2:8" x14ac:dyDescent="0.25">
      <c r="B17" s="52">
        <v>2</v>
      </c>
      <c r="C17" s="53" t="s">
        <v>183</v>
      </c>
      <c r="D17" s="54" t="s">
        <v>184</v>
      </c>
      <c r="E17" s="55"/>
      <c r="F17" s="55"/>
      <c r="H17" s="12"/>
    </row>
    <row r="18" spans="2:8" x14ac:dyDescent="0.25">
      <c r="B18" s="39" t="s">
        <v>529</v>
      </c>
      <c r="C18" s="73" t="s">
        <v>185</v>
      </c>
      <c r="D18" s="74" t="s">
        <v>186</v>
      </c>
      <c r="E18" s="76">
        <f>SUM(E19:E21)</f>
        <v>-293265.25137599767</v>
      </c>
      <c r="F18" s="76">
        <f>SUM(F19:F21)</f>
        <v>-184287.73043531695</v>
      </c>
      <c r="H18" s="12"/>
    </row>
    <row r="19" spans="2:8" x14ac:dyDescent="0.25">
      <c r="B19" s="39" t="s">
        <v>53</v>
      </c>
      <c r="C19" s="73" t="s">
        <v>187</v>
      </c>
      <c r="D19" s="44" t="s">
        <v>188</v>
      </c>
      <c r="E19" s="75">
        <v>-35811.623289999989</v>
      </c>
      <c r="F19" s="75">
        <v>23918.85311425</v>
      </c>
      <c r="H19" s="12"/>
    </row>
    <row r="20" spans="2:8" x14ac:dyDescent="0.25">
      <c r="B20" s="39" t="s">
        <v>56</v>
      </c>
      <c r="C20" s="73" t="s">
        <v>189</v>
      </c>
      <c r="D20" s="44" t="s">
        <v>190</v>
      </c>
      <c r="E20" s="75">
        <v>-194426.6142560177</v>
      </c>
      <c r="F20" s="75">
        <v>-185482.23902551003</v>
      </c>
      <c r="H20" s="12"/>
    </row>
    <row r="21" spans="2:8" x14ac:dyDescent="0.25">
      <c r="B21" s="39" t="s">
        <v>191</v>
      </c>
      <c r="C21" s="73" t="s">
        <v>192</v>
      </c>
      <c r="D21" s="44" t="s">
        <v>193</v>
      </c>
      <c r="E21" s="75">
        <v>-63027.013829980016</v>
      </c>
      <c r="F21" s="75">
        <v>-22724.344524056913</v>
      </c>
      <c r="H21" s="12"/>
    </row>
    <row r="22" spans="2:8" x14ac:dyDescent="0.25">
      <c r="B22" s="39" t="s">
        <v>530</v>
      </c>
      <c r="C22" s="73" t="s">
        <v>194</v>
      </c>
      <c r="D22" s="74" t="s">
        <v>195</v>
      </c>
      <c r="E22" s="76">
        <v>357651.08100999991</v>
      </c>
      <c r="F22" s="76">
        <v>201114.93663000016</v>
      </c>
      <c r="H22" s="12"/>
    </row>
    <row r="23" spans="2:8" x14ac:dyDescent="0.25">
      <c r="B23" s="39" t="s">
        <v>196</v>
      </c>
      <c r="C23" s="73" t="s">
        <v>197</v>
      </c>
      <c r="D23" s="44" t="s">
        <v>198</v>
      </c>
      <c r="E23" s="75">
        <v>43861.952919999996</v>
      </c>
      <c r="F23" s="75">
        <v>28962.710350000008</v>
      </c>
      <c r="H23" s="12"/>
    </row>
    <row r="24" spans="2:8" x14ac:dyDescent="0.25">
      <c r="B24" s="39" t="s">
        <v>199</v>
      </c>
      <c r="C24" s="73" t="s">
        <v>200</v>
      </c>
      <c r="D24" s="44" t="s">
        <v>201</v>
      </c>
      <c r="E24" s="75">
        <v>-8681.363949999999</v>
      </c>
      <c r="F24" s="75">
        <v>-8681.368010000002</v>
      </c>
      <c r="H24" s="12"/>
    </row>
    <row r="25" spans="2:8" x14ac:dyDescent="0.25">
      <c r="B25" s="39" t="s">
        <v>202</v>
      </c>
      <c r="C25" s="73" t="s">
        <v>203</v>
      </c>
      <c r="D25" s="44" t="s">
        <v>204</v>
      </c>
      <c r="E25" s="75">
        <v>286208.07711999991</v>
      </c>
      <c r="F25" s="75">
        <v>181169.8752100002</v>
      </c>
      <c r="H25" s="12"/>
    </row>
    <row r="26" spans="2:8" x14ac:dyDescent="0.25">
      <c r="B26" s="39" t="s">
        <v>205</v>
      </c>
      <c r="C26" s="73" t="s">
        <v>206</v>
      </c>
      <c r="D26" s="44" t="s">
        <v>207</v>
      </c>
      <c r="E26" s="75">
        <v>36262.414919999988</v>
      </c>
      <c r="F26" s="75">
        <v>-336.28092000005086</v>
      </c>
      <c r="H26" s="12"/>
    </row>
    <row r="27" spans="2:8" x14ac:dyDescent="0.25">
      <c r="B27" s="52">
        <v>3</v>
      </c>
      <c r="C27" s="53" t="s">
        <v>208</v>
      </c>
      <c r="D27" s="54" t="s">
        <v>209</v>
      </c>
      <c r="E27" s="55">
        <f>E5+E18+E22</f>
        <v>107317.95183400222</v>
      </c>
      <c r="F27" s="55">
        <f>F5+F18+F22</f>
        <v>51452.585461996234</v>
      </c>
      <c r="H27" s="12"/>
    </row>
    <row r="28" spans="2:8" x14ac:dyDescent="0.25">
      <c r="B28" s="39" t="s">
        <v>549</v>
      </c>
      <c r="C28" s="73" t="s">
        <v>210</v>
      </c>
      <c r="D28" s="44" t="s">
        <v>211</v>
      </c>
      <c r="E28" s="75">
        <v>-203</v>
      </c>
      <c r="F28" s="75">
        <v>-606</v>
      </c>
      <c r="H28" s="12"/>
    </row>
    <row r="29" spans="2:8" x14ac:dyDescent="0.25">
      <c r="B29" s="52">
        <v>4</v>
      </c>
      <c r="C29" s="53" t="s">
        <v>212</v>
      </c>
      <c r="D29" s="54" t="s">
        <v>213</v>
      </c>
      <c r="E29" s="55">
        <f>SUM(E27:E28)</f>
        <v>107114.95183400222</v>
      </c>
      <c r="F29" s="55">
        <f>SUM(F27:F28)</f>
        <v>50846.585461996234</v>
      </c>
      <c r="H29" s="12"/>
    </row>
    <row r="30" spans="2:8" x14ac:dyDescent="0.25">
      <c r="B30" s="52">
        <v>5</v>
      </c>
      <c r="C30" s="53" t="s">
        <v>214</v>
      </c>
      <c r="D30" s="54" t="s">
        <v>215</v>
      </c>
      <c r="E30" s="55"/>
      <c r="F30" s="55"/>
      <c r="H30" s="12"/>
    </row>
    <row r="31" spans="2:8" x14ac:dyDescent="0.25">
      <c r="B31" s="39" t="s">
        <v>540</v>
      </c>
      <c r="C31" s="73" t="s">
        <v>216</v>
      </c>
      <c r="D31" s="44" t="s">
        <v>217</v>
      </c>
      <c r="E31" s="75">
        <v>-15962.640290000016</v>
      </c>
      <c r="F31" s="75">
        <v>-11660.168660000081</v>
      </c>
      <c r="H31" s="12"/>
    </row>
    <row r="32" spans="2:8" x14ac:dyDescent="0.25">
      <c r="B32" s="39" t="s">
        <v>541</v>
      </c>
      <c r="C32" s="73" t="s">
        <v>218</v>
      </c>
      <c r="D32" s="44" t="s">
        <v>219</v>
      </c>
      <c r="E32" s="75">
        <v>8</v>
      </c>
      <c r="F32" s="75">
        <v>45.83542000008481</v>
      </c>
      <c r="H32" s="12"/>
    </row>
    <row r="33" spans="2:8" x14ac:dyDescent="0.25">
      <c r="B33" s="39" t="s">
        <v>542</v>
      </c>
      <c r="C33" s="73" t="s">
        <v>220</v>
      </c>
      <c r="D33" s="44" t="s">
        <v>221</v>
      </c>
      <c r="E33" s="75">
        <v>-5902.52369</v>
      </c>
      <c r="F33" s="75">
        <v>-4426.0852299999997</v>
      </c>
      <c r="H33" s="12"/>
    </row>
    <row r="34" spans="2:8" x14ac:dyDescent="0.25">
      <c r="B34" s="39" t="s">
        <v>543</v>
      </c>
      <c r="C34" s="73" t="s">
        <v>222</v>
      </c>
      <c r="D34" s="44" t="s">
        <v>223</v>
      </c>
      <c r="E34" s="75">
        <v>0.3642159977580377</v>
      </c>
      <c r="F34" s="75">
        <v>-1.996174432861153E-6</v>
      </c>
      <c r="H34" s="12"/>
    </row>
    <row r="35" spans="2:8" x14ac:dyDescent="0.25">
      <c r="B35" s="39" t="s">
        <v>554</v>
      </c>
      <c r="C35" s="73" t="s">
        <v>224</v>
      </c>
      <c r="D35" s="44" t="s">
        <v>225</v>
      </c>
      <c r="E35" s="75">
        <v>1001.25</v>
      </c>
      <c r="F35" s="75">
        <v>1113.3</v>
      </c>
      <c r="H35" s="12"/>
    </row>
    <row r="36" spans="2:8" x14ac:dyDescent="0.25">
      <c r="B36" s="39" t="s">
        <v>555</v>
      </c>
      <c r="C36" s="73" t="s">
        <v>226</v>
      </c>
      <c r="D36" s="44" t="s">
        <v>227</v>
      </c>
      <c r="E36" s="75">
        <v>-11089.140710000007</v>
      </c>
      <c r="F36" s="75">
        <v>-17848.679269999993</v>
      </c>
      <c r="H36" s="12"/>
    </row>
    <row r="37" spans="2:8" x14ac:dyDescent="0.25">
      <c r="B37" s="39" t="s">
        <v>556</v>
      </c>
      <c r="C37" s="73" t="s">
        <v>228</v>
      </c>
      <c r="D37" s="44" t="s">
        <v>229</v>
      </c>
      <c r="E37" s="75">
        <v>2.3673700000000508</v>
      </c>
      <c r="F37" s="75">
        <v>3.3442499999999882</v>
      </c>
      <c r="H37" s="12"/>
    </row>
    <row r="38" spans="2:8" x14ac:dyDescent="0.25">
      <c r="B38" s="52">
        <v>6</v>
      </c>
      <c r="C38" s="53" t="s">
        <v>230</v>
      </c>
      <c r="D38" s="54" t="s">
        <v>231</v>
      </c>
      <c r="E38" s="55">
        <f>SUM(E31:E37)</f>
        <v>-31942.323104002266</v>
      </c>
      <c r="F38" s="55">
        <f>SUM(F31:F37)</f>
        <v>-32772.453491996166</v>
      </c>
      <c r="H38" s="12"/>
    </row>
    <row r="39" spans="2:8" x14ac:dyDescent="0.25">
      <c r="B39" s="52">
        <v>7</v>
      </c>
      <c r="C39" s="53" t="s">
        <v>232</v>
      </c>
      <c r="D39" s="54" t="s">
        <v>233</v>
      </c>
      <c r="E39" s="55"/>
      <c r="F39" s="55">
        <v>0</v>
      </c>
      <c r="H39" s="12"/>
    </row>
    <row r="40" spans="2:8" x14ac:dyDescent="0.25">
      <c r="B40" s="39" t="s">
        <v>557</v>
      </c>
      <c r="C40" s="73" t="s">
        <v>234</v>
      </c>
      <c r="D40" s="44" t="s">
        <v>235</v>
      </c>
      <c r="E40" s="75"/>
      <c r="F40" s="75"/>
      <c r="H40" s="12"/>
    </row>
    <row r="41" spans="2:8" x14ac:dyDescent="0.25">
      <c r="B41" s="39" t="s">
        <v>558</v>
      </c>
      <c r="C41" s="73" t="s">
        <v>236</v>
      </c>
      <c r="D41" s="44" t="s">
        <v>237</v>
      </c>
      <c r="E41" s="75"/>
      <c r="F41" s="75"/>
      <c r="H41" s="12"/>
    </row>
    <row r="42" spans="2:8" x14ac:dyDescent="0.25">
      <c r="B42" s="39" t="s">
        <v>559</v>
      </c>
      <c r="C42" s="73" t="s">
        <v>238</v>
      </c>
      <c r="D42" s="44" t="s">
        <v>239</v>
      </c>
      <c r="E42" s="75"/>
      <c r="F42" s="75"/>
      <c r="H42" s="12"/>
    </row>
    <row r="43" spans="2:8" x14ac:dyDescent="0.25">
      <c r="B43" s="39" t="s">
        <v>560</v>
      </c>
      <c r="C43" s="73" t="s">
        <v>240</v>
      </c>
      <c r="D43" s="44" t="s">
        <v>241</v>
      </c>
      <c r="E43" s="75">
        <v>29711.200000000004</v>
      </c>
      <c r="F43" s="75">
        <v>8403.0999999999985</v>
      </c>
      <c r="H43" s="12"/>
    </row>
    <row r="44" spans="2:8" x14ac:dyDescent="0.25">
      <c r="B44" s="39" t="s">
        <v>561</v>
      </c>
      <c r="C44" s="73" t="s">
        <v>242</v>
      </c>
      <c r="D44" s="44" t="s">
        <v>243</v>
      </c>
      <c r="E44" s="75">
        <v>7514.0324000000401</v>
      </c>
      <c r="F44" s="75"/>
      <c r="H44" s="12"/>
    </row>
    <row r="45" spans="2:8" x14ac:dyDescent="0.25">
      <c r="B45" s="39" t="s">
        <v>562</v>
      </c>
      <c r="C45" s="73"/>
      <c r="D45" s="44" t="s">
        <v>523</v>
      </c>
      <c r="E45" s="75">
        <v>0</v>
      </c>
      <c r="F45" s="75">
        <v>-4043.2191600000001</v>
      </c>
      <c r="H45" s="12"/>
    </row>
    <row r="46" spans="2:8" x14ac:dyDescent="0.25">
      <c r="B46" s="39" t="s">
        <v>563</v>
      </c>
      <c r="C46" s="73" t="s">
        <v>244</v>
      </c>
      <c r="D46" s="44" t="s">
        <v>245</v>
      </c>
      <c r="E46" s="75">
        <v>0</v>
      </c>
      <c r="F46" s="75">
        <v>5000.0019199999952</v>
      </c>
      <c r="H46" s="12"/>
    </row>
    <row r="47" spans="2:8" x14ac:dyDescent="0.25">
      <c r="B47" s="52">
        <v>8</v>
      </c>
      <c r="C47" s="53" t="s">
        <v>246</v>
      </c>
      <c r="D47" s="54" t="s">
        <v>247</v>
      </c>
      <c r="E47" s="55">
        <f>SUM(E40:E46)</f>
        <v>37225.232400000044</v>
      </c>
      <c r="F47" s="55">
        <f>SUM(F40:F46)</f>
        <v>9359.8827599999931</v>
      </c>
    </row>
    <row r="48" spans="2:8" ht="14.4" x14ac:dyDescent="0.3">
      <c r="B48" s="52">
        <v>9</v>
      </c>
      <c r="C48" s="53" t="s">
        <v>248</v>
      </c>
      <c r="D48" s="54" t="s">
        <v>249</v>
      </c>
      <c r="E48" s="55">
        <v>129083.23713999997</v>
      </c>
      <c r="F48" s="55">
        <v>102098.70162000005</v>
      </c>
      <c r="H48"/>
    </row>
    <row r="49" spans="2:8" ht="14.4" x14ac:dyDescent="0.3">
      <c r="B49" s="52">
        <v>10</v>
      </c>
      <c r="C49" s="53" t="s">
        <v>250</v>
      </c>
      <c r="D49" s="54" t="s">
        <v>251</v>
      </c>
      <c r="E49" s="55">
        <f>E29+E38+E47</f>
        <v>112397.86113</v>
      </c>
      <c r="F49" s="55">
        <f>F29+F38+F47</f>
        <v>27434.014730000061</v>
      </c>
      <c r="H49"/>
    </row>
    <row r="50" spans="2:8" ht="14.4" x14ac:dyDescent="0.3">
      <c r="B50" s="52">
        <v>11</v>
      </c>
      <c r="C50" s="53" t="s">
        <v>252</v>
      </c>
      <c r="D50" s="54" t="s">
        <v>253</v>
      </c>
      <c r="E50" s="77">
        <v>667.04</v>
      </c>
      <c r="F50" s="78">
        <v>-449.48085999999137</v>
      </c>
      <c r="H50"/>
    </row>
    <row r="51" spans="2:8" ht="14.4" x14ac:dyDescent="0.3">
      <c r="B51" s="52">
        <v>12</v>
      </c>
      <c r="C51" s="53" t="s">
        <v>254</v>
      </c>
      <c r="D51" s="54" t="s">
        <v>255</v>
      </c>
      <c r="E51" s="55">
        <f>SUM(E48:E50)</f>
        <v>242148.13826999997</v>
      </c>
      <c r="F51" s="55">
        <f>SUM(F48:F50)</f>
        <v>129083.23549000012</v>
      </c>
      <c r="H51"/>
    </row>
    <row r="52" spans="2:8" ht="14.4" x14ac:dyDescent="0.3">
      <c r="G52"/>
      <c r="H52"/>
    </row>
    <row r="53" spans="2:8" ht="14.4" x14ac:dyDescent="0.3">
      <c r="D53"/>
      <c r="E53"/>
      <c r="F53"/>
      <c r="G53"/>
      <c r="H53"/>
    </row>
    <row r="54" spans="2:8" ht="14.4" x14ac:dyDescent="0.3">
      <c r="D54"/>
      <c r="E54" s="131"/>
      <c r="F54"/>
      <c r="G54"/>
      <c r="H54"/>
    </row>
    <row r="55" spans="2:8" ht="14.4" x14ac:dyDescent="0.3">
      <c r="D55"/>
      <c r="E55"/>
      <c r="F55"/>
      <c r="G55"/>
      <c r="H55"/>
    </row>
    <row r="56" spans="2:8" ht="14.4" x14ac:dyDescent="0.3">
      <c r="D56"/>
      <c r="E56" s="131"/>
      <c r="F56"/>
      <c r="G56"/>
      <c r="H56"/>
    </row>
    <row r="57" spans="2:8" ht="14.4" x14ac:dyDescent="0.3">
      <c r="D57"/>
      <c r="E57"/>
      <c r="F57"/>
      <c r="G57"/>
      <c r="H57"/>
    </row>
    <row r="58" spans="2:8" ht="14.4" x14ac:dyDescent="0.3">
      <c r="D58"/>
      <c r="E58"/>
      <c r="F58"/>
      <c r="G58"/>
      <c r="H58"/>
    </row>
    <row r="59" spans="2:8" ht="14.4" x14ac:dyDescent="0.3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showGridLines="0" zoomScaleNormal="100" workbookViewId="0">
      <selection activeCell="F25" sqref="F25"/>
    </sheetView>
  </sheetViews>
  <sheetFormatPr defaultColWidth="9.109375" defaultRowHeight="13.2" x14ac:dyDescent="0.25"/>
  <cols>
    <col min="1" max="1" width="4.109375" style="6" customWidth="1"/>
    <col min="2" max="2" width="5.88671875" style="6" customWidth="1"/>
    <col min="3" max="3" width="17.109375" style="6" hidden="1" customWidth="1"/>
    <col min="4" max="4" width="38" style="6" customWidth="1"/>
    <col min="5" max="5" width="16" style="6" customWidth="1"/>
    <col min="6" max="6" width="12.88671875" style="6" bestFit="1" customWidth="1"/>
    <col min="7" max="7" width="9.109375" style="6"/>
    <col min="8" max="8" width="12.6640625" style="6" customWidth="1"/>
    <col min="9" max="16384" width="9.109375" style="6"/>
  </cols>
  <sheetData>
    <row r="1" spans="2:9" x14ac:dyDescent="0.25">
      <c r="B1" s="142" t="s">
        <v>256</v>
      </c>
      <c r="C1" s="142"/>
      <c r="D1" s="142"/>
      <c r="E1" s="142"/>
    </row>
    <row r="2" spans="2:9" x14ac:dyDescent="0.25">
      <c r="B2" s="8"/>
      <c r="C2" s="80" t="s">
        <v>257</v>
      </c>
      <c r="E2" s="124" t="s">
        <v>441</v>
      </c>
      <c r="F2" s="9"/>
    </row>
    <row r="3" spans="2:9" x14ac:dyDescent="0.25">
      <c r="B3" s="54">
        <v>1</v>
      </c>
      <c r="C3" s="55" t="s">
        <v>258</v>
      </c>
      <c r="D3" s="54" t="s">
        <v>259</v>
      </c>
      <c r="E3" s="55">
        <f>SUM(E4:E9)</f>
        <v>971673.91514251463</v>
      </c>
    </row>
    <row r="4" spans="2:9" ht="14.4" x14ac:dyDescent="0.3">
      <c r="B4" s="49">
        <v>1.1000000000000001</v>
      </c>
      <c r="C4" s="50" t="s">
        <v>260</v>
      </c>
      <c r="D4" s="58" t="s">
        <v>261</v>
      </c>
      <c r="E4" s="59">
        <v>113309.60687081583</v>
      </c>
      <c r="F4" s="132"/>
      <c r="H4" s="12"/>
      <c r="I4"/>
    </row>
    <row r="5" spans="2:9" x14ac:dyDescent="0.25">
      <c r="B5" s="49">
        <v>1.2</v>
      </c>
      <c r="C5" s="50" t="s">
        <v>262</v>
      </c>
      <c r="D5" s="58" t="s">
        <v>263</v>
      </c>
      <c r="E5" s="59">
        <v>23593.097651611955</v>
      </c>
      <c r="F5" s="132"/>
      <c r="H5" s="12"/>
    </row>
    <row r="6" spans="2:9" x14ac:dyDescent="0.25">
      <c r="B6" s="49">
        <v>1.3</v>
      </c>
      <c r="C6" s="50" t="s">
        <v>264</v>
      </c>
      <c r="D6" s="58" t="s">
        <v>265</v>
      </c>
      <c r="E6" s="59">
        <v>81178.683899145879</v>
      </c>
      <c r="F6" s="132"/>
      <c r="H6" s="12"/>
    </row>
    <row r="7" spans="2:9" x14ac:dyDescent="0.25">
      <c r="B7" s="49">
        <v>1.4</v>
      </c>
      <c r="C7" s="50" t="s">
        <v>266</v>
      </c>
      <c r="D7" s="58" t="s">
        <v>267</v>
      </c>
      <c r="E7" s="59">
        <v>243317.6455781952</v>
      </c>
      <c r="F7" s="132"/>
      <c r="H7" s="12"/>
    </row>
    <row r="8" spans="2:9" x14ac:dyDescent="0.25">
      <c r="B8" s="49">
        <v>1.5</v>
      </c>
      <c r="C8" s="50" t="s">
        <v>268</v>
      </c>
      <c r="D8" s="58" t="s">
        <v>269</v>
      </c>
      <c r="E8" s="59">
        <v>366340.23715520243</v>
      </c>
      <c r="F8" s="132"/>
      <c r="H8" s="12"/>
    </row>
    <row r="9" spans="2:9" x14ac:dyDescent="0.25">
      <c r="B9" s="49">
        <v>1.6</v>
      </c>
      <c r="C9" s="50" t="s">
        <v>270</v>
      </c>
      <c r="D9" s="58" t="s">
        <v>271</v>
      </c>
      <c r="E9" s="59">
        <v>143934.6439875433</v>
      </c>
      <c r="F9" s="132"/>
      <c r="H9" s="12"/>
    </row>
    <row r="10" spans="2:9" x14ac:dyDescent="0.25">
      <c r="B10" s="54">
        <v>2</v>
      </c>
      <c r="C10" s="55" t="s">
        <v>272</v>
      </c>
      <c r="D10" s="54" t="s">
        <v>273</v>
      </c>
      <c r="E10" s="55">
        <f>SUM(E11:E16)</f>
        <v>793709.34437799978</v>
      </c>
      <c r="F10" s="132"/>
      <c r="H10" s="12"/>
    </row>
    <row r="11" spans="2:9" x14ac:dyDescent="0.25">
      <c r="B11" s="49">
        <v>2.1</v>
      </c>
      <c r="C11" s="50" t="s">
        <v>260</v>
      </c>
      <c r="D11" s="58" t="s">
        <v>261</v>
      </c>
      <c r="E11" s="59">
        <v>193842.87748599975</v>
      </c>
      <c r="F11" s="132"/>
      <c r="H11" s="12"/>
    </row>
    <row r="12" spans="2:9" x14ac:dyDescent="0.25">
      <c r="B12" s="49">
        <v>2.2000000000000002</v>
      </c>
      <c r="C12" s="50" t="s">
        <v>262</v>
      </c>
      <c r="D12" s="58" t="s">
        <v>263</v>
      </c>
      <c r="E12" s="59">
        <v>140415.04063899993</v>
      </c>
      <c r="F12" s="132"/>
      <c r="H12" s="12"/>
    </row>
    <row r="13" spans="2:9" x14ac:dyDescent="0.25">
      <c r="B13" s="49">
        <v>2.2999999999999998</v>
      </c>
      <c r="C13" s="50" t="s">
        <v>264</v>
      </c>
      <c r="D13" s="58" t="s">
        <v>265</v>
      </c>
      <c r="E13" s="59">
        <v>297976.09376300027</v>
      </c>
      <c r="F13" s="132"/>
      <c r="H13" s="12"/>
    </row>
    <row r="14" spans="2:9" x14ac:dyDescent="0.25">
      <c r="B14" s="49">
        <v>2.4</v>
      </c>
      <c r="C14" s="50" t="s">
        <v>266</v>
      </c>
      <c r="D14" s="58" t="s">
        <v>267</v>
      </c>
      <c r="E14" s="59">
        <v>43448.636869999973</v>
      </c>
      <c r="F14" s="132"/>
      <c r="H14" s="12"/>
    </row>
    <row r="15" spans="2:9" x14ac:dyDescent="0.25">
      <c r="B15" s="49">
        <v>2.5</v>
      </c>
      <c r="C15" s="50" t="s">
        <v>268</v>
      </c>
      <c r="D15" s="58" t="s">
        <v>269</v>
      </c>
      <c r="E15" s="59">
        <v>17283.080920000011</v>
      </c>
      <c r="F15" s="132"/>
      <c r="H15" s="12"/>
    </row>
    <row r="16" spans="2:9" x14ac:dyDescent="0.25">
      <c r="B16" s="49">
        <v>2.6</v>
      </c>
      <c r="C16" s="50" t="s">
        <v>270</v>
      </c>
      <c r="D16" s="58" t="s">
        <v>271</v>
      </c>
      <c r="E16" s="59">
        <v>100743.61469999987</v>
      </c>
      <c r="F16" s="132"/>
      <c r="H16" s="12"/>
    </row>
    <row r="17" spans="2:8" x14ac:dyDescent="0.25">
      <c r="B17" s="54">
        <v>3</v>
      </c>
      <c r="C17" s="55" t="s">
        <v>274</v>
      </c>
      <c r="D17" s="54" t="s">
        <v>275</v>
      </c>
      <c r="E17" s="55">
        <f>E3-E10</f>
        <v>177964.57076451485</v>
      </c>
      <c r="F17" s="132"/>
      <c r="H17" s="12"/>
    </row>
    <row r="18" spans="2:8" x14ac:dyDescent="0.25">
      <c r="B18" s="49">
        <v>3.1</v>
      </c>
      <c r="C18" s="50" t="s">
        <v>260</v>
      </c>
      <c r="D18" s="58" t="s">
        <v>261</v>
      </c>
      <c r="E18" s="59">
        <f>E4-E11</f>
        <v>-80533.270615183923</v>
      </c>
      <c r="F18" s="132"/>
      <c r="H18" s="12"/>
    </row>
    <row r="19" spans="2:8" x14ac:dyDescent="0.25">
      <c r="B19" s="49">
        <v>3.2</v>
      </c>
      <c r="C19" s="50" t="s">
        <v>262</v>
      </c>
      <c r="D19" s="58" t="s">
        <v>263</v>
      </c>
      <c r="E19" s="59">
        <f t="shared" ref="E19:E23" si="0">E5-E12</f>
        <v>-116821.94298738797</v>
      </c>
      <c r="F19" s="132"/>
      <c r="H19" s="12"/>
    </row>
    <row r="20" spans="2:8" x14ac:dyDescent="0.25">
      <c r="B20" s="49">
        <v>3.3</v>
      </c>
      <c r="C20" s="50" t="s">
        <v>264</v>
      </c>
      <c r="D20" s="58" t="s">
        <v>265</v>
      </c>
      <c r="E20" s="59">
        <f t="shared" si="0"/>
        <v>-216797.40986385441</v>
      </c>
      <c r="F20" s="132"/>
      <c r="H20" s="12"/>
    </row>
    <row r="21" spans="2:8" x14ac:dyDescent="0.25">
      <c r="B21" s="49">
        <v>3.4</v>
      </c>
      <c r="C21" s="50" t="s">
        <v>266</v>
      </c>
      <c r="D21" s="58" t="s">
        <v>267</v>
      </c>
      <c r="E21" s="59">
        <f t="shared" si="0"/>
        <v>199869.00870819524</v>
      </c>
      <c r="F21" s="132"/>
      <c r="H21" s="12"/>
    </row>
    <row r="22" spans="2:8" x14ac:dyDescent="0.25">
      <c r="B22" s="49">
        <v>3.5</v>
      </c>
      <c r="C22" s="50" t="s">
        <v>268</v>
      </c>
      <c r="D22" s="58" t="s">
        <v>269</v>
      </c>
      <c r="E22" s="59">
        <f t="shared" si="0"/>
        <v>349057.15623520239</v>
      </c>
      <c r="F22" s="132"/>
      <c r="H22" s="12"/>
    </row>
    <row r="23" spans="2:8" x14ac:dyDescent="0.25">
      <c r="B23" s="49">
        <v>3.6</v>
      </c>
      <c r="C23" s="50" t="s">
        <v>270</v>
      </c>
      <c r="D23" s="58" t="s">
        <v>271</v>
      </c>
      <c r="E23" s="59">
        <f t="shared" si="0"/>
        <v>43191.029287543424</v>
      </c>
      <c r="F23" s="132"/>
      <c r="H23" s="12"/>
    </row>
    <row r="24" spans="2:8" x14ac:dyDescent="0.25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showGridLines="0" topLeftCell="A18" workbookViewId="0">
      <selection activeCell="F49" sqref="F49:F50"/>
    </sheetView>
  </sheetViews>
  <sheetFormatPr defaultColWidth="9.109375" defaultRowHeight="13.2" x14ac:dyDescent="0.25"/>
  <cols>
    <col min="1" max="1" width="28.5546875" style="6" customWidth="1"/>
    <col min="2" max="2" width="21.5546875" style="6" hidden="1" customWidth="1"/>
    <col min="3" max="3" width="13.109375" style="6" bestFit="1" customWidth="1"/>
    <col min="4" max="10" width="13.6640625" style="6" customWidth="1"/>
    <col min="11" max="11" width="10.88671875" style="6" customWidth="1"/>
    <col min="12" max="12" width="11.44140625" style="6" customWidth="1"/>
    <col min="13" max="13" width="11" style="6" customWidth="1"/>
    <col min="14" max="14" width="11.6640625" style="6" customWidth="1"/>
    <col min="15" max="16" width="13.33203125" style="6" customWidth="1"/>
    <col min="17" max="17" width="13.5546875" style="6" customWidth="1"/>
    <col min="18" max="16384" width="9.109375" style="6"/>
  </cols>
  <sheetData>
    <row r="1" spans="1:17" ht="26.25" customHeight="1" x14ac:dyDescent="0.25">
      <c r="A1" s="141" t="s">
        <v>276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7" ht="13.5" customHeight="1" x14ac:dyDescent="0.25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5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5">
      <c r="A4" s="144" t="s">
        <v>278</v>
      </c>
      <c r="B4" s="144"/>
      <c r="C4" s="144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5">
      <c r="A5" s="145" t="s">
        <v>279</v>
      </c>
      <c r="B5" s="82"/>
      <c r="C5" s="148" t="s">
        <v>280</v>
      </c>
      <c r="D5" s="148" t="s">
        <v>281</v>
      </c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</row>
    <row r="6" spans="1:17" ht="12.75" hidden="1" customHeight="1" x14ac:dyDescent="0.25">
      <c r="A6" s="146"/>
      <c r="B6" s="82"/>
      <c r="C6" s="148"/>
      <c r="D6" s="82"/>
      <c r="E6" s="82"/>
      <c r="F6" s="82"/>
      <c r="G6" s="82"/>
      <c r="H6" s="143" t="s">
        <v>282</v>
      </c>
      <c r="I6" s="143"/>
      <c r="J6" s="143"/>
      <c r="K6" s="143"/>
      <c r="L6" s="82"/>
      <c r="M6" s="82"/>
      <c r="N6" s="82"/>
      <c r="O6" s="82"/>
      <c r="P6" s="82"/>
      <c r="Q6" s="82"/>
    </row>
    <row r="7" spans="1:17" x14ac:dyDescent="0.25">
      <c r="A7" s="146"/>
      <c r="B7" s="82"/>
      <c r="C7" s="148"/>
      <c r="D7" s="148" t="s">
        <v>283</v>
      </c>
      <c r="E7" s="148" t="s">
        <v>284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</row>
    <row r="8" spans="1:17" ht="12.75" hidden="1" customHeight="1" x14ac:dyDescent="0.25">
      <c r="A8" s="146"/>
      <c r="B8" s="82"/>
      <c r="C8" s="148"/>
      <c r="D8" s="148"/>
      <c r="E8" s="82"/>
      <c r="F8" s="82"/>
      <c r="G8" s="82"/>
      <c r="H8" s="143" t="s">
        <v>285</v>
      </c>
      <c r="I8" s="143"/>
      <c r="J8" s="143"/>
      <c r="K8" s="143"/>
      <c r="L8" s="82"/>
      <c r="M8" s="82"/>
      <c r="N8" s="82"/>
      <c r="O8" s="82"/>
      <c r="P8" s="82"/>
      <c r="Q8" s="82"/>
    </row>
    <row r="9" spans="1:17" ht="26.4" x14ac:dyDescent="0.25">
      <c r="A9" s="147"/>
      <c r="B9" s="82"/>
      <c r="C9" s="148"/>
      <c r="D9" s="148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6.4" hidden="1" x14ac:dyDescent="0.25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5">
      <c r="A11" s="85" t="s">
        <v>314</v>
      </c>
      <c r="B11" s="86" t="s">
        <v>315</v>
      </c>
      <c r="C11" s="87">
        <f>SUM(D11:Q11)</f>
        <v>889593.55387000029</v>
      </c>
      <c r="D11" s="87">
        <v>809658.66207900015</v>
      </c>
      <c r="E11" s="87">
        <v>30388.156788000008</v>
      </c>
      <c r="F11" s="87">
        <v>7702.7422520000036</v>
      </c>
      <c r="G11" s="87">
        <v>5236.2564800000055</v>
      </c>
      <c r="H11" s="87">
        <v>4902.4925100000019</v>
      </c>
      <c r="I11" s="87">
        <v>4589.6072500000028</v>
      </c>
      <c r="J11" s="87">
        <v>3315.8315810000004</v>
      </c>
      <c r="K11" s="87">
        <v>2881.1623079999986</v>
      </c>
      <c r="L11" s="87">
        <v>2754.1058160000021</v>
      </c>
      <c r="M11" s="87">
        <v>2698.1620300000018</v>
      </c>
      <c r="N11" s="87">
        <v>2019.6027440000007</v>
      </c>
      <c r="O11" s="87">
        <v>1980.0694399999977</v>
      </c>
      <c r="P11" s="87">
        <v>836.5142079999996</v>
      </c>
      <c r="Q11" s="87">
        <v>10630.188384000001</v>
      </c>
    </row>
    <row r="12" spans="1:17" x14ac:dyDescent="0.25">
      <c r="A12" s="35" t="s">
        <v>316</v>
      </c>
      <c r="B12" s="43" t="s">
        <v>317</v>
      </c>
      <c r="C12" s="87">
        <f t="shared" ref="C12:C15" si="0">SUM(D12:Q12)</f>
        <v>274325.37214200001</v>
      </c>
      <c r="D12" s="42">
        <v>252890.21239999996</v>
      </c>
      <c r="E12" s="42">
        <v>9985.260629999997</v>
      </c>
      <c r="F12" s="42">
        <v>496.38161000000036</v>
      </c>
      <c r="G12" s="42">
        <v>315.48414000000048</v>
      </c>
      <c r="H12" s="42">
        <v>171.58255999999983</v>
      </c>
      <c r="I12" s="42">
        <v>426.75381000000016</v>
      </c>
      <c r="J12" s="42">
        <v>164.91971999999987</v>
      </c>
      <c r="K12" s="42">
        <v>157.2789600000001</v>
      </c>
      <c r="L12" s="42">
        <v>67.251720000000205</v>
      </c>
      <c r="M12" s="42">
        <v>481.85888999999997</v>
      </c>
      <c r="N12" s="42">
        <v>84.964590000000044</v>
      </c>
      <c r="O12" s="42">
        <v>36.795409999999947</v>
      </c>
      <c r="P12" s="42">
        <v>83.462730000000079</v>
      </c>
      <c r="Q12" s="42">
        <v>8963.1649720000005</v>
      </c>
    </row>
    <row r="13" spans="1:17" x14ac:dyDescent="0.25">
      <c r="A13" s="35" t="s">
        <v>318</v>
      </c>
      <c r="B13" s="43" t="s">
        <v>319</v>
      </c>
      <c r="C13" s="87">
        <f t="shared" si="0"/>
        <v>547205.77057900035</v>
      </c>
      <c r="D13" s="42">
        <v>489717.60452900029</v>
      </c>
      <c r="E13" s="42">
        <v>19915.88063800001</v>
      </c>
      <c r="F13" s="42">
        <v>7183.9529420000035</v>
      </c>
      <c r="G13" s="42">
        <v>4920.772340000005</v>
      </c>
      <c r="H13" s="42">
        <v>4730.909950000002</v>
      </c>
      <c r="I13" s="42">
        <v>4028.3226990000026</v>
      </c>
      <c r="J13" s="42">
        <v>3150.9118610000005</v>
      </c>
      <c r="K13" s="42">
        <v>2723.8833479999985</v>
      </c>
      <c r="L13" s="42">
        <v>2686.8540960000018</v>
      </c>
      <c r="M13" s="42">
        <v>2216.3031400000018</v>
      </c>
      <c r="N13" s="42">
        <v>1934.6381540000007</v>
      </c>
      <c r="O13" s="42">
        <v>1943.2740299999978</v>
      </c>
      <c r="P13" s="42">
        <v>752.14054999999951</v>
      </c>
      <c r="Q13" s="42">
        <v>1300.3223020000003</v>
      </c>
    </row>
    <row r="14" spans="1:17" x14ac:dyDescent="0.25">
      <c r="A14" s="88" t="s">
        <v>320</v>
      </c>
      <c r="B14" s="89" t="s">
        <v>321</v>
      </c>
      <c r="C14" s="87">
        <f t="shared" si="0"/>
        <v>68062.41114899989</v>
      </c>
      <c r="D14" s="42">
        <v>67050.845149999906</v>
      </c>
      <c r="E14" s="42">
        <v>487.01551999999998</v>
      </c>
      <c r="F14" s="42">
        <v>22.407700000000002</v>
      </c>
      <c r="G14" s="42">
        <v>0</v>
      </c>
      <c r="H14" s="42">
        <v>0</v>
      </c>
      <c r="I14" s="42">
        <v>134.53074100000001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0.91092799999999996</v>
      </c>
      <c r="Q14" s="42">
        <v>366.70111000000003</v>
      </c>
    </row>
    <row r="15" spans="1:17" x14ac:dyDescent="0.25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5">
      <c r="A16" s="11"/>
      <c r="B16" s="11"/>
      <c r="F16" s="12"/>
    </row>
    <row r="17" spans="1:11" x14ac:dyDescent="0.25">
      <c r="A17" s="13" t="s">
        <v>323</v>
      </c>
      <c r="B17" s="13"/>
      <c r="F17" s="14"/>
    </row>
    <row r="18" spans="1:11" x14ac:dyDescent="0.25">
      <c r="A18" s="15"/>
      <c r="B18" s="15"/>
      <c r="J18" s="16"/>
      <c r="K18" s="92" t="s">
        <v>441</v>
      </c>
    </row>
    <row r="19" spans="1:11" ht="66" x14ac:dyDescent="0.25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6.4" hidden="1" x14ac:dyDescent="0.25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5">
      <c r="A21" s="85" t="s">
        <v>314</v>
      </c>
      <c r="B21" s="86" t="s">
        <v>315</v>
      </c>
      <c r="C21" s="90">
        <v>889593.55386999715</v>
      </c>
      <c r="D21" s="91">
        <v>678800.32066322479</v>
      </c>
      <c r="E21" s="91">
        <v>11526.213790772003</v>
      </c>
      <c r="F21" s="91">
        <v>0</v>
      </c>
      <c r="G21" s="91">
        <v>189904.77995600022</v>
      </c>
      <c r="H21" s="91">
        <v>9352.1383999999962</v>
      </c>
      <c r="I21" s="91">
        <v>10.10106</v>
      </c>
      <c r="J21" s="91">
        <v>0</v>
      </c>
      <c r="K21" s="91">
        <v>0</v>
      </c>
    </row>
    <row r="22" spans="1:11" x14ac:dyDescent="0.25">
      <c r="A22" s="35" t="s">
        <v>316</v>
      </c>
      <c r="B22" s="43" t="s">
        <v>317</v>
      </c>
      <c r="C22" s="90">
        <v>274325.37214200012</v>
      </c>
      <c r="D22" s="42">
        <v>146940.64206899988</v>
      </c>
      <c r="E22" s="42">
        <v>1187.570907</v>
      </c>
      <c r="F22" s="42">
        <v>0</v>
      </c>
      <c r="G22" s="42">
        <v>117560.28160400025</v>
      </c>
      <c r="H22" s="42">
        <v>8626.776501999997</v>
      </c>
      <c r="I22" s="42">
        <v>10.10106</v>
      </c>
      <c r="J22" s="42">
        <v>0</v>
      </c>
      <c r="K22" s="42">
        <v>0</v>
      </c>
    </row>
    <row r="23" spans="1:11" x14ac:dyDescent="0.25">
      <c r="A23" s="35" t="s">
        <v>318</v>
      </c>
      <c r="B23" s="43" t="s">
        <v>319</v>
      </c>
      <c r="C23" s="90">
        <v>547205.77057899686</v>
      </c>
      <c r="D23" s="42">
        <v>531387.81348622486</v>
      </c>
      <c r="E23" s="42">
        <v>10338.642883772003</v>
      </c>
      <c r="F23" s="42">
        <v>0</v>
      </c>
      <c r="G23" s="42">
        <v>4753.9523110000009</v>
      </c>
      <c r="H23" s="42">
        <v>725.361898</v>
      </c>
      <c r="I23" s="42">
        <v>0</v>
      </c>
      <c r="J23" s="42">
        <v>0</v>
      </c>
      <c r="K23" s="42">
        <v>0</v>
      </c>
    </row>
    <row r="24" spans="1:11" x14ac:dyDescent="0.25">
      <c r="A24" s="88" t="s">
        <v>320</v>
      </c>
      <c r="B24" s="89" t="s">
        <v>321</v>
      </c>
      <c r="C24" s="90">
        <v>68062.411148999963</v>
      </c>
      <c r="D24" s="42">
        <v>471.86510799999996</v>
      </c>
      <c r="E24" s="42">
        <v>0</v>
      </c>
      <c r="F24" s="42">
        <v>0</v>
      </c>
      <c r="G24" s="42">
        <v>67590.546040999965</v>
      </c>
      <c r="H24" s="42">
        <v>0</v>
      </c>
      <c r="I24" s="42">
        <v>0</v>
      </c>
      <c r="J24" s="42">
        <v>0</v>
      </c>
      <c r="K24" s="42">
        <v>0</v>
      </c>
    </row>
    <row r="25" spans="1:11" x14ac:dyDescent="0.25">
      <c r="A25" s="88" t="s">
        <v>322</v>
      </c>
      <c r="B25" s="89" t="s">
        <v>30</v>
      </c>
      <c r="C25" s="90">
        <f t="shared" ref="C25" si="1">SUM(D25:K25)</f>
        <v>0</v>
      </c>
      <c r="D25" s="42"/>
      <c r="E25" s="42"/>
      <c r="F25" s="42"/>
      <c r="G25" s="42"/>
      <c r="H25" s="42"/>
      <c r="I25" s="42"/>
      <c r="J25" s="42"/>
      <c r="K25" s="42"/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24"/>
  <sheetViews>
    <sheetView showGridLines="0" zoomScaleNormal="100" workbookViewId="0">
      <selection activeCell="E42" sqref="E42"/>
    </sheetView>
  </sheetViews>
  <sheetFormatPr defaultColWidth="9.109375" defaultRowHeight="13.2" x14ac:dyDescent="0.25"/>
  <cols>
    <col min="1" max="1" width="3.6640625" style="6" customWidth="1"/>
    <col min="2" max="2" width="6" style="4" bestFit="1" customWidth="1"/>
    <col min="3" max="3" width="15.33203125" style="4" hidden="1" customWidth="1"/>
    <col min="4" max="4" width="62.109375" style="6" customWidth="1"/>
    <col min="5" max="5" width="13.109375" style="6" customWidth="1"/>
    <col min="6" max="6" width="16" style="6" customWidth="1"/>
    <col min="7" max="7" width="13.33203125" style="6" customWidth="1"/>
    <col min="8" max="8" width="13.109375" style="6" customWidth="1"/>
    <col min="9" max="9" width="13.6640625" style="6" customWidth="1"/>
    <col min="10" max="10" width="14.44140625" style="6" customWidth="1"/>
    <col min="11" max="11" width="13.5546875" style="6" customWidth="1"/>
    <col min="12" max="12" width="14.44140625" style="6" customWidth="1"/>
    <col min="13" max="13" width="13.33203125" style="6" customWidth="1"/>
    <col min="14" max="14" width="14.88671875" style="6" customWidth="1"/>
    <col min="15" max="15" width="14" style="6" bestFit="1" customWidth="1"/>
    <col min="16" max="16" width="9.109375" style="6"/>
    <col min="17" max="17" width="9.5546875" style="6" bestFit="1" customWidth="1"/>
    <col min="18" max="16384" width="9.109375" style="6"/>
  </cols>
  <sheetData>
    <row r="2" spans="2:17" x14ac:dyDescent="0.25">
      <c r="B2" s="140" t="s">
        <v>339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</row>
    <row r="3" spans="2:17" hidden="1" x14ac:dyDescent="0.25">
      <c r="B3" s="17"/>
      <c r="C3" s="17"/>
      <c r="D3" s="149" t="s">
        <v>340</v>
      </c>
      <c r="E3" s="149"/>
      <c r="F3" s="149"/>
      <c r="G3" s="3"/>
      <c r="H3" s="3"/>
      <c r="I3" s="3"/>
      <c r="J3" s="3"/>
      <c r="K3" s="3"/>
      <c r="L3" s="3"/>
      <c r="M3" s="150" t="s">
        <v>1</v>
      </c>
      <c r="N3" s="150"/>
    </row>
    <row r="4" spans="2:17" x14ac:dyDescent="0.25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5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5">
      <c r="B6" s="107">
        <v>1</v>
      </c>
      <c r="C6" s="107" t="s">
        <v>8</v>
      </c>
      <c r="D6" s="37" t="s">
        <v>364</v>
      </c>
      <c r="E6" s="38">
        <v>202846.65549999991</v>
      </c>
      <c r="F6" s="38">
        <v>25399.829822485794</v>
      </c>
      <c r="G6" s="38">
        <v>27969.725041768426</v>
      </c>
      <c r="H6" s="38">
        <v>51136.654988960741</v>
      </c>
      <c r="I6" s="38">
        <v>23593.097651611955</v>
      </c>
      <c r="J6" s="38">
        <v>47324.860455758768</v>
      </c>
      <c r="K6" s="38">
        <v>33853.823443387126</v>
      </c>
      <c r="L6" s="38">
        <v>243317.6455781952</v>
      </c>
      <c r="M6" s="38">
        <v>462802.4658196356</v>
      </c>
      <c r="N6" s="38">
        <v>322399.07902616943</v>
      </c>
      <c r="O6" s="38">
        <v>1440643.837327973</v>
      </c>
      <c r="Q6" s="18"/>
    </row>
    <row r="7" spans="2:17" x14ac:dyDescent="0.25">
      <c r="B7" s="101" t="s">
        <v>524</v>
      </c>
      <c r="C7" s="40" t="s">
        <v>10</v>
      </c>
      <c r="D7" s="41" t="s">
        <v>365</v>
      </c>
      <c r="E7" s="42">
        <v>185200.4281799999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56947.718000000001</v>
      </c>
      <c r="O7" s="91">
        <v>242148.14617999989</v>
      </c>
    </row>
    <row r="8" spans="2:17" x14ac:dyDescent="0.25">
      <c r="B8" s="101" t="s">
        <v>525</v>
      </c>
      <c r="C8" s="102" t="s">
        <v>366</v>
      </c>
      <c r="D8" s="41" t="s">
        <v>367</v>
      </c>
      <c r="E8" s="42">
        <v>17646.227320000005</v>
      </c>
      <c r="F8" s="42">
        <v>0</v>
      </c>
      <c r="G8" s="42">
        <v>1852</v>
      </c>
      <c r="H8" s="42">
        <v>14532.78621</v>
      </c>
      <c r="I8" s="42">
        <v>8517</v>
      </c>
      <c r="J8" s="42">
        <v>20701.920769999997</v>
      </c>
      <c r="K8" s="42">
        <v>300</v>
      </c>
      <c r="L8" s="42">
        <v>8944.880000000001</v>
      </c>
      <c r="M8" s="42">
        <v>635.79999999999995</v>
      </c>
      <c r="N8" s="42">
        <v>0</v>
      </c>
      <c r="O8" s="91">
        <v>73130.614300000001</v>
      </c>
    </row>
    <row r="9" spans="2:17" x14ac:dyDescent="0.25">
      <c r="B9" s="101" t="s">
        <v>526</v>
      </c>
      <c r="C9" s="40" t="s">
        <v>18</v>
      </c>
      <c r="D9" s="44" t="s">
        <v>37</v>
      </c>
      <c r="E9" s="42">
        <v>0</v>
      </c>
      <c r="F9" s="42">
        <v>399.82982248579492</v>
      </c>
      <c r="G9" s="42">
        <v>7045.3667393692904</v>
      </c>
      <c r="H9" s="42">
        <v>11103.868778960737</v>
      </c>
      <c r="I9" s="42">
        <v>15076.097651611955</v>
      </c>
      <c r="J9" s="42">
        <v>26622.939685758771</v>
      </c>
      <c r="K9" s="42">
        <v>33372.872113387122</v>
      </c>
      <c r="L9" s="42">
        <v>233844.94274657918</v>
      </c>
      <c r="M9" s="42">
        <v>460264.07994363562</v>
      </c>
      <c r="N9" s="42">
        <v>47347.190600726099</v>
      </c>
      <c r="O9" s="91">
        <v>835077.18808251456</v>
      </c>
    </row>
    <row r="10" spans="2:17" ht="11.25" customHeight="1" x14ac:dyDescent="0.25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180.95132999999998</v>
      </c>
      <c r="L10" s="42">
        <v>0</v>
      </c>
      <c r="M10" s="42">
        <v>0</v>
      </c>
      <c r="N10" s="42">
        <v>0</v>
      </c>
      <c r="O10" s="91">
        <v>180.95132999999998</v>
      </c>
    </row>
    <row r="11" spans="2:17" x14ac:dyDescent="0.25">
      <c r="B11" s="101" t="s">
        <v>528</v>
      </c>
      <c r="C11" s="102" t="s">
        <v>370</v>
      </c>
      <c r="D11" s="41" t="s">
        <v>371</v>
      </c>
      <c r="E11" s="42">
        <v>0</v>
      </c>
      <c r="F11" s="42">
        <v>25000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v>25000</v>
      </c>
    </row>
    <row r="12" spans="2:17" x14ac:dyDescent="0.25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v>0</v>
      </c>
    </row>
    <row r="13" spans="2:17" x14ac:dyDescent="0.25">
      <c r="B13" s="101" t="s">
        <v>545</v>
      </c>
      <c r="C13" s="102" t="s">
        <v>374</v>
      </c>
      <c r="D13" s="41" t="s">
        <v>375</v>
      </c>
      <c r="E13" s="42">
        <v>0</v>
      </c>
      <c r="F13" s="42">
        <v>0</v>
      </c>
      <c r="G13" s="42">
        <v>10229.528</v>
      </c>
      <c r="H13" s="42">
        <v>25500</v>
      </c>
      <c r="I13" s="42">
        <v>0</v>
      </c>
      <c r="J13" s="42">
        <v>0</v>
      </c>
      <c r="K13" s="42">
        <v>0</v>
      </c>
      <c r="L13" s="42">
        <v>527.82283161600003</v>
      </c>
      <c r="M13" s="42">
        <v>1902.5858759999999</v>
      </c>
      <c r="N13" s="42">
        <v>125.22472238400383</v>
      </c>
      <c r="O13" s="91">
        <v>38285.16143</v>
      </c>
    </row>
    <row r="14" spans="2:17" x14ac:dyDescent="0.25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8842.8303023991339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217978.94570305932</v>
      </c>
      <c r="O14" s="91">
        <v>226821.77600545847</v>
      </c>
    </row>
    <row r="15" spans="2:17" x14ac:dyDescent="0.25">
      <c r="B15" s="107">
        <v>2</v>
      </c>
      <c r="C15" s="107" t="s">
        <v>377</v>
      </c>
      <c r="D15" s="37" t="s">
        <v>378</v>
      </c>
      <c r="E15" s="38">
        <v>467457.91677199979</v>
      </c>
      <c r="F15" s="38">
        <v>27714.650730000001</v>
      </c>
      <c r="G15" s="38">
        <v>39522.068729999999</v>
      </c>
      <c r="H15" s="38">
        <v>139893.51270599975</v>
      </c>
      <c r="I15" s="38">
        <v>140415.04063899996</v>
      </c>
      <c r="J15" s="38">
        <v>147618.20549799991</v>
      </c>
      <c r="K15" s="38">
        <v>150357.88826500039</v>
      </c>
      <c r="L15" s="38">
        <v>43448.63686999998</v>
      </c>
      <c r="M15" s="38">
        <v>47460.626560000012</v>
      </c>
      <c r="N15" s="38">
        <v>123359.91704999961</v>
      </c>
      <c r="O15" s="38">
        <v>1327248.4638199995</v>
      </c>
      <c r="Q15" s="18"/>
    </row>
    <row r="16" spans="2:17" x14ac:dyDescent="0.25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8681.3679900000006</v>
      </c>
      <c r="L16" s="42">
        <v>8681.3679800000009</v>
      </c>
      <c r="M16" s="42">
        <v>0</v>
      </c>
      <c r="N16" s="42">
        <v>0</v>
      </c>
      <c r="O16" s="91">
        <v>17362.735970000002</v>
      </c>
    </row>
    <row r="17" spans="2:15" ht="13.5" customHeight="1" x14ac:dyDescent="0.25">
      <c r="B17" s="101" t="s">
        <v>530</v>
      </c>
      <c r="C17" s="102" t="s">
        <v>381</v>
      </c>
      <c r="D17" s="44" t="s">
        <v>62</v>
      </c>
      <c r="E17" s="42">
        <v>25596.63844000001</v>
      </c>
      <c r="F17" s="42">
        <v>17500</v>
      </c>
      <c r="G17" s="42">
        <v>7782.0380800000003</v>
      </c>
      <c r="H17" s="42">
        <v>36421.023940000006</v>
      </c>
      <c r="I17" s="42">
        <v>8762.0032599999995</v>
      </c>
      <c r="J17" s="42">
        <v>21717.816020000002</v>
      </c>
      <c r="K17" s="42">
        <v>3149.7353400000002</v>
      </c>
      <c r="L17" s="42">
        <v>7123.5869600000042</v>
      </c>
      <c r="M17" s="42">
        <v>13959.154650000008</v>
      </c>
      <c r="N17" s="42">
        <v>56933.769059999868</v>
      </c>
      <c r="O17" s="91">
        <v>198945.7657499999</v>
      </c>
    </row>
    <row r="18" spans="2:15" x14ac:dyDescent="0.25">
      <c r="B18" s="101" t="s">
        <v>531</v>
      </c>
      <c r="C18" s="102" t="s">
        <v>51</v>
      </c>
      <c r="D18" s="44" t="s">
        <v>382</v>
      </c>
      <c r="E18" s="104">
        <v>441861.27833199978</v>
      </c>
      <c r="F18" s="42">
        <v>10214.650730000001</v>
      </c>
      <c r="G18" s="42">
        <v>18452.675969999993</v>
      </c>
      <c r="H18" s="42">
        <v>103472.48876599973</v>
      </c>
      <c r="I18" s="42">
        <v>131653.03737899993</v>
      </c>
      <c r="J18" s="42">
        <v>110292.38947799991</v>
      </c>
      <c r="K18" s="42">
        <v>138152.78493500038</v>
      </c>
      <c r="L18" s="42">
        <v>27643.68192999997</v>
      </c>
      <c r="M18" s="42">
        <v>8001.4719100000029</v>
      </c>
      <c r="N18" s="42">
        <v>0</v>
      </c>
      <c r="O18" s="91">
        <v>989744.45942999946</v>
      </c>
    </row>
    <row r="19" spans="2:15" x14ac:dyDescent="0.25">
      <c r="B19" s="101" t="s">
        <v>383</v>
      </c>
      <c r="C19" s="102" t="s">
        <v>384</v>
      </c>
      <c r="D19" s="103" t="s">
        <v>385</v>
      </c>
      <c r="E19" s="70">
        <v>441861.27833199978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v>441861.27833199978</v>
      </c>
    </row>
    <row r="20" spans="2:15" x14ac:dyDescent="0.25">
      <c r="B20" s="101" t="s">
        <v>386</v>
      </c>
      <c r="C20" s="102" t="s">
        <v>387</v>
      </c>
      <c r="D20" s="103" t="s">
        <v>388</v>
      </c>
      <c r="E20" s="70">
        <v>0</v>
      </c>
      <c r="F20" s="70">
        <v>10214.650730000001</v>
      </c>
      <c r="G20" s="70">
        <v>18452.675969999993</v>
      </c>
      <c r="H20" s="70">
        <v>103472.48876599973</v>
      </c>
      <c r="I20" s="70">
        <v>131653.03737899993</v>
      </c>
      <c r="J20" s="70">
        <v>110292.38947799991</v>
      </c>
      <c r="K20" s="70">
        <v>138152.78493500038</v>
      </c>
      <c r="L20" s="70">
        <v>27643.68192999997</v>
      </c>
      <c r="M20" s="70">
        <v>8001.4719100000029</v>
      </c>
      <c r="N20" s="70">
        <v>0</v>
      </c>
      <c r="O20" s="91">
        <v>547883.1810979998</v>
      </c>
    </row>
    <row r="21" spans="2:15" x14ac:dyDescent="0.25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15608</v>
      </c>
      <c r="K21" s="42">
        <v>374</v>
      </c>
      <c r="L21" s="42">
        <v>0</v>
      </c>
      <c r="M21" s="42">
        <v>25500</v>
      </c>
      <c r="N21" s="42">
        <v>13632.3</v>
      </c>
      <c r="O21" s="91">
        <v>55114.3</v>
      </c>
    </row>
    <row r="22" spans="2:15" x14ac:dyDescent="0.25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v>0</v>
      </c>
    </row>
    <row r="23" spans="2:15" x14ac:dyDescent="0.25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13287.354679999999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52793.847989999755</v>
      </c>
      <c r="O23" s="91">
        <v>66081.202669999751</v>
      </c>
    </row>
    <row r="24" spans="2:15" x14ac:dyDescent="0.25">
      <c r="B24" s="107">
        <v>3</v>
      </c>
      <c r="C24" s="107" t="s">
        <v>392</v>
      </c>
      <c r="D24" s="37" t="s">
        <v>393</v>
      </c>
      <c r="E24" s="38">
        <v>-264611.26127199992</v>
      </c>
      <c r="F24" s="38">
        <v>-2314.8209075142076</v>
      </c>
      <c r="G24" s="38">
        <v>-11552.343688231573</v>
      </c>
      <c r="H24" s="38">
        <v>-88756.857717039005</v>
      </c>
      <c r="I24" s="38">
        <v>-116821.942987388</v>
      </c>
      <c r="J24" s="38">
        <v>-100293.34504224114</v>
      </c>
      <c r="K24" s="38">
        <v>-116504.06482161327</v>
      </c>
      <c r="L24" s="38">
        <v>199869.00870819521</v>
      </c>
      <c r="M24" s="38">
        <v>415341.8392596356</v>
      </c>
      <c r="N24" s="38">
        <v>199039.16197616982</v>
      </c>
      <c r="O24" s="38">
        <v>113395.37350797359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37"/>
  <sheetViews>
    <sheetView showGridLines="0" topLeftCell="A13" zoomScaleNormal="100" workbookViewId="0">
      <selection activeCell="E26" sqref="E26:E29"/>
    </sheetView>
  </sheetViews>
  <sheetFormatPr defaultColWidth="9.109375" defaultRowHeight="13.2" x14ac:dyDescent="0.25"/>
  <cols>
    <col min="1" max="1" width="4.88671875" style="6" customWidth="1"/>
    <col min="2" max="2" width="4.88671875" style="4" bestFit="1" customWidth="1"/>
    <col min="3" max="3" width="38.33203125" style="4" hidden="1" customWidth="1"/>
    <col min="4" max="4" width="62.6640625" style="6" customWidth="1"/>
    <col min="5" max="5" width="13.109375" style="6" bestFit="1" customWidth="1"/>
    <col min="6" max="6" width="13.109375" style="6" customWidth="1"/>
    <col min="7" max="7" width="12.33203125" style="6" bestFit="1" customWidth="1"/>
    <col min="8" max="8" width="11.33203125" style="6" bestFit="1" customWidth="1"/>
    <col min="9" max="9" width="12.5546875" style="6" customWidth="1"/>
    <col min="10" max="16384" width="9.109375" style="6"/>
  </cols>
  <sheetData>
    <row r="1" spans="2:9" x14ac:dyDescent="0.25">
      <c r="B1" s="151" t="s">
        <v>394</v>
      </c>
      <c r="C1" s="151"/>
      <c r="D1" s="151"/>
      <c r="E1" s="151"/>
      <c r="F1" s="151"/>
      <c r="G1" s="151"/>
      <c r="H1" s="151"/>
      <c r="I1" s="151"/>
    </row>
    <row r="2" spans="2:9" s="9" customFormat="1" x14ac:dyDescent="0.25">
      <c r="I2" s="126" t="s">
        <v>441</v>
      </c>
    </row>
    <row r="3" spans="2:9" s="9" customFormat="1" hidden="1" x14ac:dyDescent="0.25">
      <c r="B3" s="19"/>
      <c r="C3" s="19"/>
      <c r="D3" s="152" t="s">
        <v>395</v>
      </c>
      <c r="E3" s="152"/>
      <c r="F3" s="20"/>
      <c r="G3" s="20"/>
      <c r="H3" s="153" t="s">
        <v>1</v>
      </c>
      <c r="I3" s="153"/>
    </row>
    <row r="4" spans="2:9" x14ac:dyDescent="0.25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5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5">
      <c r="B6" s="52">
        <v>1</v>
      </c>
      <c r="C6" s="52" t="s">
        <v>8</v>
      </c>
      <c r="D6" s="54" t="s">
        <v>364</v>
      </c>
      <c r="E6" s="55">
        <v>1440643.8373255886</v>
      </c>
      <c r="F6" s="108">
        <v>1127330.4750367161</v>
      </c>
      <c r="G6" s="108">
        <v>223277.87481927051</v>
      </c>
      <c r="H6" s="108">
        <v>87305.297560511986</v>
      </c>
      <c r="I6" s="108">
        <v>2730.1899090899997</v>
      </c>
    </row>
    <row r="7" spans="2:9" x14ac:dyDescent="0.25">
      <c r="B7" s="39" t="s">
        <v>524</v>
      </c>
      <c r="C7" s="73" t="s">
        <v>403</v>
      </c>
      <c r="D7" s="41" t="s">
        <v>404</v>
      </c>
      <c r="E7" s="91">
        <v>242148.14617999989</v>
      </c>
      <c r="F7" s="104">
        <v>87621.516749999879</v>
      </c>
      <c r="G7" s="104">
        <v>80624.442426867041</v>
      </c>
      <c r="H7" s="104">
        <v>71174.798138549988</v>
      </c>
      <c r="I7" s="104">
        <v>2727.3888645829998</v>
      </c>
    </row>
    <row r="8" spans="2:9" x14ac:dyDescent="0.25">
      <c r="B8" s="39" t="s">
        <v>525</v>
      </c>
      <c r="C8" s="73" t="s">
        <v>366</v>
      </c>
      <c r="D8" s="41" t="s">
        <v>367</v>
      </c>
      <c r="E8" s="91">
        <v>73130.614300000001</v>
      </c>
      <c r="F8" s="104">
        <v>14327.51353</v>
      </c>
      <c r="G8" s="104">
        <v>55180.300769999994</v>
      </c>
      <c r="H8" s="104">
        <v>3622.7999999999997</v>
      </c>
      <c r="I8" s="104">
        <v>0</v>
      </c>
    </row>
    <row r="9" spans="2:9" x14ac:dyDescent="0.25">
      <c r="B9" s="39" t="s">
        <v>526</v>
      </c>
      <c r="C9" s="73" t="s">
        <v>405</v>
      </c>
      <c r="D9" s="41" t="s">
        <v>19</v>
      </c>
      <c r="E9" s="91">
        <v>835077.18808013038</v>
      </c>
      <c r="F9" s="104">
        <v>790470.28551181336</v>
      </c>
      <c r="G9" s="104">
        <v>44575.194151637006</v>
      </c>
      <c r="H9" s="104">
        <v>31.678806937999994</v>
      </c>
      <c r="I9" s="104">
        <v>2.9609741999999998E-2</v>
      </c>
    </row>
    <row r="10" spans="2:9" x14ac:dyDescent="0.25">
      <c r="B10" s="39" t="s">
        <v>527</v>
      </c>
      <c r="C10" s="73" t="s">
        <v>406</v>
      </c>
      <c r="D10" s="44" t="s">
        <v>407</v>
      </c>
      <c r="E10" s="91">
        <v>38466.112760000004</v>
      </c>
      <c r="F10" s="104">
        <v>1422.6040500000017</v>
      </c>
      <c r="G10" s="104">
        <v>25556.100002384002</v>
      </c>
      <c r="H10" s="104">
        <v>11487.408707615999</v>
      </c>
      <c r="I10" s="104">
        <v>0</v>
      </c>
    </row>
    <row r="11" spans="2:9" x14ac:dyDescent="0.25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5">
      <c r="B12" s="39" t="s">
        <v>544</v>
      </c>
      <c r="C12" s="73" t="s">
        <v>409</v>
      </c>
      <c r="D12" s="41" t="s">
        <v>410</v>
      </c>
      <c r="E12" s="91">
        <v>25000</v>
      </c>
      <c r="F12" s="104">
        <v>25000</v>
      </c>
      <c r="G12" s="104">
        <v>0</v>
      </c>
      <c r="H12" s="104">
        <v>0</v>
      </c>
      <c r="I12" s="104">
        <v>0</v>
      </c>
    </row>
    <row r="13" spans="2:9" x14ac:dyDescent="0.25">
      <c r="B13" s="39" t="s">
        <v>545</v>
      </c>
      <c r="C13" s="73" t="s">
        <v>411</v>
      </c>
      <c r="D13" s="41" t="s">
        <v>412</v>
      </c>
      <c r="E13" s="91">
        <v>102243.92503000292</v>
      </c>
      <c r="F13" s="104">
        <v>102243.92503000292</v>
      </c>
      <c r="G13" s="104">
        <v>0</v>
      </c>
      <c r="H13" s="104">
        <v>0</v>
      </c>
      <c r="I13" s="104">
        <v>0</v>
      </c>
    </row>
    <row r="14" spans="2:9" x14ac:dyDescent="0.25">
      <c r="B14" s="39" t="s">
        <v>546</v>
      </c>
      <c r="C14" s="73" t="s">
        <v>47</v>
      </c>
      <c r="D14" s="41" t="s">
        <v>48</v>
      </c>
      <c r="E14" s="91">
        <v>124577.85097545548</v>
      </c>
      <c r="F14" s="104">
        <v>106244.63016489998</v>
      </c>
      <c r="G14" s="104">
        <v>17341.837468382502</v>
      </c>
      <c r="H14" s="104">
        <v>988.61190740799998</v>
      </c>
      <c r="I14" s="104">
        <v>2.7714347649999995</v>
      </c>
    </row>
    <row r="15" spans="2:9" x14ac:dyDescent="0.25">
      <c r="B15" s="52">
        <v>2</v>
      </c>
      <c r="C15" s="52" t="s">
        <v>377</v>
      </c>
      <c r="D15" s="54" t="s">
        <v>378</v>
      </c>
      <c r="E15" s="55">
        <v>1327248.4638199992</v>
      </c>
      <c r="F15" s="108">
        <v>988629.23211999994</v>
      </c>
      <c r="G15" s="108">
        <v>248551.79968017602</v>
      </c>
      <c r="H15" s="108">
        <v>87369.972029052005</v>
      </c>
      <c r="I15" s="108">
        <v>2697.4599907719999</v>
      </c>
    </row>
    <row r="16" spans="2:9" x14ac:dyDescent="0.25">
      <c r="B16" s="39" t="s">
        <v>529</v>
      </c>
      <c r="C16" s="73" t="s">
        <v>413</v>
      </c>
      <c r="D16" s="44" t="s">
        <v>414</v>
      </c>
      <c r="E16" s="91">
        <v>17362.735969999998</v>
      </c>
      <c r="F16" s="104">
        <v>17362.735969999998</v>
      </c>
      <c r="G16" s="104">
        <v>0</v>
      </c>
      <c r="H16" s="104">
        <v>0</v>
      </c>
      <c r="I16" s="104">
        <v>0</v>
      </c>
    </row>
    <row r="17" spans="2:9" x14ac:dyDescent="0.25">
      <c r="B17" s="39" t="s">
        <v>530</v>
      </c>
      <c r="C17" s="73" t="s">
        <v>415</v>
      </c>
      <c r="D17" s="44" t="s">
        <v>416</v>
      </c>
      <c r="E17" s="91">
        <v>254060.06575000004</v>
      </c>
      <c r="F17" s="104">
        <v>188860.70490000001</v>
      </c>
      <c r="G17" s="104">
        <v>65199.296726440014</v>
      </c>
      <c r="H17" s="104">
        <v>6.4123559999999996E-2</v>
      </c>
      <c r="I17" s="104">
        <v>0</v>
      </c>
    </row>
    <row r="18" spans="2:9" x14ac:dyDescent="0.25">
      <c r="B18" s="39" t="s">
        <v>531</v>
      </c>
      <c r="C18" s="102" t="s">
        <v>51</v>
      </c>
      <c r="D18" s="41" t="s">
        <v>417</v>
      </c>
      <c r="E18" s="91">
        <v>989744.45942999981</v>
      </c>
      <c r="F18" s="104">
        <v>725916.87018999981</v>
      </c>
      <c r="G18" s="104">
        <v>174308.082699441</v>
      </c>
      <c r="H18" s="104">
        <v>86924.65261661401</v>
      </c>
      <c r="I18" s="104">
        <v>2594.8539239449997</v>
      </c>
    </row>
    <row r="19" spans="2:9" x14ac:dyDescent="0.25">
      <c r="B19" s="39" t="s">
        <v>383</v>
      </c>
      <c r="C19" s="102" t="s">
        <v>384</v>
      </c>
      <c r="D19" s="41" t="s">
        <v>418</v>
      </c>
      <c r="E19" s="91">
        <v>441861.27833199984</v>
      </c>
      <c r="F19" s="104">
        <v>288147.54287999985</v>
      </c>
      <c r="G19" s="104">
        <v>67071.908235347</v>
      </c>
      <c r="H19" s="104">
        <v>84046.973292708004</v>
      </c>
      <c r="I19" s="104">
        <v>2594.8539239449997</v>
      </c>
    </row>
    <row r="20" spans="2:9" x14ac:dyDescent="0.25">
      <c r="B20" s="39" t="s">
        <v>386</v>
      </c>
      <c r="C20" s="102" t="s">
        <v>387</v>
      </c>
      <c r="D20" s="41" t="s">
        <v>419</v>
      </c>
      <c r="E20" s="91">
        <v>547883.18109799991</v>
      </c>
      <c r="F20" s="104">
        <v>437769.32730999996</v>
      </c>
      <c r="G20" s="104">
        <v>107236.17446409399</v>
      </c>
      <c r="H20" s="104">
        <v>2877.6793239059998</v>
      </c>
      <c r="I20" s="104">
        <v>0</v>
      </c>
    </row>
    <row r="21" spans="2:9" x14ac:dyDescent="0.25">
      <c r="B21" s="39" t="s">
        <v>532</v>
      </c>
      <c r="C21" s="102" t="s">
        <v>389</v>
      </c>
      <c r="D21" s="41" t="s">
        <v>390</v>
      </c>
      <c r="E21" s="91">
        <v>0</v>
      </c>
      <c r="F21" s="104">
        <v>0</v>
      </c>
      <c r="G21" s="104">
        <v>0</v>
      </c>
      <c r="H21" s="104">
        <v>0</v>
      </c>
      <c r="I21" s="104">
        <v>0</v>
      </c>
    </row>
    <row r="22" spans="2:9" x14ac:dyDescent="0.25">
      <c r="B22" s="39" t="s">
        <v>533</v>
      </c>
      <c r="C22" s="102" t="s">
        <v>63</v>
      </c>
      <c r="D22" s="41" t="s">
        <v>64</v>
      </c>
      <c r="E22" s="91">
        <v>0</v>
      </c>
      <c r="F22" s="104">
        <v>0</v>
      </c>
      <c r="G22" s="104">
        <v>0</v>
      </c>
      <c r="H22" s="104">
        <v>0</v>
      </c>
      <c r="I22" s="104">
        <v>0</v>
      </c>
    </row>
    <row r="23" spans="2:9" x14ac:dyDescent="0.25">
      <c r="B23" s="39" t="s">
        <v>534</v>
      </c>
      <c r="C23" s="102" t="s">
        <v>391</v>
      </c>
      <c r="D23" s="41" t="s">
        <v>72</v>
      </c>
      <c r="E23" s="91">
        <v>66081.202669999751</v>
      </c>
      <c r="F23" s="104">
        <v>56488.921059999768</v>
      </c>
      <c r="G23" s="104">
        <v>9044.4202542949861</v>
      </c>
      <c r="H23" s="104">
        <v>445.25528887799993</v>
      </c>
      <c r="I23" s="104">
        <v>102.60606682699999</v>
      </c>
    </row>
    <row r="24" spans="2:9" x14ac:dyDescent="0.25">
      <c r="B24" s="154" t="s">
        <v>420</v>
      </c>
      <c r="C24" s="154"/>
      <c r="D24" s="154"/>
      <c r="E24" s="154"/>
      <c r="F24" s="154"/>
      <c r="G24" s="154"/>
      <c r="H24" s="154"/>
      <c r="I24" s="154"/>
    </row>
    <row r="25" spans="2:9" x14ac:dyDescent="0.25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5">
      <c r="B26" s="39" t="s">
        <v>549</v>
      </c>
      <c r="C26" s="73" t="s">
        <v>423</v>
      </c>
      <c r="D26" s="88" t="s">
        <v>424</v>
      </c>
      <c r="E26" s="109">
        <v>1.5285580696583981E-2</v>
      </c>
      <c r="F26" s="110"/>
      <c r="G26" s="110"/>
      <c r="H26" s="110"/>
      <c r="I26" s="110"/>
    </row>
    <row r="27" spans="2:9" x14ac:dyDescent="0.25">
      <c r="B27" s="39" t="s">
        <v>550</v>
      </c>
      <c r="C27" s="73" t="s">
        <v>425</v>
      </c>
      <c r="D27" s="35" t="s">
        <v>426</v>
      </c>
      <c r="E27" s="109">
        <v>3.222617094012829E-4</v>
      </c>
      <c r="F27" s="110"/>
      <c r="G27" s="110"/>
      <c r="H27" s="110"/>
      <c r="I27" s="110"/>
    </row>
    <row r="28" spans="2:9" x14ac:dyDescent="0.25">
      <c r="B28" s="39" t="s">
        <v>551</v>
      </c>
      <c r="C28" s="73" t="s">
        <v>427</v>
      </c>
      <c r="D28" s="35" t="s">
        <v>428</v>
      </c>
      <c r="E28" s="109">
        <v>7.2585777824214586E-4</v>
      </c>
      <c r="F28" s="110"/>
      <c r="G28" s="110"/>
      <c r="H28" s="110"/>
      <c r="I28" s="110"/>
    </row>
    <row r="29" spans="2:9" x14ac:dyDescent="0.25">
      <c r="B29" s="39" t="s">
        <v>552</v>
      </c>
      <c r="C29" s="73" t="s">
        <v>429</v>
      </c>
      <c r="D29" s="35" t="s">
        <v>430</v>
      </c>
      <c r="E29" s="109">
        <v>1.6333700184227411E-2</v>
      </c>
      <c r="F29" s="110"/>
      <c r="G29" s="110"/>
      <c r="H29" s="110"/>
      <c r="I29" s="110"/>
    </row>
    <row r="30" spans="2:9" x14ac:dyDescent="0.25">
      <c r="E30" s="34"/>
      <c r="F30" s="12"/>
      <c r="G30" s="12"/>
      <c r="H30" s="12"/>
      <c r="I30" s="12"/>
    </row>
    <row r="32" spans="2:9" ht="28.5" customHeight="1" x14ac:dyDescent="0.25">
      <c r="D32" s="155" t="s">
        <v>431</v>
      </c>
      <c r="E32" s="155"/>
      <c r="F32" s="155"/>
      <c r="G32" s="155"/>
    </row>
    <row r="33" spans="4:7" ht="39.6" x14ac:dyDescent="0.25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5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5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5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5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K44"/>
  <sheetViews>
    <sheetView showGridLines="0" zoomScaleNormal="100" zoomScaleSheetLayoutView="100" workbookViewId="0">
      <selection activeCell="E35" sqref="E35"/>
    </sheetView>
  </sheetViews>
  <sheetFormatPr defaultColWidth="9.109375" defaultRowHeight="13.2" x14ac:dyDescent="0.25"/>
  <cols>
    <col min="1" max="1" width="5.6640625" style="22" customWidth="1"/>
    <col min="2" max="2" width="29.109375" style="23" hidden="1" customWidth="1"/>
    <col min="3" max="3" width="41.109375" style="22" customWidth="1"/>
    <col min="4" max="4" width="43.5546875" style="23" customWidth="1"/>
    <col min="5" max="5" width="17.109375" style="22" customWidth="1"/>
    <col min="6" max="6" width="13.6640625" style="22" customWidth="1"/>
    <col min="7" max="7" width="10.88671875" style="22" bestFit="1" customWidth="1"/>
    <col min="8" max="9" width="9.109375" style="22"/>
    <col min="10" max="10" width="11.88671875" style="22" bestFit="1" customWidth="1"/>
    <col min="11" max="16384" width="9.109375" style="22"/>
  </cols>
  <sheetData>
    <row r="1" spans="2:6" x14ac:dyDescent="0.25">
      <c r="B1" s="21"/>
      <c r="C1" s="157" t="s">
        <v>440</v>
      </c>
      <c r="D1" s="157"/>
      <c r="E1" s="157"/>
    </row>
    <row r="3" spans="2:6" x14ac:dyDescent="0.25">
      <c r="C3" s="24"/>
      <c r="E3" s="25" t="s">
        <v>441</v>
      </c>
      <c r="F3" s="26"/>
    </row>
    <row r="4" spans="2:6" ht="16.5" customHeight="1" x14ac:dyDescent="0.25">
      <c r="B4" s="114" t="s">
        <v>442</v>
      </c>
      <c r="C4" s="159" t="s">
        <v>443</v>
      </c>
      <c r="D4" s="159"/>
      <c r="E4" s="127">
        <v>103088.83122999995</v>
      </c>
    </row>
    <row r="5" spans="2:6" ht="16.5" customHeight="1" x14ac:dyDescent="0.25">
      <c r="B5" s="114" t="s">
        <v>444</v>
      </c>
      <c r="C5" s="158" t="s">
        <v>445</v>
      </c>
      <c r="D5" s="158"/>
      <c r="E5" s="128">
        <v>149386.35759999999</v>
      </c>
    </row>
    <row r="6" spans="2:6" ht="16.5" customHeight="1" x14ac:dyDescent="0.25">
      <c r="B6" s="114"/>
      <c r="C6" s="156" t="s">
        <v>572</v>
      </c>
      <c r="D6" s="156"/>
      <c r="E6" s="128">
        <v>-11185.96464</v>
      </c>
    </row>
    <row r="7" spans="2:6" ht="16.5" customHeight="1" x14ac:dyDescent="0.25">
      <c r="B7" s="114" t="s">
        <v>446</v>
      </c>
      <c r="C7" s="158" t="s">
        <v>447</v>
      </c>
      <c r="D7" s="158"/>
      <c r="E7" s="128">
        <v>0</v>
      </c>
    </row>
    <row r="8" spans="2:6" ht="16.5" customHeight="1" x14ac:dyDescent="0.25">
      <c r="B8" s="114" t="s">
        <v>448</v>
      </c>
      <c r="C8" s="158" t="s">
        <v>449</v>
      </c>
      <c r="D8" s="158"/>
      <c r="E8" s="128">
        <v>483.77004999999997</v>
      </c>
    </row>
    <row r="9" spans="2:6" ht="16.5" customHeight="1" x14ac:dyDescent="0.25">
      <c r="B9" s="114" t="s">
        <v>450</v>
      </c>
      <c r="C9" s="158" t="s">
        <v>451</v>
      </c>
      <c r="D9" s="158"/>
      <c r="E9" s="129">
        <v>-35595.331780000037</v>
      </c>
    </row>
    <row r="10" spans="2:6" ht="16.5" customHeight="1" x14ac:dyDescent="0.25">
      <c r="B10" s="114" t="s">
        <v>452</v>
      </c>
      <c r="C10" s="156" t="s">
        <v>453</v>
      </c>
      <c r="D10" s="156"/>
      <c r="E10" s="129">
        <v>-35595.331780000037</v>
      </c>
    </row>
    <row r="11" spans="2:6" ht="16.5" customHeight="1" x14ac:dyDescent="0.25">
      <c r="B11" s="114" t="s">
        <v>454</v>
      </c>
      <c r="C11" s="156" t="s">
        <v>455</v>
      </c>
      <c r="D11" s="156"/>
      <c r="E11" s="129">
        <v>0</v>
      </c>
    </row>
    <row r="12" spans="2:6" ht="16.5" customHeight="1" x14ac:dyDescent="0.25">
      <c r="B12" s="114" t="s">
        <v>456</v>
      </c>
      <c r="C12" s="156" t="s">
        <v>457</v>
      </c>
      <c r="D12" s="156"/>
      <c r="E12" s="129">
        <v>0</v>
      </c>
    </row>
    <row r="13" spans="2:6" ht="16.5" customHeight="1" x14ac:dyDescent="0.25">
      <c r="B13" s="114" t="s">
        <v>402</v>
      </c>
      <c r="C13" s="160" t="s">
        <v>458</v>
      </c>
      <c r="D13" s="161"/>
      <c r="E13" s="128">
        <v>0</v>
      </c>
    </row>
    <row r="14" spans="2:6" ht="16.5" customHeight="1" x14ac:dyDescent="0.25">
      <c r="B14" s="114" t="s">
        <v>459</v>
      </c>
      <c r="C14" s="159" t="s">
        <v>460</v>
      </c>
      <c r="D14" s="159"/>
      <c r="E14" s="127">
        <v>18831.099002502928</v>
      </c>
    </row>
    <row r="15" spans="2:6" ht="16.5" customHeight="1" x14ac:dyDescent="0.25">
      <c r="B15" s="114" t="s">
        <v>461</v>
      </c>
      <c r="C15" s="158" t="s">
        <v>462</v>
      </c>
      <c r="D15" s="158"/>
      <c r="E15" s="129">
        <v>14855.508202502928</v>
      </c>
    </row>
    <row r="16" spans="2:6" ht="16.5" customHeight="1" x14ac:dyDescent="0.25">
      <c r="B16" s="114" t="s">
        <v>463</v>
      </c>
      <c r="C16" s="158" t="s">
        <v>464</v>
      </c>
      <c r="D16" s="158"/>
      <c r="E16" s="128">
        <v>3975.5907999999999</v>
      </c>
    </row>
    <row r="17" spans="2:11" ht="16.5" customHeight="1" x14ac:dyDescent="0.25">
      <c r="B17" s="114" t="s">
        <v>465</v>
      </c>
      <c r="C17" s="159" t="s">
        <v>466</v>
      </c>
      <c r="D17" s="159"/>
      <c r="E17" s="127">
        <v>84257.732227497021</v>
      </c>
    </row>
    <row r="18" spans="2:11" ht="16.5" customHeight="1" x14ac:dyDescent="0.25">
      <c r="B18" s="114" t="s">
        <v>467</v>
      </c>
      <c r="C18" s="166" t="s">
        <v>468</v>
      </c>
      <c r="D18" s="166"/>
      <c r="E18" s="130">
        <v>44338.842275588715</v>
      </c>
    </row>
    <row r="19" spans="2:11" ht="16.5" customHeight="1" x14ac:dyDescent="0.25">
      <c r="B19" s="114" t="s">
        <v>469</v>
      </c>
      <c r="C19" s="158" t="s">
        <v>470</v>
      </c>
      <c r="D19" s="158"/>
      <c r="E19" s="129">
        <v>556.63354999988496</v>
      </c>
    </row>
    <row r="20" spans="2:11" ht="16.5" customHeight="1" x14ac:dyDescent="0.25">
      <c r="B20" s="114" t="s">
        <v>471</v>
      </c>
      <c r="C20" s="158" t="s">
        <v>472</v>
      </c>
      <c r="D20" s="158"/>
      <c r="E20" s="129">
        <v>9749.9087255888298</v>
      </c>
    </row>
    <row r="21" spans="2:11" ht="16.5" customHeight="1" x14ac:dyDescent="0.25">
      <c r="B21" s="114" t="s">
        <v>473</v>
      </c>
      <c r="C21" s="158" t="s">
        <v>474</v>
      </c>
      <c r="D21" s="158"/>
      <c r="E21" s="129">
        <v>34032.300000000003</v>
      </c>
    </row>
    <row r="22" spans="2:11" ht="16.5" customHeight="1" x14ac:dyDescent="0.25">
      <c r="B22" s="114" t="s">
        <v>475</v>
      </c>
      <c r="C22" s="156" t="s">
        <v>476</v>
      </c>
      <c r="D22" s="156"/>
      <c r="E22" s="128">
        <v>0</v>
      </c>
    </row>
    <row r="23" spans="2:11" ht="16.5" customHeight="1" x14ac:dyDescent="0.25">
      <c r="B23" s="114" t="s">
        <v>477</v>
      </c>
      <c r="C23" s="156" t="s">
        <v>478</v>
      </c>
      <c r="D23" s="156"/>
      <c r="E23" s="128">
        <v>34032.300000000003</v>
      </c>
    </row>
    <row r="24" spans="2:11" ht="16.5" customHeight="1" x14ac:dyDescent="0.25">
      <c r="B24" s="114" t="s">
        <v>479</v>
      </c>
      <c r="C24" s="162" t="s">
        <v>480</v>
      </c>
      <c r="D24" s="162"/>
      <c r="E24" s="128">
        <v>0</v>
      </c>
    </row>
    <row r="25" spans="2:11" ht="16.5" customHeight="1" x14ac:dyDescent="0.25">
      <c r="B25" s="114" t="s">
        <v>481</v>
      </c>
      <c r="C25" s="159" t="s">
        <v>482</v>
      </c>
      <c r="D25" s="159"/>
      <c r="E25" s="127">
        <v>128596.57450308574</v>
      </c>
    </row>
    <row r="26" spans="2:11" ht="16.5" customHeight="1" x14ac:dyDescent="0.25">
      <c r="B26" s="114" t="s">
        <v>483</v>
      </c>
      <c r="C26" s="159" t="s">
        <v>484</v>
      </c>
      <c r="D26" s="159"/>
      <c r="E26" s="127">
        <v>987.27860999999996</v>
      </c>
    </row>
    <row r="27" spans="2:11" ht="25.5" customHeight="1" x14ac:dyDescent="0.25">
      <c r="B27" s="114" t="s">
        <v>485</v>
      </c>
      <c r="C27" s="158" t="s">
        <v>486</v>
      </c>
      <c r="D27" s="158"/>
      <c r="E27" s="129">
        <v>300</v>
      </c>
    </row>
    <row r="28" spans="2:11" ht="16.5" customHeight="1" x14ac:dyDescent="0.25">
      <c r="B28" s="114" t="s">
        <v>487</v>
      </c>
      <c r="C28" s="158" t="s">
        <v>488</v>
      </c>
      <c r="D28" s="158"/>
      <c r="E28" s="129">
        <v>687.27860999999996</v>
      </c>
    </row>
    <row r="29" spans="2:11" ht="16.5" customHeight="1" x14ac:dyDescent="0.25">
      <c r="B29" s="114" t="s">
        <v>489</v>
      </c>
      <c r="C29" s="159" t="s">
        <v>490</v>
      </c>
      <c r="D29" s="159"/>
      <c r="E29" s="127">
        <v>127609.29589308574</v>
      </c>
      <c r="G29" s="33"/>
      <c r="H29" s="33"/>
      <c r="J29" s="33"/>
      <c r="K29" s="33"/>
    </row>
    <row r="30" spans="2:11" ht="16.5" customHeight="1" x14ac:dyDescent="0.25">
      <c r="B30" s="114" t="s">
        <v>491</v>
      </c>
      <c r="C30" s="159" t="s">
        <v>492</v>
      </c>
      <c r="D30" s="159"/>
      <c r="E30" s="127">
        <v>1092519.2423835241</v>
      </c>
    </row>
    <row r="31" spans="2:11" ht="16.5" customHeight="1" x14ac:dyDescent="0.25">
      <c r="B31" s="114" t="s">
        <v>493</v>
      </c>
      <c r="C31" s="162" t="s">
        <v>494</v>
      </c>
      <c r="D31" s="162"/>
      <c r="E31" s="129">
        <v>0</v>
      </c>
    </row>
    <row r="32" spans="2:11" ht="16.5" customHeight="1" x14ac:dyDescent="0.25">
      <c r="B32" s="114" t="s">
        <v>495</v>
      </c>
      <c r="C32" s="162" t="s">
        <v>496</v>
      </c>
      <c r="D32" s="162"/>
      <c r="E32" s="129">
        <v>4541.0234268000004</v>
      </c>
    </row>
    <row r="33" spans="2:8" ht="16.5" customHeight="1" x14ac:dyDescent="0.25">
      <c r="B33" s="114" t="s">
        <v>497</v>
      </c>
      <c r="C33" s="162" t="s">
        <v>498</v>
      </c>
      <c r="D33" s="162"/>
      <c r="E33" s="129">
        <v>20797.694039499958</v>
      </c>
      <c r="H33" s="137"/>
    </row>
    <row r="34" spans="2:8" ht="16.5" customHeight="1" x14ac:dyDescent="0.25">
      <c r="B34" s="114" t="s">
        <v>499</v>
      </c>
      <c r="C34" s="162" t="s">
        <v>500</v>
      </c>
      <c r="D34" s="162"/>
      <c r="E34" s="129">
        <v>105487.09392449989</v>
      </c>
    </row>
    <row r="35" spans="2:8" ht="16.5" customHeight="1" x14ac:dyDescent="0.25">
      <c r="B35" s="114" t="s">
        <v>501</v>
      </c>
      <c r="C35" s="162" t="s">
        <v>502</v>
      </c>
      <c r="D35" s="162"/>
      <c r="E35" s="129">
        <v>17804.4297525</v>
      </c>
    </row>
    <row r="36" spans="2:8" ht="16.5" customHeight="1" x14ac:dyDescent="0.25">
      <c r="B36" s="114" t="s">
        <v>503</v>
      </c>
      <c r="C36" s="162" t="s">
        <v>504</v>
      </c>
      <c r="D36" s="162"/>
      <c r="E36" s="129">
        <v>733859.34508682101</v>
      </c>
    </row>
    <row r="37" spans="2:8" ht="16.5" customHeight="1" x14ac:dyDescent="0.25">
      <c r="B37" s="114" t="s">
        <v>505</v>
      </c>
      <c r="C37" s="162" t="s">
        <v>506</v>
      </c>
      <c r="D37" s="162"/>
      <c r="E37" s="129">
        <v>210029.65615340319</v>
      </c>
    </row>
    <row r="38" spans="2:8" ht="28.5" customHeight="1" x14ac:dyDescent="0.25">
      <c r="B38" s="163" t="s">
        <v>507</v>
      </c>
      <c r="C38" s="163"/>
      <c r="D38" s="163"/>
      <c r="E38" s="163"/>
    </row>
    <row r="39" spans="2:8" ht="18" customHeight="1" x14ac:dyDescent="0.25">
      <c r="B39" s="164" t="s">
        <v>420</v>
      </c>
      <c r="C39" s="165"/>
      <c r="D39" s="165"/>
      <c r="E39" s="165"/>
      <c r="F39" s="165"/>
    </row>
    <row r="40" spans="2:8" ht="52.8" x14ac:dyDescent="0.25">
      <c r="B40" s="115" t="s">
        <v>508</v>
      </c>
      <c r="C40" s="123" t="s">
        <v>509</v>
      </c>
      <c r="D40" s="123" t="s">
        <v>510</v>
      </c>
      <c r="E40" s="123" t="s">
        <v>511</v>
      </c>
      <c r="F40" s="123" t="s">
        <v>512</v>
      </c>
    </row>
    <row r="41" spans="2:8" s="27" customFormat="1" ht="26.4" x14ac:dyDescent="0.25">
      <c r="B41" s="116" t="s">
        <v>513</v>
      </c>
      <c r="C41" s="119" t="s">
        <v>514</v>
      </c>
      <c r="D41" s="118" t="s">
        <v>515</v>
      </c>
      <c r="E41" s="120">
        <v>0.05</v>
      </c>
      <c r="F41" s="121">
        <v>7.712242398923233E-2</v>
      </c>
    </row>
    <row r="42" spans="2:8" s="27" customFormat="1" ht="26.4" x14ac:dyDescent="0.25">
      <c r="B42" s="116" t="s">
        <v>517</v>
      </c>
      <c r="C42" s="119" t="s">
        <v>518</v>
      </c>
      <c r="D42" s="118" t="s">
        <v>519</v>
      </c>
      <c r="E42" s="120">
        <v>0.09</v>
      </c>
      <c r="F42" s="121">
        <v>0.11680279023249374</v>
      </c>
    </row>
    <row r="43" spans="2:8" s="27" customFormat="1" x14ac:dyDescent="0.25">
      <c r="B43" s="117" t="s">
        <v>520</v>
      </c>
      <c r="C43" s="119" t="s">
        <v>521</v>
      </c>
      <c r="D43" s="122" t="s">
        <v>516</v>
      </c>
      <c r="E43" s="120" t="s">
        <v>522</v>
      </c>
      <c r="F43" s="121">
        <v>5.8304705430053956E-2</v>
      </c>
    </row>
    <row r="44" spans="2:8" x14ac:dyDescent="0.25">
      <c r="E44" s="28"/>
    </row>
  </sheetData>
  <sheetProtection formatColumns="0" formatRows="0"/>
  <mergeCells count="37">
    <mergeCell ref="C23:D23"/>
    <mergeCell ref="C24:D24"/>
    <mergeCell ref="C25:D25"/>
    <mergeCell ref="C26:D26"/>
    <mergeCell ref="C22:D22"/>
    <mergeCell ref="C13:D13"/>
    <mergeCell ref="C36:D36"/>
    <mergeCell ref="C37:D37"/>
    <mergeCell ref="B38:E38"/>
    <mergeCell ref="B39:F39"/>
    <mergeCell ref="C30:D30"/>
    <mergeCell ref="C31:D31"/>
    <mergeCell ref="C32:D32"/>
    <mergeCell ref="C33:D33"/>
    <mergeCell ref="C34:D34"/>
    <mergeCell ref="C35:D35"/>
    <mergeCell ref="C29:D29"/>
    <mergeCell ref="C18:D18"/>
    <mergeCell ref="C19:D19"/>
    <mergeCell ref="C20:D20"/>
    <mergeCell ref="C21:D21"/>
    <mergeCell ref="C6:D6"/>
    <mergeCell ref="C1:E1"/>
    <mergeCell ref="C27:D27"/>
    <mergeCell ref="C28:D28"/>
    <mergeCell ref="C17:D17"/>
    <mergeCell ref="C4:D4"/>
    <mergeCell ref="C5:D5"/>
    <mergeCell ref="C7:D7"/>
    <mergeCell ref="C8:D8"/>
    <mergeCell ref="C9:D9"/>
    <mergeCell ref="C10:D10"/>
    <mergeCell ref="C11:D11"/>
    <mergeCell ref="C12:D12"/>
    <mergeCell ref="C14:D14"/>
    <mergeCell ref="C15:D15"/>
    <mergeCell ref="C16:D16"/>
  </mergeCells>
  <printOptions horizontalCentered="1"/>
  <pageMargins left="0.6" right="0.61" top="1" bottom="1" header="0.5" footer="0.5"/>
  <pageSetup paperSize="9" scale="7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E5:E6</xm:sqref>
        </x14:conditionalFormatting>
        <x14:conditionalFormatting xmlns:xm="http://schemas.microsoft.com/office/excel/2006/main">
          <x14:cfRule type="expression" priority="2" id="{38A99A7B-F6C5-4B5A-85B7-C9EDD848601D}">
            <xm:f>IF(ROUND(E7,5)=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ROUND(E23,5),0,1)</xm:f>
            <x14:dxf>
              <fill>
                <patternFill>
                  <bgColor rgb="FFFF0000"/>
                </patternFill>
              </fill>
            </x14:dxf>
          </x14:cfRule>
          <xm:sqref>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2023-04-25T11:12:00Z</dcterms:modified>
</cp:coreProperties>
</file>