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1-23\"/>
    </mc:Choice>
  </mc:AlternateContent>
  <xr:revisionPtr revIDLastSave="0" documentId="13_ncr:1_{B8635D9B-E5D2-4D54-9363-F75AEB0F9FF2}" xr6:coauthVersionLast="47" xr6:coauthVersionMax="47" xr10:uidLastSave="{00000000-0000-0000-0000-000000000000}"/>
  <bookViews>
    <workbookView xWindow="828" yWindow="-108" windowWidth="22320" windowHeight="1317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0" l="1"/>
  <c r="E30" i="10"/>
  <c r="F17" i="10"/>
  <c r="E17" i="10"/>
  <c r="E51" i="10"/>
  <c r="E49" i="10"/>
  <c r="E47" i="10"/>
  <c r="E22" i="10"/>
  <c r="F22" i="10"/>
  <c r="E18" i="10" l="1"/>
  <c r="E5" i="10"/>
  <c r="E27" i="10" l="1"/>
  <c r="E29" i="10" s="1"/>
  <c r="C22" i="5" l="1"/>
  <c r="C23" i="5"/>
  <c r="C24" i="5"/>
  <c r="C25" i="5"/>
  <c r="C21" i="5"/>
  <c r="F47" i="10" l="1"/>
  <c r="C11" i="5" l="1"/>
  <c r="F18" i="10"/>
  <c r="F5" i="10" l="1"/>
  <c r="F27" i="10" s="1"/>
  <c r="F29" i="10" s="1"/>
  <c r="F38" i="10"/>
  <c r="F49" i="10" l="1"/>
  <c r="F51" i="10" s="1"/>
  <c r="E38" i="10"/>
  <c r="C15" i="5" l="1"/>
  <c r="C14" i="5"/>
  <c r="C13" i="5"/>
  <c r="C12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<sst xmlns="http://schemas.openxmlformats.org/spreadsheetml/2006/main" count="729" uniqueCount="573">
  <si>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</si>
  <si>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</si>
  <si>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</si>
  <si>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</si>
  <si>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</si>
  <si>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</si>
  <si>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</si>
  <si>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</si>
  <si>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</si>
  <si>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</si>
  <si>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</si>
  <si>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</si>
  <si>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</si>
  <si>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</si>
  <si>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</si>
  <si>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</si>
  <si>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</si>
  <si>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</si>
  <si>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</si>
  <si>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</si>
  <si>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</si>
  <si>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</si>
  <si>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</si>
  <si>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</si>
  <si>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</si>
  <si>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</si>
  <si>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</si>
  <si>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</si>
  <si>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</si>
  <si>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</si>
  <si>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</si>
  <si>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</si>
  <si>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</si>
  <si>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</si>
  <si>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</si>
  <si>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</si>
  <si>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</si>
  <si>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</si>
  <si>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</si>
  <si>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</si>
  <si>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</si>
  <si>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</si>
  <si>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</si>
  <si>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</si>
  <si>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</si>
  <si>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</si>
  <si>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</si>
  <si>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</si>
  <si>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</si>
  <si>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</si>
  <si>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</si>
  <si>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</si>
  <si>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</si>
  <si>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</si>
  <si>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</si>
  <si>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</si>
  <si>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</si>
  <si>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</si>
  <si>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</si>
  <si>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</si>
  <si>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</si>
  <si>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</si>
  <si>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</si>
  <si>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</si>
  <si>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</si>
  <si>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</si>
  <si>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</si>
  <si>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</si>
  <si>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</si>
  <si>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</si>
  <si>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</si>
  <si>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</si>
  <si>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</si>
  <si>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</si>
  <si>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</si>
  <si>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</si>
  <si>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</si>
  <si>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</si>
  <si>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</si>
  <si>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</si>
  <si>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</si>
  <si>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</si>
  <si>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</si>
  <si>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</si>
  <si>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</si>
  <si>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</si>
  <si>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</si>
  <si>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</si>
  <si>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</si>
  <si>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</si>
  <si>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</si>
  <si>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</si>
  <si>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</si>
  <si>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</si>
  <si>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</si>
  <si>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</si>
  <si>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</si>
  <si>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</si>
  <si>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</si>
  <si>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</si>
  <si>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</si>
  <si>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</si>
  <si>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</si>
  <si>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</si>
  <si>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</si>
  <si>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</si>
  <si>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</si>
  <si>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</si>
  <si>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</si>
  <si>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</si>
  <si>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</si>
  <si>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</si>
  <si>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</si>
  <si>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</si>
  <si>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</si>
  <si>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</si>
  <si>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</si>
  <si>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</si>
  <si>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</si>
  <si>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</si>
  <si>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</si>
  <si>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</si>
  <si>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</si>
  <si>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</si>
  <si>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</si>
  <si>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</si>
  <si>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</si>
  <si>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</si>
  <si>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</si>
  <si>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</si>
  <si>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</si>
  <si>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</si>
  <si>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</si>
  <si>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</si>
  <si>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</si>
  <si>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</si>
  <si>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</si>
  <si>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</si>
  <si>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</si>
  <si>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</si>
  <si>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</si>
  <si>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</si>
  <si>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</si>
  <si>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</si>
  <si>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</si>
  <si>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</si>
  <si>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</si>
  <si>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</si>
  <si>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</si>
  <si>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</si>
  <si>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</si>
  <si>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</si>
  <si>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</si>
  <si>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</si>
  <si>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</si>
  <si>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</si>
  <si>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</si>
  <si>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</si>
  <si>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</si>
  <si>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</si>
  <si>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</si>
  <si>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</si>
  <si>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</si>
  <si>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</si>
  <si>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</si>
  <si>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</si>
  <si>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</si>
  <si>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</si>
  <si>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</si>
  <si>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</si>
  <si>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</si>
  <si>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</si>
  <si>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</si>
  <si>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</si>
  <si>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</si>
  <si>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</si>
  <si>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</si>
  <si>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</si>
  <si>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</si>
  <si>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</si>
  <si>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</si>
  <si>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</si>
  <si>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</si>
  <si>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</si>
  <si>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</si>
  <si>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</si>
  <si>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</si>
  <si>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</si>
  <si>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</si>
  <si>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</si>
  <si>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</si>
  <si>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</si>
  <si>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</si>
  <si>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</si>
  <si>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</si>
  <si>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</si>
  <si>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</si>
  <si>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</si>
  <si>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</si>
  <si>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</si>
  <si>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</si>
  <si>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</si>
  <si>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</si>
  <si>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</si>
  <si>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</si>
  <si>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</si>
  <si>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</si>
  <si>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</si>
  <si>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</si>
  <si>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</si>
  <si>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</si>
  <si>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</si>
  <si>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</si>
  <si>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</si>
  <si>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</si>
  <si>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</si>
  <si>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</si>
  <si>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</si>
  <si>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</si>
  <si>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</si>
  <si>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</si>
  <si>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</si>
  <si>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</si>
  <si>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</si>
  <si>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</si>
  <si>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</si>
  <si>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</si>
  <si>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</si>
  <si>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</si>
  <si>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</si>
  <si>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</si>
  <si>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</si>
  <si>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</si>
  <si>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</si>
  <si>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</si>
  <si>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</si>
  <si>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</si>
  <si>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</si>
  <si>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</si>
  <si>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</si>
  <si>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</si>
  <si>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</si>
  <si>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</si>
  <si>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</si>
  <si>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</si>
  <si>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</si>
  <si>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</si>
  <si>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</si>
  <si>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</si>
  <si>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</si>
  <si>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</si>
  <si>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</si>
  <si>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</si>
  <si>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</si>
  <si>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</si>
  <si>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</si>
  <si>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</si>
  <si>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</si>
  <si>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</si>
  <si>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</si>
  <si>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</si>
  <si>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</si>
  <si>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</si>
  <si>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</si>
  <si>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</si>
  <si>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</si>
  <si>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</si>
  <si>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</si>
  <si>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</si>
  <si>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</si>
  <si>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</si>
  <si>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</si>
  <si>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</si>
  <si>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</si>
  <si>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</si>
  <si>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</si>
  <si>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</si>
  <si>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</si>
  <si>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</si>
  <si>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</si>
  <si>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</si>
  <si>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</si>
  <si>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</si>
  <si>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</si>
  <si>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</si>
  <si>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</si>
  <si>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</si>
  <si>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</si>
  <si>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</si>
  <si>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</si>
  <si>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</si>
  <si>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</si>
  <si>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</si>
  <si>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</si>
  <si>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</si>
  <si>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</si>
  <si>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</si>
  <si>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</si>
  <si>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</si>
  <si>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</si>
  <si>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</si>
  <si>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</si>
  <si>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</si>
  <si>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</si>
  <si>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</si>
  <si>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</si>
  <si>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</si>
  <si>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</si>
  <si>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</si>
  <si>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</si>
  <si>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</si>
  <si>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</si>
  <si>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</si>
  <si>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</si>
  <si>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</si>
  <si>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</si>
  <si>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</si>
  <si>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</si>
  <si>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</si>
  <si>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</si>
  <si>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</si>
  <si>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</si>
  <si>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</si>
  <si>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</si>
  <si>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</si>
  <si>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</si>
  <si>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</si>
  <si>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</si>
  <si>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</si>
  <si>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</si>
  <si>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</si>
  <si>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</si>
  <si>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</si>
  <si>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</si>
  <si>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</si>
  <si>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</si>
  <si>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</si>
  <si>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</si>
  <si>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</si>
  <si>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</si>
  <si>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</si>
  <si>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</si>
  <si>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</si>
  <si>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</si>
  <si>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</si>
  <si>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</si>
  <si>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</si>
  <si>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</si>
  <si>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</si>
  <si>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</si>
  <si>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</si>
  <si>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</si>
  <si>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</si>
  <si>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</si>
  <si>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</si>
  <si>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</si>
  <si>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</si>
  <si>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</si>
  <si>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</si>
  <si>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</si>
  <si>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</si>
  <si>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</si>
  <si>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</si>
  <si>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</si>
  <si>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</si>
  <si>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</si>
  <si>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</si>
  <si>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</si>
  <si>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</si>
  <si>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</si>
  <si>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</si>
  <si>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</si>
  <si>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</si>
  <si>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</si>
  <si>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</si>
  <si>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</si>
  <si>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</si>
  <si>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</si>
  <si>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</si>
  <si>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</si>
  <si>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</si>
  <si>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</si>
  <si>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</si>
  <si>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</si>
  <si>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</si>
  <si>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</si>
  <si>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</si>
  <si>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</si>
  <si>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</si>
  <si>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</si>
  <si>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</si>
  <si>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</si>
  <si>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</si>
  <si>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</si>
  <si>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</si>
  <si>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</si>
  <si>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</si>
  <si>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</si>
  <si>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</si>
  <si>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</si>
  <si>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</si>
  <si>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</si>
  <si>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</si>
  <si>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</si>
  <si>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</si>
  <si>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</si>
  <si>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</si>
  <si>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</si>
  <si>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</si>
  <si>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</si>
  <si>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</si>
  <si>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</si>
  <si>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</si>
  <si>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</si>
  <si>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</si>
  <si>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</si>
  <si>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</si>
  <si>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</si>
  <si>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</si>
  <si>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</si>
  <si>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</si>
  <si>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</si>
  <si>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</si>
  <si>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</si>
  <si>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</si>
  <si>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</si>
  <si>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</si>
  <si>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</si>
  <si>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</si>
  <si>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</si>
  <si>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</si>
  <si>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</si>
  <si>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</si>
  <si>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</si>
  <si>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</si>
  <si>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</si>
  <si>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</si>
  <si>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</si>
  <si>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</si>
  <si>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</si>
  <si>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</si>
  <si>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</si>
  <si>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</si>
  <si>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</si>
  <si>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</si>
  <si>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</si>
  <si>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</si>
  <si>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</si>
  <si>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</si>
  <si>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</si>
  <si>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</si>
  <si>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</si>
  <si>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</si>
  <si>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</si>
  <si>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</si>
  <si>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</si>
  <si>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</si>
  <si>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</si>
  <si>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</si>
  <si>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</si>
  <si>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</si>
  <si>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</si>
  <si>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</si>
  <si>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</si>
  <si>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</si>
  <si>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</si>
  <si>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</si>
  <si>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</si>
  <si>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</si>
  <si>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</si>
  <si>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</si>
  <si>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</si>
  <si>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</si>
  <si>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</si>
  <si>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</si>
  <si>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</si>
  <si>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</si>
  <si>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</si>
  <si>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</si>
  <si>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</si>
  <si>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</si>
  <si>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</si>
  <si>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</si>
  <si>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</si>
  <si>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</si>
  <si>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</si>
  <si>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</si>
  <si>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</si>
  <si>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</si>
  <si>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</si>
  <si>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</si>
  <si>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</si>
  <si>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</si>
  <si>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</si>
  <si>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</si>
  <si>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</si>
  <si>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</si>
  <si>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</si>
  <si>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</si>
  <si>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</si>
  <si>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</si>
  <si>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</si>
  <si>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</si>
  <si>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</si>
  <si>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</si>
  <si>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</si>
  <si>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</si>
  <si>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</si>
  <si>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</si>
  <si>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</si>
  <si>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</si>
  <si>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</si>
  <si>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</si>
  <si>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</si>
  <si>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</si>
  <si>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</si>
  <si>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</si>
  <si>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</si>
  <si>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</si>
  <si>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</si>
  <si>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</si>
  <si>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</si>
  <si>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</si>
  <si>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</si>
  <si>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</si>
  <si>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</si>
  <si>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</si>
  <si>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</si>
  <si>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</si>
  <si>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</si>
  <si>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</si>
  <si>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</si>
  <si>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</si>
  <si>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</si>
  <si>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</si>
  <si>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</si>
  <si>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</si>
  <si>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</si>
  <si>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</si>
  <si>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</si>
  <si>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</si>
  <si>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</si>
  <si>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</si>
  <si>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</si>
  <si>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</si>
  <si>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</si>
  <si>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</si>
  <si>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</si>
  <si>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</si>
  <si>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</si>
  <si>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</si>
  <si>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</si>
  <si>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</si>
  <si>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</si>
  <si>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</si>
  <si>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</si>
  <si>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</si>
  <si>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</si>
  <si>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</si>
  <si>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</si>
  <si>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</si>
  <si>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</si>
  <si>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</si>
  <si>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</si>
  <si>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</si>
  <si>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</si>
  <si>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</si>
  <si>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</si>
  <si>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</si>
  <si>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</si>
  <si>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</si>
  <si>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</si>
  <si>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 xml:space="preserve">a1) Geriyə alınmış adi səhmlər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</si>
</sst>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  <font>
      <b/>
      <sz val="10"/>
      <color theme="2" tint="-0.899990844447157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8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49" fontId="24" fillId="0" borderId="3" xfId="0" applyNumberFormat="1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indent="1"/>
    </xf>
    <xf numFmtId="0" fontId="13" fillId="0" borderId="0" xfId="4" applyFont="1" applyFill="1" applyBorder="1" applyAlignment="1" applyProtection="1">
      <alignment horizontal="right"/>
    </xf>
    <xf numFmtId="10" fontId="12" fillId="0" borderId="0" xfId="2" applyNumberFormat="1" applyFont="1" applyFill="1" applyProtection="1"/>
    <xf numFmtId="164" fontId="3" fillId="0" borderId="3" xfId="1" applyFont="1" applyFill="1" applyBorder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23" fillId="0" borderId="0" xfId="4" applyFont="1" applyFill="1" applyAlignment="1" applyProtection="1">
      <alignment horizontal="center"/>
    </xf>
  </cellXfs>
  <cellStyles count="7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selection activeCell="B3" sqref="B3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39" t="s">
        <v>94</v>
      </c>
      <c r="C1" s="139"/>
      <c r="D1" s="139"/>
      <c r="E1" s="139"/>
      <c r="F1" s="139"/>
    </row>
    <row r="2" spans="2:10" x14ac:dyDescent="0.25">
      <c r="B2" s="3"/>
      <c r="C2" s="3"/>
      <c r="D2" s="3"/>
      <c r="E2" s="140" t="s">
        <v>441</v>
      </c>
      <c r="F2" s="140"/>
    </row>
    <row r="3" spans="2:10" ht="26.4" x14ac:dyDescent="0.25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5">
      <c r="B4" s="48"/>
      <c r="C4" s="48"/>
      <c r="D4" s="48"/>
      <c r="E4" s="51" t="s">
        <v>98</v>
      </c>
      <c r="F4" s="51" t="s">
        <v>99</v>
      </c>
    </row>
    <row r="5" spans="2:10" x14ac:dyDescent="0.25">
      <c r="B5" s="52">
        <v>1</v>
      </c>
      <c r="C5" s="53" t="s">
        <v>100</v>
      </c>
      <c r="D5" s="54" t="s">
        <v>101</v>
      </c>
      <c r="E5" s="55">
        <v>48622.477900000005</v>
      </c>
      <c r="F5" s="55">
        <v>37307.316100000025</v>
      </c>
      <c r="G5" s="18"/>
      <c r="H5" s="14"/>
      <c r="I5" s="18"/>
      <c r="J5" s="18"/>
    </row>
    <row r="6" spans="2:10" x14ac:dyDescent="0.25">
      <c r="B6" s="56" t="s">
        <v>524</v>
      </c>
      <c r="C6" s="57" t="s">
        <v>18</v>
      </c>
      <c r="D6" s="58" t="s">
        <v>19</v>
      </c>
      <c r="E6" s="59">
        <v>46563.738150000005</v>
      </c>
      <c r="F6" s="59">
        <v>35520.192530000029</v>
      </c>
      <c r="G6" s="18"/>
      <c r="H6" s="14"/>
      <c r="I6" s="18"/>
      <c r="J6" s="18"/>
    </row>
    <row r="7" spans="2:10" x14ac:dyDescent="0.25">
      <c r="B7" s="56" t="s">
        <v>525</v>
      </c>
      <c r="C7" s="50" t="s">
        <v>102</v>
      </c>
      <c r="D7" s="60" t="s">
        <v>103</v>
      </c>
      <c r="E7" s="59">
        <v>6.4353400000000001</v>
      </c>
      <c r="F7" s="59">
        <v>72.707480000000004</v>
      </c>
      <c r="G7" s="18"/>
      <c r="H7" s="14"/>
      <c r="I7" s="18"/>
      <c r="J7" s="18"/>
    </row>
    <row r="8" spans="2:10" x14ac:dyDescent="0.25">
      <c r="B8" s="56" t="s">
        <v>526</v>
      </c>
      <c r="C8" s="50" t="s">
        <v>104</v>
      </c>
      <c r="D8" s="60" t="s">
        <v>105</v>
      </c>
      <c r="E8" s="59">
        <v>474.89643999999993</v>
      </c>
      <c r="F8" s="59">
        <v>42.026540000000011</v>
      </c>
      <c r="G8" s="18"/>
      <c r="H8" s="14"/>
      <c r="I8" s="18"/>
      <c r="J8" s="18"/>
    </row>
    <row r="9" spans="2:10" x14ac:dyDescent="0.25">
      <c r="B9" s="56" t="s">
        <v>527</v>
      </c>
      <c r="C9" s="50" t="s">
        <v>106</v>
      </c>
      <c r="D9" s="58" t="s">
        <v>107</v>
      </c>
      <c r="E9" s="59">
        <v>847.62648999999988</v>
      </c>
      <c r="F9" s="59">
        <v>1512.4156199999995</v>
      </c>
      <c r="G9" s="18"/>
      <c r="H9" s="14"/>
      <c r="I9" s="18"/>
      <c r="J9" s="18"/>
    </row>
    <row r="10" spans="2:10" x14ac:dyDescent="0.25">
      <c r="B10" s="56" t="s">
        <v>528</v>
      </c>
      <c r="C10" s="50" t="s">
        <v>108</v>
      </c>
      <c r="D10" s="58" t="s">
        <v>109</v>
      </c>
      <c r="E10" s="59">
        <v>729.7814800000001</v>
      </c>
      <c r="F10" s="59">
        <v>159.97393000000002</v>
      </c>
      <c r="G10" s="18"/>
      <c r="H10" s="14"/>
      <c r="I10" s="18"/>
      <c r="J10" s="18"/>
    </row>
    <row r="11" spans="2:10" x14ac:dyDescent="0.25">
      <c r="B11" s="133" t="s">
        <v>564</v>
      </c>
      <c r="C11" s="134"/>
      <c r="D11" s="135" t="s">
        <v>565</v>
      </c>
      <c r="E11" s="59">
        <v>-1484.8254420333737</v>
      </c>
      <c r="F11" s="59">
        <v>-2237.3926386337998</v>
      </c>
      <c r="G11" s="18"/>
      <c r="H11" s="14"/>
      <c r="I11" s="18"/>
      <c r="J11" s="18"/>
    </row>
    <row r="12" spans="2:10" x14ac:dyDescent="0.25">
      <c r="B12" s="52">
        <v>2</v>
      </c>
      <c r="C12" s="53" t="s">
        <v>110</v>
      </c>
      <c r="D12" s="54" t="s">
        <v>111</v>
      </c>
      <c r="E12" s="55">
        <v>-16330.673420000014</v>
      </c>
      <c r="F12" s="55">
        <v>-13379.869940000002</v>
      </c>
      <c r="G12" s="18"/>
      <c r="H12" s="14"/>
      <c r="I12" s="18"/>
      <c r="J12" s="18"/>
    </row>
    <row r="13" spans="2:10" x14ac:dyDescent="0.25">
      <c r="B13" s="56" t="s">
        <v>529</v>
      </c>
      <c r="C13" s="50" t="s">
        <v>112</v>
      </c>
      <c r="D13" s="58" t="s">
        <v>113</v>
      </c>
      <c r="E13" s="59">
        <v>-13040.578200000013</v>
      </c>
      <c r="F13" s="59">
        <v>-11019.625570000002</v>
      </c>
      <c r="G13" s="18"/>
      <c r="H13" s="14"/>
      <c r="I13" s="18"/>
      <c r="J13" s="18"/>
    </row>
    <row r="14" spans="2:10" x14ac:dyDescent="0.25">
      <c r="B14" s="56" t="s">
        <v>530</v>
      </c>
      <c r="C14" s="50" t="s">
        <v>114</v>
      </c>
      <c r="D14" s="60" t="s">
        <v>115</v>
      </c>
      <c r="E14" s="59">
        <v>-4.3880199999999991</v>
      </c>
      <c r="F14" s="59">
        <v>-6.5820300000000005</v>
      </c>
      <c r="G14" s="18"/>
      <c r="H14" s="14"/>
      <c r="I14" s="18"/>
      <c r="J14" s="18"/>
    </row>
    <row r="15" spans="2:10" x14ac:dyDescent="0.25">
      <c r="B15" s="56" t="s">
        <v>531</v>
      </c>
      <c r="C15" s="50" t="s">
        <v>116</v>
      </c>
      <c r="D15" s="58" t="s">
        <v>117</v>
      </c>
      <c r="E15" s="59">
        <v>-2275.8401900000003</v>
      </c>
      <c r="F15" s="59">
        <v>-1762.3523899999998</v>
      </c>
      <c r="G15" s="18"/>
      <c r="H15" s="14"/>
      <c r="I15" s="18"/>
      <c r="J15" s="18"/>
    </row>
    <row r="16" spans="2:10" x14ac:dyDescent="0.25">
      <c r="B16" s="56" t="s">
        <v>532</v>
      </c>
      <c r="C16" s="50" t="s">
        <v>118</v>
      </c>
      <c r="D16" s="58" t="s">
        <v>119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5">
      <c r="B17" s="56" t="s">
        <v>533</v>
      </c>
      <c r="C17" s="50" t="s">
        <v>120</v>
      </c>
      <c r="D17" s="60" t="s">
        <v>121</v>
      </c>
      <c r="E17" s="59">
        <v>0</v>
      </c>
      <c r="F17" s="59">
        <v>0</v>
      </c>
      <c r="G17" s="18"/>
      <c r="H17" s="14"/>
      <c r="I17" s="18"/>
      <c r="J17" s="18"/>
    </row>
    <row r="18" spans="2:10" x14ac:dyDescent="0.25">
      <c r="B18" s="56" t="s">
        <v>534</v>
      </c>
      <c r="C18" s="50"/>
      <c r="D18" s="58" t="s">
        <v>122</v>
      </c>
      <c r="E18" s="59">
        <v>-1009.8670100000001</v>
      </c>
      <c r="F18" s="59">
        <v>-591.30995000000007</v>
      </c>
      <c r="G18" s="18"/>
      <c r="H18" s="14"/>
      <c r="I18" s="18"/>
      <c r="J18" s="18"/>
    </row>
    <row r="19" spans="2:10" x14ac:dyDescent="0.25">
      <c r="B19" s="56" t="s">
        <v>535</v>
      </c>
      <c r="C19" s="50" t="s">
        <v>123</v>
      </c>
      <c r="D19" s="58" t="s">
        <v>124</v>
      </c>
      <c r="E19" s="59">
        <v>0</v>
      </c>
      <c r="F19" s="59">
        <v>0</v>
      </c>
      <c r="G19" s="18"/>
      <c r="H19" s="14"/>
      <c r="I19" s="18"/>
      <c r="J19" s="18"/>
    </row>
    <row r="20" spans="2:10" x14ac:dyDescent="0.25">
      <c r="B20" s="52">
        <v>3</v>
      </c>
      <c r="C20" s="53" t="s">
        <v>125</v>
      </c>
      <c r="D20" s="54" t="s">
        <v>126</v>
      </c>
      <c r="E20" s="55">
        <v>30806.979037966619</v>
      </c>
      <c r="F20" s="55">
        <v>21690.053521366222</v>
      </c>
      <c r="G20" s="18"/>
      <c r="H20" s="14"/>
      <c r="I20" s="18"/>
      <c r="J20" s="18"/>
    </row>
    <row r="21" spans="2:10" x14ac:dyDescent="0.25">
      <c r="B21" s="52">
        <v>4</v>
      </c>
      <c r="C21" s="53" t="s">
        <v>127</v>
      </c>
      <c r="D21" s="54" t="s">
        <v>128</v>
      </c>
      <c r="E21" s="55">
        <v>26166.73140000007</v>
      </c>
      <c r="F21" s="55">
        <v>10621.99789999986</v>
      </c>
      <c r="G21" s="18"/>
      <c r="H21" s="14"/>
      <c r="I21" s="18"/>
      <c r="J21" s="18"/>
    </row>
    <row r="22" spans="2:10" x14ac:dyDescent="0.25">
      <c r="B22" s="56" t="s">
        <v>536</v>
      </c>
      <c r="C22" s="50" t="s">
        <v>129</v>
      </c>
      <c r="D22" s="58" t="s">
        <v>130</v>
      </c>
      <c r="E22" s="59">
        <v>22954.371490000012</v>
      </c>
      <c r="F22" s="59">
        <v>9333.7473699999737</v>
      </c>
      <c r="G22" s="18"/>
      <c r="H22" s="14"/>
      <c r="I22" s="18"/>
      <c r="J22" s="18"/>
    </row>
    <row r="23" spans="2:10" x14ac:dyDescent="0.25">
      <c r="B23" s="56" t="s">
        <v>537</v>
      </c>
      <c r="C23" s="50" t="s">
        <v>131</v>
      </c>
      <c r="D23" s="60" t="s">
        <v>132</v>
      </c>
      <c r="E23" s="59">
        <v>1512.7839900000583</v>
      </c>
      <c r="F23" s="59">
        <v>858.37702999988653</v>
      </c>
      <c r="G23" s="18"/>
      <c r="H23" s="14"/>
      <c r="I23" s="18"/>
      <c r="J23" s="18"/>
    </row>
    <row r="24" spans="2:10" x14ac:dyDescent="0.25">
      <c r="B24" s="56" t="s">
        <v>538</v>
      </c>
      <c r="C24" s="50" t="s">
        <v>133</v>
      </c>
      <c r="D24" s="60" t="s">
        <v>134</v>
      </c>
      <c r="E24" s="59">
        <v>0</v>
      </c>
      <c r="F24" s="59">
        <v>4.6722300000000976</v>
      </c>
      <c r="G24" s="18"/>
      <c r="H24" s="14"/>
      <c r="I24" s="18"/>
      <c r="J24" s="18"/>
    </row>
    <row r="25" spans="2:10" x14ac:dyDescent="0.25">
      <c r="B25" s="56" t="s">
        <v>539</v>
      </c>
      <c r="C25" s="50" t="s">
        <v>135</v>
      </c>
      <c r="D25" s="58" t="s">
        <v>136</v>
      </c>
      <c r="E25" s="59">
        <v>1699.5759200000002</v>
      </c>
      <c r="F25" s="59">
        <v>425.20127000000025</v>
      </c>
      <c r="G25" s="18"/>
      <c r="H25" s="14"/>
      <c r="I25" s="18"/>
      <c r="J25" s="18"/>
    </row>
    <row r="26" spans="2:10" x14ac:dyDescent="0.25">
      <c r="B26" s="52">
        <v>5</v>
      </c>
      <c r="C26" s="53" t="s">
        <v>137</v>
      </c>
      <c r="D26" s="54" t="s">
        <v>138</v>
      </c>
      <c r="E26" s="55">
        <v>-42757.250850000011</v>
      </c>
      <c r="F26" s="55">
        <v>-30425.709569999999</v>
      </c>
      <c r="G26" s="18"/>
      <c r="H26" s="14"/>
      <c r="I26" s="18"/>
      <c r="J26" s="18"/>
    </row>
    <row r="27" spans="2:10" x14ac:dyDescent="0.25">
      <c r="B27" s="56" t="s">
        <v>540</v>
      </c>
      <c r="C27" s="50" t="s">
        <v>139</v>
      </c>
      <c r="D27" s="58" t="s">
        <v>140</v>
      </c>
      <c r="E27" s="59">
        <v>-16320.411410000004</v>
      </c>
      <c r="F27" s="59">
        <v>-12459.725800000002</v>
      </c>
      <c r="G27" s="18"/>
      <c r="H27" s="14"/>
      <c r="I27" s="18"/>
      <c r="J27" s="18"/>
    </row>
    <row r="28" spans="2:10" x14ac:dyDescent="0.25">
      <c r="B28" s="56" t="s">
        <v>541</v>
      </c>
      <c r="C28" s="50" t="s">
        <v>141</v>
      </c>
      <c r="D28" s="58" t="s">
        <v>142</v>
      </c>
      <c r="E28" s="59">
        <v>-8570.7545900000023</v>
      </c>
      <c r="F28" s="59">
        <v>-7390.7758800000029</v>
      </c>
      <c r="G28" s="18"/>
      <c r="H28" s="14"/>
      <c r="I28" s="18"/>
      <c r="J28" s="18"/>
    </row>
    <row r="29" spans="2:10" x14ac:dyDescent="0.25">
      <c r="B29" s="56" t="s">
        <v>542</v>
      </c>
      <c r="C29" s="50" t="s">
        <v>143</v>
      </c>
      <c r="D29" s="58" t="s">
        <v>144</v>
      </c>
      <c r="E29" s="59">
        <v>-1978.9104200000002</v>
      </c>
      <c r="F29" s="59">
        <v>-1847.0331200000001</v>
      </c>
      <c r="G29" s="18"/>
      <c r="H29" s="14"/>
      <c r="I29" s="18"/>
      <c r="J29" s="18"/>
    </row>
    <row r="30" spans="2:10" x14ac:dyDescent="0.25">
      <c r="B30" s="56" t="s">
        <v>543</v>
      </c>
      <c r="C30" s="50" t="s">
        <v>145</v>
      </c>
      <c r="D30" s="58" t="s">
        <v>146</v>
      </c>
      <c r="E30" s="59">
        <v>-15887.174430000005</v>
      </c>
      <c r="F30" s="59">
        <v>-8728.174769999996</v>
      </c>
      <c r="G30" s="18"/>
      <c r="H30" s="14"/>
      <c r="I30" s="18"/>
      <c r="J30" s="18"/>
    </row>
    <row r="31" spans="2:10" x14ac:dyDescent="0.25">
      <c r="B31" s="52" t="s">
        <v>567</v>
      </c>
      <c r="C31" s="61"/>
      <c r="D31" s="54" t="s">
        <v>566</v>
      </c>
      <c r="E31" s="55">
        <v>14216.459587966674</v>
      </c>
      <c r="F31" s="55">
        <v>1886.3418513660836</v>
      </c>
      <c r="G31" s="18"/>
      <c r="H31" s="14"/>
      <c r="I31" s="18"/>
      <c r="J31" s="18"/>
    </row>
    <row r="32" spans="2:10" x14ac:dyDescent="0.25">
      <c r="B32" s="52" t="s">
        <v>568</v>
      </c>
      <c r="C32" s="61" t="s">
        <v>33</v>
      </c>
      <c r="D32" s="54" t="s">
        <v>147</v>
      </c>
      <c r="E32" s="55">
        <v>-9926.324797966643</v>
      </c>
      <c r="F32" s="55">
        <v>-6029.1384313661993</v>
      </c>
      <c r="G32" s="18"/>
      <c r="H32" s="14"/>
      <c r="I32" s="18"/>
      <c r="J32" s="18"/>
    </row>
    <row r="33" spans="2:10" x14ac:dyDescent="0.25">
      <c r="B33" s="52" t="s">
        <v>569</v>
      </c>
      <c r="C33" s="53" t="s">
        <v>148</v>
      </c>
      <c r="D33" s="54" t="s">
        <v>149</v>
      </c>
      <c r="E33" s="55">
        <v>4290.134790000031</v>
      </c>
      <c r="F33" s="55">
        <v>-4142.7965800001157</v>
      </c>
      <c r="G33" s="18"/>
      <c r="H33" s="14"/>
      <c r="I33" s="18"/>
      <c r="J33" s="18"/>
    </row>
    <row r="34" spans="2:10" x14ac:dyDescent="0.25">
      <c r="B34" s="62" t="s">
        <v>570</v>
      </c>
      <c r="C34" s="50" t="s">
        <v>150</v>
      </c>
      <c r="D34" s="58" t="s">
        <v>151</v>
      </c>
      <c r="E34" s="59">
        <v>0</v>
      </c>
      <c r="F34" s="59">
        <v>0</v>
      </c>
      <c r="G34" s="18"/>
      <c r="H34" s="14"/>
      <c r="I34" s="18"/>
      <c r="J34" s="18"/>
    </row>
    <row r="35" spans="2:10" x14ac:dyDescent="0.25">
      <c r="B35" s="52" t="s">
        <v>571</v>
      </c>
      <c r="C35" s="53" t="s">
        <v>152</v>
      </c>
      <c r="D35" s="54" t="s">
        <v>153</v>
      </c>
      <c r="E35" s="55">
        <v>4290.134790000031</v>
      </c>
      <c r="F35" s="55">
        <v>-4142.7965800001157</v>
      </c>
      <c r="G35" s="18"/>
      <c r="H35" s="14"/>
      <c r="I35" s="18"/>
      <c r="J35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showGridLines="0" zoomScaleNormal="100" workbookViewId="0">
      <selection activeCell="D9" sqref="D9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31" bestFit="1" customWidth="1"/>
    <col min="8" max="8" width="9.109375" style="4"/>
    <col min="9" max="9" width="15" style="31" customWidth="1"/>
    <col min="10" max="10" width="9.109375" style="31"/>
    <col min="11" max="16384" width="9.109375" style="4"/>
  </cols>
  <sheetData>
    <row r="1" spans="2:7" x14ac:dyDescent="0.25">
      <c r="B1" s="141" t="s">
        <v>0</v>
      </c>
      <c r="C1" s="141"/>
      <c r="D1" s="141"/>
      <c r="E1" s="141"/>
      <c r="F1" s="141"/>
    </row>
    <row r="2" spans="2:7" x14ac:dyDescent="0.25">
      <c r="B2" s="1"/>
      <c r="C2" s="1"/>
      <c r="D2" s="2"/>
      <c r="E2" s="3"/>
      <c r="F2" s="69" t="s">
        <v>441</v>
      </c>
      <c r="G2" s="69"/>
    </row>
    <row r="3" spans="2:7" ht="15" customHeight="1" x14ac:dyDescent="0.25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5">
      <c r="B4" s="66"/>
      <c r="C4" s="47"/>
      <c r="D4" s="67"/>
      <c r="E4" s="36" t="s">
        <v>6</v>
      </c>
      <c r="F4" s="36" t="s">
        <v>7</v>
      </c>
    </row>
    <row r="5" spans="2:7" x14ac:dyDescent="0.25">
      <c r="B5" s="52">
        <v>1</v>
      </c>
      <c r="C5" s="53" t="s">
        <v>8</v>
      </c>
      <c r="D5" s="54" t="s">
        <v>9</v>
      </c>
      <c r="E5" s="55">
        <v>1446168.1725967538</v>
      </c>
      <c r="F5" s="55">
        <v>1440643.8373255886</v>
      </c>
      <c r="G5" s="32"/>
    </row>
    <row r="6" spans="2:7" x14ac:dyDescent="0.25">
      <c r="B6" s="56" t="s">
        <v>524</v>
      </c>
      <c r="C6" s="40" t="s">
        <v>10</v>
      </c>
      <c r="D6" s="46" t="s">
        <v>11</v>
      </c>
      <c r="E6" s="42">
        <v>279706.54293000011</v>
      </c>
      <c r="F6" s="42">
        <v>242148.14617999992</v>
      </c>
      <c r="G6" s="32"/>
    </row>
    <row r="7" spans="2:7" x14ac:dyDescent="0.25">
      <c r="B7" s="56" t="s">
        <v>525</v>
      </c>
      <c r="C7" s="40" t="s">
        <v>12</v>
      </c>
      <c r="D7" s="46" t="s">
        <v>13</v>
      </c>
      <c r="E7" s="42">
        <v>63205.092300000004</v>
      </c>
      <c r="F7" s="42">
        <v>73130.614300000001</v>
      </c>
      <c r="G7" s="32"/>
    </row>
    <row r="8" spans="2:7" x14ac:dyDescent="0.25">
      <c r="B8" s="56" t="s">
        <v>526</v>
      </c>
      <c r="C8" s="40" t="s">
        <v>14</v>
      </c>
      <c r="D8" s="46" t="s">
        <v>15</v>
      </c>
      <c r="E8" s="42">
        <v>51994.490140000002</v>
      </c>
      <c r="F8" s="42">
        <v>63285.16143</v>
      </c>
      <c r="G8" s="32"/>
    </row>
    <row r="9" spans="2:7" x14ac:dyDescent="0.25">
      <c r="B9" s="56" t="s">
        <v>527</v>
      </c>
      <c r="C9" s="40" t="s">
        <v>16</v>
      </c>
      <c r="D9" s="46" t="s">
        <v>17</v>
      </c>
      <c r="E9" s="42">
        <v>199.99932999999999</v>
      </c>
      <c r="F9" s="42">
        <v>180.95132999999998</v>
      </c>
      <c r="G9" s="14"/>
    </row>
    <row r="10" spans="2:7" x14ac:dyDescent="0.25">
      <c r="B10" s="56" t="s">
        <v>528</v>
      </c>
      <c r="C10" s="40" t="s">
        <v>18</v>
      </c>
      <c r="D10" s="46" t="s">
        <v>19</v>
      </c>
      <c r="E10" s="42">
        <v>940572.29449999845</v>
      </c>
      <c r="F10" s="42">
        <v>889593.55386999703</v>
      </c>
      <c r="G10" s="32"/>
    </row>
    <row r="11" spans="2:7" x14ac:dyDescent="0.25">
      <c r="B11" s="45" t="s">
        <v>20</v>
      </c>
      <c r="C11" s="40" t="s">
        <v>21</v>
      </c>
      <c r="D11" s="68" t="s">
        <v>22</v>
      </c>
      <c r="E11" s="70">
        <v>578873.31472400017</v>
      </c>
      <c r="F11" s="70">
        <v>547205.77057900012</v>
      </c>
      <c r="G11" s="32"/>
    </row>
    <row r="12" spans="2:7" x14ac:dyDescent="0.25">
      <c r="B12" s="45" t="s">
        <v>23</v>
      </c>
      <c r="C12" s="40" t="s">
        <v>24</v>
      </c>
      <c r="D12" s="68" t="s">
        <v>25</v>
      </c>
      <c r="E12" s="70">
        <v>289796.61951700004</v>
      </c>
      <c r="F12" s="70">
        <v>274325.37214200024</v>
      </c>
      <c r="G12" s="32"/>
    </row>
    <row r="13" spans="2:7" x14ac:dyDescent="0.25">
      <c r="B13" s="45" t="s">
        <v>26</v>
      </c>
      <c r="C13" s="40" t="s">
        <v>27</v>
      </c>
      <c r="D13" s="68" t="s">
        <v>28</v>
      </c>
      <c r="E13" s="70">
        <v>71902.360258999965</v>
      </c>
      <c r="F13" s="70">
        <v>68062.411148999934</v>
      </c>
      <c r="G13" s="32"/>
    </row>
    <row r="14" spans="2:7" x14ac:dyDescent="0.25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5">
      <c r="B15" s="45" t="s">
        <v>32</v>
      </c>
      <c r="C15" s="40" t="s">
        <v>33</v>
      </c>
      <c r="D15" s="46" t="s">
        <v>34</v>
      </c>
      <c r="E15" s="42">
        <v>60767.617104668403</v>
      </c>
      <c r="F15" s="42">
        <v>54516.365789866613</v>
      </c>
      <c r="G15" s="32"/>
    </row>
    <row r="16" spans="2:7" x14ac:dyDescent="0.25">
      <c r="B16" s="45" t="s">
        <v>35</v>
      </c>
      <c r="C16" s="40" t="s">
        <v>36</v>
      </c>
      <c r="D16" s="46" t="s">
        <v>37</v>
      </c>
      <c r="E16" s="42">
        <v>879804.67739533004</v>
      </c>
      <c r="F16" s="42">
        <v>835077.18808013038</v>
      </c>
      <c r="G16" s="32"/>
    </row>
    <row r="17" spans="2:7" x14ac:dyDescent="0.25">
      <c r="B17" s="45" t="s">
        <v>544</v>
      </c>
      <c r="C17" s="40" t="s">
        <v>38</v>
      </c>
      <c r="D17" s="46" t="s">
        <v>39</v>
      </c>
      <c r="E17" s="42">
        <v>87873.426675000024</v>
      </c>
      <c r="F17" s="42">
        <v>87388.416827499983</v>
      </c>
      <c r="G17" s="32"/>
    </row>
    <row r="18" spans="2:7" x14ac:dyDescent="0.25">
      <c r="B18" s="45" t="s">
        <v>545</v>
      </c>
      <c r="C18" s="40" t="s">
        <v>40</v>
      </c>
      <c r="D18" s="46" t="s">
        <v>41</v>
      </c>
      <c r="E18" s="42">
        <v>15332.396955001666</v>
      </c>
      <c r="F18" s="42">
        <v>14855.508202502928</v>
      </c>
      <c r="G18" s="32"/>
    </row>
    <row r="19" spans="2:7" x14ac:dyDescent="0.25">
      <c r="B19" s="45" t="s">
        <v>546</v>
      </c>
      <c r="C19" s="40" t="s">
        <v>42</v>
      </c>
      <c r="D19" s="46" t="s">
        <v>43</v>
      </c>
      <c r="E19" s="42">
        <v>3975.5907999999999</v>
      </c>
      <c r="F19" s="42">
        <v>3975.5907999999999</v>
      </c>
      <c r="G19" s="32"/>
    </row>
    <row r="20" spans="2:7" x14ac:dyDescent="0.25">
      <c r="B20" s="45" t="s">
        <v>547</v>
      </c>
      <c r="C20" s="40" t="s">
        <v>44</v>
      </c>
      <c r="D20" s="46" t="s">
        <v>45</v>
      </c>
      <c r="E20" s="42">
        <v>1.7293749999999999</v>
      </c>
      <c r="F20" s="42">
        <v>0</v>
      </c>
      <c r="G20" s="32"/>
    </row>
    <row r="21" spans="2:7" x14ac:dyDescent="0.25">
      <c r="B21" s="45" t="s">
        <v>46</v>
      </c>
      <c r="C21" s="40" t="s">
        <v>47</v>
      </c>
      <c r="D21" s="46" t="s">
        <v>48</v>
      </c>
      <c r="E21" s="42">
        <v>64077.685446422118</v>
      </c>
      <c r="F21" s="42">
        <v>120602.26017545549</v>
      </c>
      <c r="G21" s="32"/>
    </row>
    <row r="22" spans="2:7" x14ac:dyDescent="0.25">
      <c r="B22" s="52">
        <v>2</v>
      </c>
      <c r="C22" s="53" t="s">
        <v>49</v>
      </c>
      <c r="D22" s="54" t="s">
        <v>50</v>
      </c>
      <c r="E22" s="55">
        <v>1328306.99263</v>
      </c>
      <c r="F22" s="55">
        <v>1327248.4638199997</v>
      </c>
      <c r="G22" s="32"/>
    </row>
    <row r="23" spans="2:7" x14ac:dyDescent="0.25">
      <c r="B23" s="45" t="s">
        <v>529</v>
      </c>
      <c r="C23" s="40" t="s">
        <v>51</v>
      </c>
      <c r="D23" s="46" t="s">
        <v>52</v>
      </c>
      <c r="E23" s="42">
        <v>1001257.7615799999</v>
      </c>
      <c r="F23" s="42">
        <v>989744.45942999981</v>
      </c>
      <c r="G23" s="32"/>
    </row>
    <row r="24" spans="2:7" x14ac:dyDescent="0.25">
      <c r="B24" s="45" t="s">
        <v>53</v>
      </c>
      <c r="C24" s="40" t="s">
        <v>54</v>
      </c>
      <c r="D24" s="68" t="s">
        <v>55</v>
      </c>
      <c r="E24" s="70">
        <v>776037.50773999991</v>
      </c>
      <c r="F24" s="70">
        <v>771356.57350999978</v>
      </c>
      <c r="G24" s="32"/>
    </row>
    <row r="25" spans="2:7" x14ac:dyDescent="0.25">
      <c r="B25" s="45" t="s">
        <v>56</v>
      </c>
      <c r="C25" s="40" t="s">
        <v>57</v>
      </c>
      <c r="D25" s="68" t="s">
        <v>58</v>
      </c>
      <c r="E25" s="70">
        <v>225220.25383999999</v>
      </c>
      <c r="F25" s="70">
        <v>218387.88591999997</v>
      </c>
      <c r="G25" s="32"/>
    </row>
    <row r="26" spans="2:7" x14ac:dyDescent="0.25">
      <c r="B26" s="45" t="s">
        <v>530</v>
      </c>
      <c r="C26" s="40" t="s">
        <v>59</v>
      </c>
      <c r="D26" s="46" t="s">
        <v>60</v>
      </c>
      <c r="E26" s="42">
        <v>17362.735969999998</v>
      </c>
      <c r="F26" s="42">
        <v>17362.735969999998</v>
      </c>
      <c r="G26" s="32"/>
    </row>
    <row r="27" spans="2:7" x14ac:dyDescent="0.25">
      <c r="B27" s="45" t="s">
        <v>531</v>
      </c>
      <c r="C27" s="40" t="s">
        <v>61</v>
      </c>
      <c r="D27" s="46" t="s">
        <v>62</v>
      </c>
      <c r="E27" s="42">
        <v>218561.55296</v>
      </c>
      <c r="F27" s="42">
        <v>198945.76574999999</v>
      </c>
      <c r="G27" s="32"/>
    </row>
    <row r="28" spans="2:7" x14ac:dyDescent="0.25">
      <c r="B28" s="45" t="s">
        <v>532</v>
      </c>
      <c r="C28" s="40" t="s">
        <v>63</v>
      </c>
      <c r="D28" s="46" t="s">
        <v>64</v>
      </c>
      <c r="E28" s="42">
        <v>14386</v>
      </c>
      <c r="F28" s="42">
        <v>15608</v>
      </c>
      <c r="G28" s="32"/>
    </row>
    <row r="29" spans="2:7" x14ac:dyDescent="0.25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5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5">
      <c r="B31" s="45" t="s">
        <v>535</v>
      </c>
      <c r="C31" s="40" t="s">
        <v>69</v>
      </c>
      <c r="D31" s="46" t="s">
        <v>70</v>
      </c>
      <c r="E31" s="42">
        <v>41410.300000000003</v>
      </c>
      <c r="F31" s="42">
        <v>39506.300000000003</v>
      </c>
      <c r="G31" s="32"/>
    </row>
    <row r="32" spans="2:7" x14ac:dyDescent="0.25">
      <c r="B32" s="45" t="s">
        <v>548</v>
      </c>
      <c r="C32" s="40" t="s">
        <v>71</v>
      </c>
      <c r="D32" s="46" t="s">
        <v>72</v>
      </c>
      <c r="E32" s="42">
        <v>35328.642119999917</v>
      </c>
      <c r="F32" s="42">
        <v>66081.202669999751</v>
      </c>
      <c r="G32" s="32"/>
    </row>
    <row r="33" spans="2:7" x14ac:dyDescent="0.25">
      <c r="B33" s="52">
        <v>3</v>
      </c>
      <c r="C33" s="53" t="s">
        <v>73</v>
      </c>
      <c r="D33" s="54" t="s">
        <v>74</v>
      </c>
      <c r="E33" s="55">
        <v>117861.17996675352</v>
      </c>
      <c r="F33" s="55">
        <v>113395.37350558866</v>
      </c>
      <c r="G33" s="32"/>
    </row>
    <row r="34" spans="2:7" x14ac:dyDescent="0.25">
      <c r="B34" s="45" t="s">
        <v>549</v>
      </c>
      <c r="C34" s="40" t="s">
        <v>75</v>
      </c>
      <c r="D34" s="46" t="s">
        <v>76</v>
      </c>
      <c r="E34" s="42">
        <v>138200.39296</v>
      </c>
      <c r="F34" s="42">
        <v>138200.39296</v>
      </c>
      <c r="G34" s="32"/>
    </row>
    <row r="35" spans="2:7" x14ac:dyDescent="0.25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5">
      <c r="B36" s="45" t="s">
        <v>551</v>
      </c>
      <c r="C36" s="40" t="s">
        <v>79</v>
      </c>
      <c r="D36" s="46" t="s">
        <v>80</v>
      </c>
      <c r="E36" s="42">
        <v>-30743.690440000151</v>
      </c>
      <c r="F36" s="42">
        <v>-35038.698230000155</v>
      </c>
      <c r="G36" s="32"/>
    </row>
    <row r="37" spans="2:7" x14ac:dyDescent="0.25">
      <c r="B37" s="45" t="s">
        <v>552</v>
      </c>
      <c r="C37" s="40" t="s">
        <v>81</v>
      </c>
      <c r="D37" s="46" t="s">
        <v>82</v>
      </c>
      <c r="E37" s="42">
        <v>9920.7073967536835</v>
      </c>
      <c r="F37" s="42">
        <v>9749.9087255888298</v>
      </c>
      <c r="G37" s="32"/>
    </row>
    <row r="38" spans="2:7" x14ac:dyDescent="0.25">
      <c r="B38" s="45" t="s">
        <v>83</v>
      </c>
      <c r="C38" s="40" t="s">
        <v>84</v>
      </c>
      <c r="D38" s="46" t="s">
        <v>85</v>
      </c>
      <c r="E38" s="42">
        <v>9920.7073967536835</v>
      </c>
      <c r="F38" s="42">
        <v>9749.9087255888298</v>
      </c>
      <c r="G38" s="32"/>
    </row>
    <row r="39" spans="2:7" x14ac:dyDescent="0.25">
      <c r="B39" s="45" t="s">
        <v>86</v>
      </c>
      <c r="C39" s="40" t="s">
        <v>87</v>
      </c>
      <c r="D39" s="46" t="s">
        <v>88</v>
      </c>
      <c r="E39" s="42">
        <v>0</v>
      </c>
      <c r="F39" s="42">
        <v>0</v>
      </c>
      <c r="G39" s="32"/>
    </row>
    <row r="40" spans="2:7" x14ac:dyDescent="0.25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5">
      <c r="B41" s="52">
        <v>4</v>
      </c>
      <c r="C41" s="53" t="s">
        <v>92</v>
      </c>
      <c r="D41" s="54" t="s">
        <v>93</v>
      </c>
      <c r="E41" s="55">
        <v>1446168.1725967536</v>
      </c>
      <c r="F41" s="55">
        <v>1440643.8373255883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9"/>
  <sheetViews>
    <sheetView showGridLines="0" topLeftCell="A32" zoomScale="90" zoomScaleNormal="90" workbookViewId="0">
      <selection activeCell="F50" sqref="F50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30" customWidth="1"/>
    <col min="7" max="7" width="11.88671875" style="32" bestFit="1" customWidth="1"/>
    <col min="8" max="16384" width="9.109375" style="6"/>
  </cols>
  <sheetData>
    <row r="1" spans="2:8" x14ac:dyDescent="0.25">
      <c r="B1" s="142" t="s">
        <v>154</v>
      </c>
      <c r="C1" s="142"/>
      <c r="D1" s="142"/>
      <c r="E1" s="142"/>
      <c r="F1" s="142"/>
    </row>
    <row r="2" spans="2:8" x14ac:dyDescent="0.25">
      <c r="B2" s="1"/>
      <c r="C2" s="1"/>
      <c r="D2" s="2"/>
      <c r="E2" s="29"/>
      <c r="F2" s="136" t="s">
        <v>441</v>
      </c>
    </row>
    <row r="3" spans="2:8" ht="26.4" x14ac:dyDescent="0.25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5">
      <c r="B4" s="39"/>
      <c r="C4" s="39"/>
      <c r="D4" s="72"/>
      <c r="E4" s="71" t="s">
        <v>157</v>
      </c>
      <c r="F4" s="71" t="s">
        <v>158</v>
      </c>
    </row>
    <row r="5" spans="2:8" x14ac:dyDescent="0.25">
      <c r="B5" s="52">
        <v>1</v>
      </c>
      <c r="C5" s="53" t="s">
        <v>159</v>
      </c>
      <c r="D5" s="54" t="s">
        <v>160</v>
      </c>
      <c r="E5" s="55">
        <f>SUM(E6:E16)</f>
        <v>11682.400824998645</v>
      </c>
      <c r="F5" s="55">
        <f>SUM(F6:F16)</f>
        <v>5225.3740060003856</v>
      </c>
    </row>
    <row r="6" spans="2:8" x14ac:dyDescent="0.25">
      <c r="B6" s="56" t="s">
        <v>524</v>
      </c>
      <c r="C6" s="73" t="s">
        <v>161</v>
      </c>
      <c r="D6" s="44" t="s">
        <v>162</v>
      </c>
      <c r="E6" s="75">
        <v>45017.340044998658</v>
      </c>
      <c r="F6" s="75">
        <v>36743.432246000375</v>
      </c>
      <c r="H6" s="12"/>
    </row>
    <row r="7" spans="2:8" x14ac:dyDescent="0.25">
      <c r="B7" s="56" t="s">
        <v>525</v>
      </c>
      <c r="C7" s="73" t="s">
        <v>163</v>
      </c>
      <c r="D7" s="44" t="s">
        <v>164</v>
      </c>
      <c r="E7" s="75">
        <v>-15900.947080000002</v>
      </c>
      <c r="F7" s="75">
        <v>-13330.187399999997</v>
      </c>
      <c r="H7" s="12"/>
    </row>
    <row r="8" spans="2:8" x14ac:dyDescent="0.25">
      <c r="B8" s="56" t="s">
        <v>526</v>
      </c>
      <c r="C8" s="73" t="s">
        <v>165</v>
      </c>
      <c r="D8" s="44" t="s">
        <v>166</v>
      </c>
      <c r="E8" s="75">
        <v>22954.371490000005</v>
      </c>
      <c r="F8" s="75">
        <v>9333.7473700000028</v>
      </c>
      <c r="H8" s="12"/>
    </row>
    <row r="9" spans="2:8" x14ac:dyDescent="0.25">
      <c r="B9" s="56" t="s">
        <v>527</v>
      </c>
      <c r="C9" s="73" t="s">
        <v>167</v>
      </c>
      <c r="D9" s="44" t="s">
        <v>168</v>
      </c>
      <c r="E9" s="75">
        <v>-17483.752820000002</v>
      </c>
      <c r="F9" s="75">
        <v>-7835.2073900000005</v>
      </c>
      <c r="H9" s="12"/>
    </row>
    <row r="10" spans="2:8" x14ac:dyDescent="0.25">
      <c r="B10" s="56" t="s">
        <v>528</v>
      </c>
      <c r="C10" s="73" t="s">
        <v>169</v>
      </c>
      <c r="D10" s="44" t="s">
        <v>170</v>
      </c>
      <c r="E10" s="75">
        <v>1539.2065399999992</v>
      </c>
      <c r="F10" s="75">
        <v>986.93307999999888</v>
      </c>
      <c r="H10" s="12"/>
    </row>
    <row r="11" spans="2:8" x14ac:dyDescent="0.25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5">
      <c r="B12" s="56" t="s">
        <v>545</v>
      </c>
      <c r="C12" s="73" t="s">
        <v>173</v>
      </c>
      <c r="D12" s="44" t="s">
        <v>174</v>
      </c>
      <c r="E12" s="75">
        <v>-16320.411410000002</v>
      </c>
      <c r="F12" s="75">
        <v>-12459.7258</v>
      </c>
      <c r="H12" s="12"/>
    </row>
    <row r="13" spans="2:8" x14ac:dyDescent="0.25">
      <c r="B13" s="56" t="s">
        <v>546</v>
      </c>
      <c r="C13" s="73" t="s">
        <v>175</v>
      </c>
      <c r="D13" s="44" t="s">
        <v>176</v>
      </c>
      <c r="E13" s="75">
        <v>-3278.9382800000003</v>
      </c>
      <c r="F13" s="75">
        <v>-2728.8239599999997</v>
      </c>
      <c r="H13" s="12"/>
    </row>
    <row r="14" spans="2:8" x14ac:dyDescent="0.25">
      <c r="B14" s="56" t="s">
        <v>547</v>
      </c>
      <c r="C14" s="73" t="s">
        <v>177</v>
      </c>
      <c r="D14" s="44" t="s">
        <v>178</v>
      </c>
      <c r="E14" s="75">
        <v>844.27013900000009</v>
      </c>
      <c r="F14" s="75">
        <v>238.12712399999995</v>
      </c>
      <c r="H14" s="12"/>
    </row>
    <row r="15" spans="2:8" x14ac:dyDescent="0.25">
      <c r="B15" s="56" t="s">
        <v>46</v>
      </c>
      <c r="C15" s="73" t="s">
        <v>179</v>
      </c>
      <c r="D15" s="44" t="s">
        <v>180</v>
      </c>
      <c r="E15" s="75">
        <v>855.30578099999866</v>
      </c>
      <c r="F15" s="75">
        <v>191.74637599999801</v>
      </c>
      <c r="H15" s="12"/>
    </row>
    <row r="16" spans="2:8" x14ac:dyDescent="0.25">
      <c r="B16" s="56" t="s">
        <v>553</v>
      </c>
      <c r="C16" s="73" t="s">
        <v>181</v>
      </c>
      <c r="D16" s="44" t="s">
        <v>182</v>
      </c>
      <c r="E16" s="75">
        <v>-6544.0435800000068</v>
      </c>
      <c r="F16" s="75">
        <v>-5914.667639999996</v>
      </c>
      <c r="H16" s="12"/>
    </row>
    <row r="17" spans="2:8" x14ac:dyDescent="0.25">
      <c r="B17" s="52">
        <v>2</v>
      </c>
      <c r="C17" s="53" t="s">
        <v>183</v>
      </c>
      <c r="D17" s="54" t="s">
        <v>184</v>
      </c>
      <c r="E17" s="55">
        <f>E18+E22</f>
        <v>18646.281917500201</v>
      </c>
      <c r="F17" s="55">
        <f>F18+F22</f>
        <v>-20359.374049194332</v>
      </c>
      <c r="H17" s="12"/>
    </row>
    <row r="18" spans="2:8" x14ac:dyDescent="0.25">
      <c r="B18" s="39" t="s">
        <v>529</v>
      </c>
      <c r="C18" s="73" t="s">
        <v>185</v>
      </c>
      <c r="D18" s="74" t="s">
        <v>186</v>
      </c>
      <c r="E18" s="76">
        <f>SUM(E19:E21)</f>
        <v>16261.508797499911</v>
      </c>
      <c r="F18" s="76">
        <f>SUM(F19:F21)</f>
        <v>-48511.046939194304</v>
      </c>
      <c r="H18" s="12"/>
    </row>
    <row r="19" spans="2:8" x14ac:dyDescent="0.25">
      <c r="B19" s="39" t="s">
        <v>53</v>
      </c>
      <c r="C19" s="73" t="s">
        <v>187</v>
      </c>
      <c r="D19" s="44" t="s">
        <v>188</v>
      </c>
      <c r="E19" s="75">
        <v>11460.236129999999</v>
      </c>
      <c r="F19" s="75">
        <v>-9677.8317599999955</v>
      </c>
      <c r="H19" s="12"/>
    </row>
    <row r="20" spans="2:8" x14ac:dyDescent="0.25">
      <c r="B20" s="39" t="s">
        <v>56</v>
      </c>
      <c r="C20" s="73" t="s">
        <v>189</v>
      </c>
      <c r="D20" s="44" t="s">
        <v>190</v>
      </c>
      <c r="E20" s="75">
        <v>-56435.014929149693</v>
      </c>
      <c r="F20" s="75">
        <v>-41893.972549576334</v>
      </c>
      <c r="H20" s="12"/>
    </row>
    <row r="21" spans="2:8" x14ac:dyDescent="0.25">
      <c r="B21" s="39" t="s">
        <v>191</v>
      </c>
      <c r="C21" s="73" t="s">
        <v>192</v>
      </c>
      <c r="D21" s="44" t="s">
        <v>193</v>
      </c>
      <c r="E21" s="75">
        <v>61236.287596649607</v>
      </c>
      <c r="F21" s="75">
        <v>3060.7573703820258</v>
      </c>
      <c r="H21" s="12"/>
    </row>
    <row r="22" spans="2:8" x14ac:dyDescent="0.25">
      <c r="B22" s="39" t="s">
        <v>530</v>
      </c>
      <c r="C22" s="73" t="s">
        <v>194</v>
      </c>
      <c r="D22" s="74" t="s">
        <v>195</v>
      </c>
      <c r="E22" s="76">
        <f>SUM(E23:E26)</f>
        <v>2384.7731200002891</v>
      </c>
      <c r="F22" s="76">
        <f>SUM(F23:F26)</f>
        <v>28151.672889999973</v>
      </c>
      <c r="H22" s="12"/>
    </row>
    <row r="23" spans="2:8" x14ac:dyDescent="0.25">
      <c r="B23" s="39" t="s">
        <v>196</v>
      </c>
      <c r="C23" s="73" t="s">
        <v>197</v>
      </c>
      <c r="D23" s="44" t="s">
        <v>198</v>
      </c>
      <c r="E23" s="75">
        <v>19615.787210000002</v>
      </c>
      <c r="F23" s="75">
        <v>4528.229339999989</v>
      </c>
      <c r="H23" s="12"/>
    </row>
    <row r="24" spans="2:8" x14ac:dyDescent="0.25">
      <c r="B24" s="39" t="s">
        <v>199</v>
      </c>
      <c r="C24" s="73" t="s">
        <v>200</v>
      </c>
      <c r="D24" s="44" t="s">
        <v>201</v>
      </c>
      <c r="E24" s="75">
        <v>0</v>
      </c>
      <c r="F24" s="75">
        <v>0</v>
      </c>
      <c r="H24" s="12"/>
    </row>
    <row r="25" spans="2:8" x14ac:dyDescent="0.25">
      <c r="B25" s="39" t="s">
        <v>202</v>
      </c>
      <c r="C25" s="73" t="s">
        <v>203</v>
      </c>
      <c r="D25" s="44" t="s">
        <v>204</v>
      </c>
      <c r="E25" s="75">
        <v>11513.30215000012</v>
      </c>
      <c r="F25" s="75">
        <v>11421.317829999956</v>
      </c>
      <c r="H25" s="12"/>
    </row>
    <row r="26" spans="2:8" x14ac:dyDescent="0.25">
      <c r="B26" s="39" t="s">
        <v>205</v>
      </c>
      <c r="C26" s="73" t="s">
        <v>206</v>
      </c>
      <c r="D26" s="44" t="s">
        <v>207</v>
      </c>
      <c r="E26" s="75">
        <v>-28744.316239999833</v>
      </c>
      <c r="F26" s="75">
        <v>12202.125720000029</v>
      </c>
      <c r="H26" s="12"/>
    </row>
    <row r="27" spans="2:8" x14ac:dyDescent="0.25">
      <c r="B27" s="52">
        <v>3</v>
      </c>
      <c r="C27" s="53" t="s">
        <v>208</v>
      </c>
      <c r="D27" s="54" t="s">
        <v>209</v>
      </c>
      <c r="E27" s="55">
        <f>E5+E18+E22</f>
        <v>30328.682742498844</v>
      </c>
      <c r="F27" s="55">
        <f>F5+F18+F22</f>
        <v>-15134.000043193948</v>
      </c>
      <c r="H27" s="12"/>
    </row>
    <row r="28" spans="2:8" x14ac:dyDescent="0.25">
      <c r="B28" s="39" t="s">
        <v>549</v>
      </c>
      <c r="C28" s="73" t="s">
        <v>210</v>
      </c>
      <c r="D28" s="44" t="s">
        <v>211</v>
      </c>
      <c r="E28" s="75">
        <v>0</v>
      </c>
      <c r="F28" s="75">
        <v>-203</v>
      </c>
      <c r="H28" s="12"/>
    </row>
    <row r="29" spans="2:8" x14ac:dyDescent="0.25">
      <c r="B29" s="52">
        <v>4</v>
      </c>
      <c r="C29" s="53" t="s">
        <v>212</v>
      </c>
      <c r="D29" s="54" t="s">
        <v>213</v>
      </c>
      <c r="E29" s="55">
        <f>SUM(E27:E28)</f>
        <v>30328.682742498844</v>
      </c>
      <c r="F29" s="55">
        <f>SUM(F27:F28)</f>
        <v>-15337.000043193948</v>
      </c>
      <c r="H29" s="12"/>
    </row>
    <row r="30" spans="2:8" x14ac:dyDescent="0.25">
      <c r="B30" s="52">
        <v>5</v>
      </c>
      <c r="C30" s="53" t="s">
        <v>214</v>
      </c>
      <c r="D30" s="54" t="s">
        <v>215</v>
      </c>
      <c r="E30" s="55">
        <f>SUM(E31:E37)</f>
        <v>6574.1335599999693</v>
      </c>
      <c r="F30" s="55">
        <f>SUM(F31:F37)</f>
        <v>-3371.989750000037</v>
      </c>
      <c r="H30" s="12"/>
    </row>
    <row r="31" spans="2:8" x14ac:dyDescent="0.25">
      <c r="B31" s="39" t="s">
        <v>540</v>
      </c>
      <c r="C31" s="73" t="s">
        <v>216</v>
      </c>
      <c r="D31" s="44" t="s">
        <v>217</v>
      </c>
      <c r="E31" s="75">
        <v>-2155.3693600000279</v>
      </c>
      <c r="F31" s="75">
        <v>-3071.3441499999999</v>
      </c>
      <c r="H31" s="12"/>
    </row>
    <row r="32" spans="2:8" x14ac:dyDescent="0.25">
      <c r="B32" s="39" t="s">
        <v>541</v>
      </c>
      <c r="C32" s="73" t="s">
        <v>218</v>
      </c>
      <c r="D32" s="44" t="s">
        <v>219</v>
      </c>
      <c r="E32" s="75">
        <v>0</v>
      </c>
      <c r="F32" s="75">
        <v>4.6800099999623725</v>
      </c>
      <c r="H32" s="12"/>
    </row>
    <row r="33" spans="2:8" x14ac:dyDescent="0.25">
      <c r="B33" s="39" t="s">
        <v>542</v>
      </c>
      <c r="C33" s="73" t="s">
        <v>220</v>
      </c>
      <c r="D33" s="44" t="s">
        <v>221</v>
      </c>
      <c r="E33" s="75">
        <v>-1195.15472</v>
      </c>
      <c r="F33" s="75">
        <v>-740.02261000000033</v>
      </c>
      <c r="H33" s="12"/>
    </row>
    <row r="34" spans="2:8" x14ac:dyDescent="0.25">
      <c r="B34" s="39" t="s">
        <v>543</v>
      </c>
      <c r="C34" s="73" t="s">
        <v>222</v>
      </c>
      <c r="D34" s="44" t="s">
        <v>223</v>
      </c>
      <c r="E34" s="138">
        <v>0</v>
      </c>
      <c r="F34" s="75">
        <v>0</v>
      </c>
      <c r="H34" s="12"/>
    </row>
    <row r="35" spans="2:8" x14ac:dyDescent="0.25">
      <c r="B35" s="39" t="s">
        <v>554</v>
      </c>
      <c r="C35" s="73" t="s">
        <v>224</v>
      </c>
      <c r="D35" s="44" t="s">
        <v>225</v>
      </c>
      <c r="E35" s="75">
        <v>0</v>
      </c>
      <c r="F35" s="75">
        <v>0</v>
      </c>
      <c r="H35" s="12"/>
    </row>
    <row r="36" spans="2:8" x14ac:dyDescent="0.25">
      <c r="B36" s="39" t="s">
        <v>555</v>
      </c>
      <c r="C36" s="73" t="s">
        <v>226</v>
      </c>
      <c r="D36" s="44" t="s">
        <v>227</v>
      </c>
      <c r="E36" s="75">
        <v>9925.5219999999972</v>
      </c>
      <c r="F36" s="75">
        <v>434.10018000000127</v>
      </c>
      <c r="H36" s="12"/>
    </row>
    <row r="37" spans="2:8" x14ac:dyDescent="0.25">
      <c r="B37" s="39" t="s">
        <v>556</v>
      </c>
      <c r="C37" s="73" t="s">
        <v>228</v>
      </c>
      <c r="D37" s="44" t="s">
        <v>229</v>
      </c>
      <c r="E37" s="75">
        <v>-0.86436000000003332</v>
      </c>
      <c r="F37" s="75">
        <v>0.5968199999999797</v>
      </c>
      <c r="H37" s="12"/>
    </row>
    <row r="38" spans="2:8" x14ac:dyDescent="0.25">
      <c r="B38" s="52">
        <v>6</v>
      </c>
      <c r="C38" s="53" t="s">
        <v>230</v>
      </c>
      <c r="D38" s="54" t="s">
        <v>231</v>
      </c>
      <c r="E38" s="55">
        <f>SUM(E31:E37)</f>
        <v>6574.1335599999693</v>
      </c>
      <c r="F38" s="55">
        <f>SUM(F31:F37)</f>
        <v>-3371.989750000037</v>
      </c>
      <c r="H38" s="12"/>
    </row>
    <row r="39" spans="2:8" x14ac:dyDescent="0.25">
      <c r="B39" s="52">
        <v>7</v>
      </c>
      <c r="C39" s="53" t="s">
        <v>232</v>
      </c>
      <c r="D39" s="54" t="s">
        <v>233</v>
      </c>
      <c r="E39" s="55"/>
      <c r="F39" s="55">
        <v>0</v>
      </c>
      <c r="H39" s="12"/>
    </row>
    <row r="40" spans="2:8" x14ac:dyDescent="0.25">
      <c r="B40" s="39" t="s">
        <v>557</v>
      </c>
      <c r="C40" s="73" t="s">
        <v>234</v>
      </c>
      <c r="D40" s="44" t="s">
        <v>235</v>
      </c>
      <c r="E40" s="75"/>
      <c r="F40" s="75"/>
      <c r="H40" s="12"/>
    </row>
    <row r="41" spans="2:8" x14ac:dyDescent="0.25">
      <c r="B41" s="39" t="s">
        <v>558</v>
      </c>
      <c r="C41" s="73" t="s">
        <v>236</v>
      </c>
      <c r="D41" s="44" t="s">
        <v>237</v>
      </c>
      <c r="E41" s="75"/>
      <c r="F41" s="75"/>
      <c r="H41" s="12"/>
    </row>
    <row r="42" spans="2:8" x14ac:dyDescent="0.25">
      <c r="B42" s="39" t="s">
        <v>559</v>
      </c>
      <c r="C42" s="73" t="s">
        <v>238</v>
      </c>
      <c r="D42" s="44" t="s">
        <v>239</v>
      </c>
      <c r="E42" s="75"/>
      <c r="F42" s="75"/>
      <c r="H42" s="12"/>
    </row>
    <row r="43" spans="2:8" x14ac:dyDescent="0.25">
      <c r="B43" s="39" t="s">
        <v>560</v>
      </c>
      <c r="C43" s="73" t="s">
        <v>240</v>
      </c>
      <c r="D43" s="44" t="s">
        <v>241</v>
      </c>
      <c r="E43" s="75">
        <v>682</v>
      </c>
      <c r="F43" s="75">
        <v>11416.200000000004</v>
      </c>
      <c r="H43" s="12"/>
    </row>
    <row r="44" spans="2:8" x14ac:dyDescent="0.25">
      <c r="B44" s="39" t="s">
        <v>561</v>
      </c>
      <c r="C44" s="73" t="s">
        <v>242</v>
      </c>
      <c r="D44" s="44" t="s">
        <v>243</v>
      </c>
      <c r="E44" s="75">
        <v>0</v>
      </c>
      <c r="F44" s="75"/>
      <c r="H44" s="12"/>
    </row>
    <row r="45" spans="2:8" x14ac:dyDescent="0.25">
      <c r="B45" s="39" t="s">
        <v>562</v>
      </c>
      <c r="C45" s="73"/>
      <c r="D45" s="44" t="s">
        <v>523</v>
      </c>
      <c r="E45" s="75">
        <v>0</v>
      </c>
      <c r="F45" s="75">
        <v>0</v>
      </c>
      <c r="H45" s="12"/>
    </row>
    <row r="46" spans="2:8" x14ac:dyDescent="0.25">
      <c r="B46" s="39" t="s">
        <v>563</v>
      </c>
      <c r="C46" s="73" t="s">
        <v>244</v>
      </c>
      <c r="D46" s="44" t="s">
        <v>245</v>
      </c>
      <c r="E46" s="75"/>
      <c r="F46" s="75">
        <v>0</v>
      </c>
      <c r="H46" s="12"/>
    </row>
    <row r="47" spans="2:8" x14ac:dyDescent="0.25">
      <c r="B47" s="52">
        <v>8</v>
      </c>
      <c r="C47" s="53" t="s">
        <v>246</v>
      </c>
      <c r="D47" s="54" t="s">
        <v>247</v>
      </c>
      <c r="E47" s="55">
        <f>SUM(E40:E46)</f>
        <v>682</v>
      </c>
      <c r="F47" s="55">
        <f>SUM(F40:F46)</f>
        <v>11416.200000000004</v>
      </c>
    </row>
    <row r="48" spans="2:8" ht="14.4" x14ac:dyDescent="0.3">
      <c r="B48" s="52">
        <v>9</v>
      </c>
      <c r="C48" s="53" t="s">
        <v>248</v>
      </c>
      <c r="D48" s="54" t="s">
        <v>249</v>
      </c>
      <c r="E48" s="55">
        <v>242148.14617999992</v>
      </c>
      <c r="F48" s="55">
        <v>129083.23713999997</v>
      </c>
      <c r="H48"/>
    </row>
    <row r="49" spans="2:8" ht="14.4" x14ac:dyDescent="0.3">
      <c r="B49" s="52">
        <v>10</v>
      </c>
      <c r="C49" s="53" t="s">
        <v>250</v>
      </c>
      <c r="D49" s="54" t="s">
        <v>251</v>
      </c>
      <c r="E49" s="55">
        <f>E29+E38+E47</f>
        <v>37584.816302498817</v>
      </c>
      <c r="F49" s="55">
        <f>F29+F38+F47</f>
        <v>-7292.7897931939806</v>
      </c>
      <c r="H49"/>
    </row>
    <row r="50" spans="2:8" ht="14.4" x14ac:dyDescent="0.3">
      <c r="B50" s="52">
        <v>11</v>
      </c>
      <c r="C50" s="53" t="s">
        <v>252</v>
      </c>
      <c r="D50" s="54" t="s">
        <v>253</v>
      </c>
      <c r="E50" s="77">
        <v>-26.422549999980632</v>
      </c>
      <c r="F50" s="78">
        <v>-128.55604999999628</v>
      </c>
      <c r="H50"/>
    </row>
    <row r="51" spans="2:8" ht="14.4" x14ac:dyDescent="0.3">
      <c r="B51" s="52">
        <v>12</v>
      </c>
      <c r="C51" s="53" t="s">
        <v>254</v>
      </c>
      <c r="D51" s="54" t="s">
        <v>255</v>
      </c>
      <c r="E51" s="55">
        <f>SUM(E48:E50)</f>
        <v>279706.53993249877</v>
      </c>
      <c r="F51" s="55">
        <f>SUM(F48:F50)</f>
        <v>121661.89129680599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31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31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showGridLines="0" zoomScaleNormal="100" workbookViewId="0">
      <selection activeCell="F29" sqref="F29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6" width="12.88671875" style="6" bestFit="1" customWidth="1"/>
    <col min="7" max="7" width="9.109375" style="6"/>
    <col min="8" max="8" width="12.6640625" style="6" customWidth="1"/>
    <col min="9" max="16384" width="9.109375" style="6"/>
  </cols>
  <sheetData>
    <row r="1" spans="2:9" x14ac:dyDescent="0.25">
      <c r="B1" s="143" t="s">
        <v>256</v>
      </c>
      <c r="C1" s="143"/>
      <c r="D1" s="143"/>
      <c r="E1" s="143"/>
    </row>
    <row r="2" spans="2:9" x14ac:dyDescent="0.25">
      <c r="B2" s="8"/>
      <c r="C2" s="80" t="s">
        <v>257</v>
      </c>
      <c r="E2" s="124" t="s">
        <v>441</v>
      </c>
      <c r="F2" s="9"/>
    </row>
    <row r="3" spans="2:9" x14ac:dyDescent="0.25">
      <c r="B3" s="54">
        <v>1</v>
      </c>
      <c r="C3" s="55" t="s">
        <v>258</v>
      </c>
      <c r="D3" s="54" t="s">
        <v>259</v>
      </c>
      <c r="E3" s="55">
        <f>SUM(E4:E9)</f>
        <v>995204.2591638281</v>
      </c>
    </row>
    <row r="4" spans="2:9" ht="14.4" x14ac:dyDescent="0.3">
      <c r="B4" s="49">
        <v>1.1000000000000001</v>
      </c>
      <c r="C4" s="50" t="s">
        <v>260</v>
      </c>
      <c r="D4" s="58" t="s">
        <v>261</v>
      </c>
      <c r="E4" s="59">
        <v>129041.11761347314</v>
      </c>
      <c r="F4" s="132"/>
      <c r="H4" s="12"/>
      <c r="I4"/>
    </row>
    <row r="5" spans="2:9" x14ac:dyDescent="0.25">
      <c r="B5" s="49">
        <v>1.2</v>
      </c>
      <c r="C5" s="50" t="s">
        <v>262</v>
      </c>
      <c r="D5" s="58" t="s">
        <v>263</v>
      </c>
      <c r="E5" s="59">
        <v>104625.15144678616</v>
      </c>
      <c r="F5" s="132"/>
      <c r="H5" s="12"/>
    </row>
    <row r="6" spans="2:9" x14ac:dyDescent="0.25">
      <c r="B6" s="49">
        <v>1.3</v>
      </c>
      <c r="C6" s="50" t="s">
        <v>264</v>
      </c>
      <c r="D6" s="58" t="s">
        <v>265</v>
      </c>
      <c r="E6" s="59">
        <v>126817.89334258513</v>
      </c>
      <c r="F6" s="132"/>
      <c r="H6" s="12"/>
    </row>
    <row r="7" spans="2:9" x14ac:dyDescent="0.25">
      <c r="B7" s="49">
        <v>1.4</v>
      </c>
      <c r="C7" s="50" t="s">
        <v>266</v>
      </c>
      <c r="D7" s="58" t="s">
        <v>267</v>
      </c>
      <c r="E7" s="59">
        <v>273634.04633387463</v>
      </c>
      <c r="F7" s="132"/>
      <c r="H7" s="12"/>
    </row>
    <row r="8" spans="2:9" x14ac:dyDescent="0.25">
      <c r="B8" s="49">
        <v>1.5</v>
      </c>
      <c r="C8" s="50" t="s">
        <v>268</v>
      </c>
      <c r="D8" s="58" t="s">
        <v>269</v>
      </c>
      <c r="E8" s="59">
        <v>245674.69108155664</v>
      </c>
      <c r="F8" s="132"/>
      <c r="H8" s="12"/>
    </row>
    <row r="9" spans="2:9" x14ac:dyDescent="0.25">
      <c r="B9" s="49">
        <v>1.6</v>
      </c>
      <c r="C9" s="50" t="s">
        <v>270</v>
      </c>
      <c r="D9" s="58" t="s">
        <v>271</v>
      </c>
      <c r="E9" s="59">
        <v>115411.35934555242</v>
      </c>
      <c r="F9" s="132"/>
      <c r="H9" s="12"/>
    </row>
    <row r="10" spans="2:9" x14ac:dyDescent="0.25">
      <c r="B10" s="54">
        <v>2</v>
      </c>
      <c r="C10" s="55" t="s">
        <v>272</v>
      </c>
      <c r="D10" s="54" t="s">
        <v>273</v>
      </c>
      <c r="E10" s="55">
        <f>SUM(E11:E16)</f>
        <v>819311.76985499985</v>
      </c>
      <c r="F10" s="132"/>
      <c r="H10" s="12"/>
    </row>
    <row r="11" spans="2:9" x14ac:dyDescent="0.25">
      <c r="B11" s="49">
        <v>2.1</v>
      </c>
      <c r="C11" s="50" t="s">
        <v>260</v>
      </c>
      <c r="D11" s="58" t="s">
        <v>261</v>
      </c>
      <c r="E11" s="59">
        <v>200977.01056700002</v>
      </c>
      <c r="F11" s="132"/>
      <c r="H11" s="12"/>
    </row>
    <row r="12" spans="2:9" x14ac:dyDescent="0.25">
      <c r="B12" s="49">
        <v>2.2000000000000002</v>
      </c>
      <c r="C12" s="50" t="s">
        <v>262</v>
      </c>
      <c r="D12" s="58" t="s">
        <v>263</v>
      </c>
      <c r="E12" s="59">
        <v>164275.94670500001</v>
      </c>
      <c r="F12" s="132"/>
      <c r="H12" s="12"/>
    </row>
    <row r="13" spans="2:9" x14ac:dyDescent="0.25">
      <c r="B13" s="49">
        <v>2.2999999999999998</v>
      </c>
      <c r="C13" s="50" t="s">
        <v>264</v>
      </c>
      <c r="D13" s="58" t="s">
        <v>265</v>
      </c>
      <c r="E13" s="59">
        <v>283808.43661299994</v>
      </c>
      <c r="F13" s="132"/>
      <c r="H13" s="12"/>
    </row>
    <row r="14" spans="2:9" x14ac:dyDescent="0.25">
      <c r="B14" s="49">
        <v>2.4</v>
      </c>
      <c r="C14" s="50" t="s">
        <v>266</v>
      </c>
      <c r="D14" s="58" t="s">
        <v>267</v>
      </c>
      <c r="E14" s="59">
        <v>53073.339390000008</v>
      </c>
      <c r="F14" s="132"/>
      <c r="H14" s="12"/>
    </row>
    <row r="15" spans="2:9" x14ac:dyDescent="0.25">
      <c r="B15" s="49">
        <v>2.5</v>
      </c>
      <c r="C15" s="50" t="s">
        <v>268</v>
      </c>
      <c r="D15" s="58" t="s">
        <v>269</v>
      </c>
      <c r="E15" s="59">
        <v>14962.630729999993</v>
      </c>
      <c r="F15" s="132"/>
      <c r="H15" s="12"/>
    </row>
    <row r="16" spans="2:9" x14ac:dyDescent="0.25">
      <c r="B16" s="49">
        <v>2.6</v>
      </c>
      <c r="C16" s="50" t="s">
        <v>270</v>
      </c>
      <c r="D16" s="58" t="s">
        <v>271</v>
      </c>
      <c r="E16" s="59">
        <v>102214.40585000001</v>
      </c>
      <c r="F16" s="132"/>
      <c r="H16" s="12"/>
    </row>
    <row r="17" spans="2:8" x14ac:dyDescent="0.25">
      <c r="B17" s="54">
        <v>3</v>
      </c>
      <c r="C17" s="55" t="s">
        <v>274</v>
      </c>
      <c r="D17" s="54" t="s">
        <v>275</v>
      </c>
      <c r="E17" s="55">
        <f>E3-E10</f>
        <v>175892.48930882826</v>
      </c>
      <c r="F17" s="132"/>
      <c r="H17" s="12"/>
    </row>
    <row r="18" spans="2:8" x14ac:dyDescent="0.25">
      <c r="B18" s="49">
        <v>3.1</v>
      </c>
      <c r="C18" s="50" t="s">
        <v>260</v>
      </c>
      <c r="D18" s="58" t="s">
        <v>261</v>
      </c>
      <c r="E18" s="59">
        <f>E4-E11</f>
        <v>-71935.892953526884</v>
      </c>
      <c r="F18" s="132"/>
      <c r="H18" s="12"/>
    </row>
    <row r="19" spans="2:8" x14ac:dyDescent="0.25">
      <c r="B19" s="49">
        <v>3.2</v>
      </c>
      <c r="C19" s="50" t="s">
        <v>262</v>
      </c>
      <c r="D19" s="58" t="s">
        <v>263</v>
      </c>
      <c r="E19" s="59">
        <f t="shared" ref="E19:E23" si="0">E5-E12</f>
        <v>-59650.795258213853</v>
      </c>
      <c r="F19" s="132"/>
      <c r="H19" s="12"/>
    </row>
    <row r="20" spans="2:8" x14ac:dyDescent="0.25">
      <c r="B20" s="49">
        <v>3.3</v>
      </c>
      <c r="C20" s="50" t="s">
        <v>264</v>
      </c>
      <c r="D20" s="58" t="s">
        <v>265</v>
      </c>
      <c r="E20" s="59">
        <f t="shared" si="0"/>
        <v>-156990.54327041481</v>
      </c>
      <c r="F20" s="132"/>
      <c r="H20" s="12"/>
    </row>
    <row r="21" spans="2:8" x14ac:dyDescent="0.25">
      <c r="B21" s="49">
        <v>3.4</v>
      </c>
      <c r="C21" s="50" t="s">
        <v>266</v>
      </c>
      <c r="D21" s="58" t="s">
        <v>267</v>
      </c>
      <c r="E21" s="59">
        <f t="shared" si="0"/>
        <v>220560.70694387463</v>
      </c>
      <c r="F21" s="132"/>
      <c r="H21" s="12"/>
    </row>
    <row r="22" spans="2:8" x14ac:dyDescent="0.25">
      <c r="B22" s="49">
        <v>3.5</v>
      </c>
      <c r="C22" s="50" t="s">
        <v>268</v>
      </c>
      <c r="D22" s="58" t="s">
        <v>269</v>
      </c>
      <c r="E22" s="59">
        <f t="shared" si="0"/>
        <v>230712.06035155663</v>
      </c>
      <c r="F22" s="132"/>
      <c r="H22" s="12"/>
    </row>
    <row r="23" spans="2:8" x14ac:dyDescent="0.25">
      <c r="B23" s="49">
        <v>3.6</v>
      </c>
      <c r="C23" s="50" t="s">
        <v>270</v>
      </c>
      <c r="D23" s="58" t="s">
        <v>271</v>
      </c>
      <c r="E23" s="59">
        <f t="shared" si="0"/>
        <v>13196.953495552414</v>
      </c>
      <c r="F23" s="132"/>
      <c r="H23" s="12"/>
    </row>
    <row r="24" spans="2:8" x14ac:dyDescent="0.25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topLeftCell="A21" workbookViewId="0">
      <selection activeCell="F22" sqref="F22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42" t="s">
        <v>276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7" ht="13.5" customHeight="1" x14ac:dyDescent="0.25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5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5">
      <c r="A4" s="145" t="s">
        <v>278</v>
      </c>
      <c r="B4" s="145"/>
      <c r="C4" s="145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5">
      <c r="A5" s="146" t="s">
        <v>279</v>
      </c>
      <c r="B5" s="82"/>
      <c r="C5" s="149" t="s">
        <v>280</v>
      </c>
      <c r="D5" s="149" t="s">
        <v>281</v>
      </c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</row>
    <row r="6" spans="1:17" ht="12.75" hidden="1" customHeight="1" x14ac:dyDescent="0.25">
      <c r="A6" s="147"/>
      <c r="B6" s="82"/>
      <c r="C6" s="149"/>
      <c r="D6" s="82"/>
      <c r="E6" s="82"/>
      <c r="F6" s="82"/>
      <c r="G6" s="82"/>
      <c r="H6" s="144" t="s">
        <v>282</v>
      </c>
      <c r="I6" s="144"/>
      <c r="J6" s="144"/>
      <c r="K6" s="144"/>
      <c r="L6" s="82"/>
      <c r="M6" s="82"/>
      <c r="N6" s="82"/>
      <c r="O6" s="82"/>
      <c r="P6" s="82"/>
      <c r="Q6" s="82"/>
    </row>
    <row r="7" spans="1:17" x14ac:dyDescent="0.25">
      <c r="A7" s="147"/>
      <c r="B7" s="82"/>
      <c r="C7" s="149"/>
      <c r="D7" s="149" t="s">
        <v>283</v>
      </c>
      <c r="E7" s="149" t="s">
        <v>284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</row>
    <row r="8" spans="1:17" ht="12.75" hidden="1" customHeight="1" x14ac:dyDescent="0.25">
      <c r="A8" s="147"/>
      <c r="B8" s="82"/>
      <c r="C8" s="149"/>
      <c r="D8" s="149"/>
      <c r="E8" s="82"/>
      <c r="F8" s="82"/>
      <c r="G8" s="82"/>
      <c r="H8" s="144" t="s">
        <v>285</v>
      </c>
      <c r="I8" s="144"/>
      <c r="J8" s="144"/>
      <c r="K8" s="144"/>
      <c r="L8" s="82"/>
      <c r="M8" s="82"/>
      <c r="N8" s="82"/>
      <c r="O8" s="82"/>
      <c r="P8" s="82"/>
      <c r="Q8" s="82"/>
    </row>
    <row r="9" spans="1:17" ht="26.4" x14ac:dyDescent="0.25">
      <c r="A9" s="148"/>
      <c r="B9" s="82"/>
      <c r="C9" s="149"/>
      <c r="D9" s="149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6.4" hidden="1" x14ac:dyDescent="0.25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5">
      <c r="A11" s="85" t="s">
        <v>314</v>
      </c>
      <c r="B11" s="86" t="s">
        <v>315</v>
      </c>
      <c r="C11" s="87">
        <f>SUM(D11:Q11)</f>
        <v>940572.29450000054</v>
      </c>
      <c r="D11" s="87">
        <v>831570.43512305641</v>
      </c>
      <c r="E11" s="87">
        <v>47216.123249999997</v>
      </c>
      <c r="F11" s="87">
        <v>9882.6806289440065</v>
      </c>
      <c r="G11" s="87">
        <v>7400.7240900000033</v>
      </c>
      <c r="H11" s="87">
        <v>6962.9095890000008</v>
      </c>
      <c r="I11" s="87">
        <v>4314.6733600000043</v>
      </c>
      <c r="J11" s="87">
        <v>3942.8583099999978</v>
      </c>
      <c r="K11" s="87">
        <v>3764.1093199999987</v>
      </c>
      <c r="L11" s="87">
        <v>3502.2203140000029</v>
      </c>
      <c r="M11" s="87">
        <v>2686.0075810000003</v>
      </c>
      <c r="N11" s="87">
        <v>2428.8784729999984</v>
      </c>
      <c r="O11" s="87">
        <v>2121.0371559999999</v>
      </c>
      <c r="P11" s="87">
        <v>2301.0260700000008</v>
      </c>
      <c r="Q11" s="87">
        <v>12478.611235</v>
      </c>
    </row>
    <row r="12" spans="1:17" x14ac:dyDescent="0.25">
      <c r="A12" s="35" t="s">
        <v>316</v>
      </c>
      <c r="B12" s="43" t="s">
        <v>317</v>
      </c>
      <c r="C12" s="87">
        <f t="shared" ref="C12:C15" si="0">SUM(D12:Q12)</f>
        <v>289796.61951700022</v>
      </c>
      <c r="D12" s="42">
        <v>266257.07828100026</v>
      </c>
      <c r="E12" s="42">
        <v>9694.9271589999989</v>
      </c>
      <c r="F12" s="42">
        <v>555.42627999999968</v>
      </c>
      <c r="G12" s="42">
        <v>737.62967000000026</v>
      </c>
      <c r="H12" s="42">
        <v>2388.5583489999999</v>
      </c>
      <c r="I12" s="42">
        <v>228.85366999999997</v>
      </c>
      <c r="J12" s="42">
        <v>113.53706999999986</v>
      </c>
      <c r="K12" s="42">
        <v>132.97249999999985</v>
      </c>
      <c r="L12" s="42">
        <v>239.10564000000022</v>
      </c>
      <c r="M12" s="42">
        <v>72.989619999999832</v>
      </c>
      <c r="N12" s="42">
        <v>161.92012999999997</v>
      </c>
      <c r="O12" s="42">
        <v>47.582159999999931</v>
      </c>
      <c r="P12" s="42">
        <v>485.11054999999988</v>
      </c>
      <c r="Q12" s="42">
        <v>8680.928437999999</v>
      </c>
    </row>
    <row r="13" spans="1:17" x14ac:dyDescent="0.25">
      <c r="A13" s="35" t="s">
        <v>318</v>
      </c>
      <c r="B13" s="43" t="s">
        <v>319</v>
      </c>
      <c r="C13" s="87">
        <f t="shared" si="0"/>
        <v>578873.31472400017</v>
      </c>
      <c r="D13" s="42">
        <v>494368.67524205626</v>
      </c>
      <c r="E13" s="42">
        <v>36993.940551</v>
      </c>
      <c r="F13" s="42">
        <v>9285.6012689440067</v>
      </c>
      <c r="G13" s="42">
        <v>6663.0944200000031</v>
      </c>
      <c r="H13" s="42">
        <v>4569.191240000001</v>
      </c>
      <c r="I13" s="42">
        <v>4085.8196900000044</v>
      </c>
      <c r="J13" s="42">
        <v>3829.3212399999979</v>
      </c>
      <c r="K13" s="42">
        <v>3631.1368199999988</v>
      </c>
      <c r="L13" s="42">
        <v>3128.5839330000026</v>
      </c>
      <c r="M13" s="42">
        <v>2613.0179610000005</v>
      </c>
      <c r="N13" s="42">
        <v>2266.9583429999984</v>
      </c>
      <c r="O13" s="42">
        <v>2073.4549959999999</v>
      </c>
      <c r="P13" s="42">
        <v>1815.9155200000009</v>
      </c>
      <c r="Q13" s="42">
        <v>3548.6034990000007</v>
      </c>
    </row>
    <row r="14" spans="1:17" x14ac:dyDescent="0.25">
      <c r="A14" s="88" t="s">
        <v>320</v>
      </c>
      <c r="B14" s="89" t="s">
        <v>321</v>
      </c>
      <c r="C14" s="87">
        <f t="shared" si="0"/>
        <v>71902.360258999906</v>
      </c>
      <c r="D14" s="42">
        <v>70944.681599999909</v>
      </c>
      <c r="E14" s="42">
        <v>527.25554</v>
      </c>
      <c r="F14" s="42">
        <v>41.653080000000003</v>
      </c>
      <c r="G14" s="42">
        <v>0</v>
      </c>
      <c r="H14" s="42">
        <v>5.16</v>
      </c>
      <c r="I14" s="42">
        <v>0</v>
      </c>
      <c r="J14" s="42">
        <v>0</v>
      </c>
      <c r="K14" s="42">
        <v>0</v>
      </c>
      <c r="L14" s="42">
        <v>134.53074100000001</v>
      </c>
      <c r="M14" s="42">
        <v>0</v>
      </c>
      <c r="N14" s="42">
        <v>0</v>
      </c>
      <c r="O14" s="42">
        <v>0</v>
      </c>
      <c r="P14" s="42">
        <v>0</v>
      </c>
      <c r="Q14" s="42">
        <v>249.07929800000002</v>
      </c>
    </row>
    <row r="15" spans="1:17" x14ac:dyDescent="0.25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11"/>
      <c r="B16" s="11"/>
      <c r="F16" s="12"/>
    </row>
    <row r="17" spans="1:11" x14ac:dyDescent="0.25">
      <c r="A17" s="13" t="s">
        <v>323</v>
      </c>
      <c r="B17" s="13"/>
      <c r="F17" s="14"/>
    </row>
    <row r="18" spans="1:11" x14ac:dyDescent="0.25">
      <c r="A18" s="15"/>
      <c r="B18" s="15"/>
      <c r="J18" s="16"/>
      <c r="K18" s="92" t="s">
        <v>441</v>
      </c>
    </row>
    <row r="19" spans="1:11" ht="66" x14ac:dyDescent="0.25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6.4" hidden="1" x14ac:dyDescent="0.25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5">
      <c r="A21" s="85" t="s">
        <v>314</v>
      </c>
      <c r="B21" s="86" t="s">
        <v>315</v>
      </c>
      <c r="C21" s="90">
        <f>SUM(D21:K21)</f>
        <v>940572.29449999833</v>
      </c>
      <c r="D21" s="91">
        <v>715380.03741427045</v>
      </c>
      <c r="E21" s="91">
        <v>10964.487173728005</v>
      </c>
      <c r="F21" s="91">
        <v>0</v>
      </c>
      <c r="G21" s="91">
        <v>203846.07674699987</v>
      </c>
      <c r="H21" s="91">
        <v>2785.051755</v>
      </c>
      <c r="I21" s="91">
        <v>7596.6414099999993</v>
      </c>
      <c r="J21" s="91">
        <v>0</v>
      </c>
      <c r="K21" s="91">
        <v>0</v>
      </c>
    </row>
    <row r="22" spans="1:11" x14ac:dyDescent="0.25">
      <c r="A22" s="35" t="s">
        <v>316</v>
      </c>
      <c r="B22" s="43" t="s">
        <v>317</v>
      </c>
      <c r="C22" s="90">
        <f t="shared" ref="C22:C25" si="1">SUM(D22:K22)</f>
        <v>289796.61951700004</v>
      </c>
      <c r="D22" s="42">
        <v>150402.83773800009</v>
      </c>
      <c r="E22" s="42">
        <v>1403.160887</v>
      </c>
      <c r="F22" s="42">
        <v>0</v>
      </c>
      <c r="G22" s="42">
        <v>128163.37364499993</v>
      </c>
      <c r="H22" s="42">
        <v>2622.6052239999999</v>
      </c>
      <c r="I22" s="42">
        <v>7204.6420229999994</v>
      </c>
      <c r="J22" s="42">
        <v>0</v>
      </c>
      <c r="K22" s="42">
        <v>0</v>
      </c>
    </row>
    <row r="23" spans="1:11" x14ac:dyDescent="0.25">
      <c r="A23" s="35" t="s">
        <v>318</v>
      </c>
      <c r="B23" s="43" t="s">
        <v>319</v>
      </c>
      <c r="C23" s="90">
        <f t="shared" si="1"/>
        <v>578873.31472399831</v>
      </c>
      <c r="D23" s="42">
        <v>564474.25808827032</v>
      </c>
      <c r="E23" s="42">
        <v>9561.3262867280046</v>
      </c>
      <c r="F23" s="42">
        <v>0</v>
      </c>
      <c r="G23" s="42">
        <v>4283.2844309999928</v>
      </c>
      <c r="H23" s="42">
        <v>162.44653100000002</v>
      </c>
      <c r="I23" s="42">
        <v>391.99938700000001</v>
      </c>
      <c r="J23" s="42">
        <v>0</v>
      </c>
      <c r="K23" s="42">
        <v>0</v>
      </c>
    </row>
    <row r="24" spans="1:11" x14ac:dyDescent="0.25">
      <c r="A24" s="88" t="s">
        <v>320</v>
      </c>
      <c r="B24" s="89" t="s">
        <v>321</v>
      </c>
      <c r="C24" s="90">
        <f t="shared" si="1"/>
        <v>71902.360258999921</v>
      </c>
      <c r="D24" s="42">
        <v>502.94158800000002</v>
      </c>
      <c r="E24" s="42">
        <v>0</v>
      </c>
      <c r="F24" s="42">
        <v>0</v>
      </c>
      <c r="G24" s="42">
        <v>71399.418670999919</v>
      </c>
      <c r="H24" s="42">
        <v>0</v>
      </c>
      <c r="I24" s="42">
        <v>0</v>
      </c>
      <c r="J24" s="42">
        <v>0</v>
      </c>
      <c r="K24" s="42">
        <v>0</v>
      </c>
    </row>
    <row r="25" spans="1:11" x14ac:dyDescent="0.25">
      <c r="A25" s="88" t="s">
        <v>322</v>
      </c>
      <c r="B25" s="89" t="s">
        <v>30</v>
      </c>
      <c r="C25" s="90">
        <f t="shared" si="1"/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4"/>
  <sheetViews>
    <sheetView showGridLines="0" topLeftCell="E1" zoomScaleNormal="100" workbookViewId="0">
      <selection activeCell="F45" sqref="F45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41" t="s">
        <v>339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2:17" hidden="1" x14ac:dyDescent="0.25">
      <c r="B3" s="17"/>
      <c r="C3" s="17"/>
      <c r="D3" s="150" t="s">
        <v>340</v>
      </c>
      <c r="E3" s="150"/>
      <c r="F3" s="150"/>
      <c r="G3" s="3"/>
      <c r="H3" s="3"/>
      <c r="I3" s="3"/>
      <c r="J3" s="3"/>
      <c r="K3" s="3"/>
      <c r="L3" s="3"/>
      <c r="M3" s="151" t="s">
        <v>1</v>
      </c>
      <c r="N3" s="151"/>
    </row>
    <row r="4" spans="2:17" x14ac:dyDescent="0.25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5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5">
      <c r="B6" s="107">
        <v>1</v>
      </c>
      <c r="C6" s="107" t="s">
        <v>8</v>
      </c>
      <c r="D6" s="37" t="s">
        <v>364</v>
      </c>
      <c r="E6" s="38">
        <v>229553.28881000011</v>
      </c>
      <c r="F6" s="38">
        <v>28491.52589798225</v>
      </c>
      <c r="G6" s="38">
        <v>37737.497066302465</v>
      </c>
      <c r="H6" s="38">
        <v>55140.366238723829</v>
      </c>
      <c r="I6" s="38">
        <v>104625.15144678616</v>
      </c>
      <c r="J6" s="38">
        <v>64245.674309445581</v>
      </c>
      <c r="K6" s="38">
        <v>62572.21903313954</v>
      </c>
      <c r="L6" s="38">
        <v>273634.04633387463</v>
      </c>
      <c r="M6" s="38">
        <v>321169.71954899229</v>
      </c>
      <c r="N6" s="38">
        <v>268998.6839139738</v>
      </c>
      <c r="O6" s="38">
        <v>1446168.1725992209</v>
      </c>
      <c r="Q6" s="18"/>
    </row>
    <row r="7" spans="2:17" x14ac:dyDescent="0.25">
      <c r="B7" s="101" t="s">
        <v>524</v>
      </c>
      <c r="C7" s="40" t="s">
        <v>10</v>
      </c>
      <c r="D7" s="41" t="s">
        <v>365</v>
      </c>
      <c r="E7" s="42">
        <v>210222.5888100001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69483.954119999995</v>
      </c>
      <c r="O7" s="91">
        <v>279706.54293000011</v>
      </c>
    </row>
    <row r="8" spans="2:17" x14ac:dyDescent="0.25">
      <c r="B8" s="101" t="s">
        <v>525</v>
      </c>
      <c r="C8" s="102" t="s">
        <v>366</v>
      </c>
      <c r="D8" s="41" t="s">
        <v>367</v>
      </c>
      <c r="E8" s="42">
        <v>19330.700000000015</v>
      </c>
      <c r="F8" s="42">
        <v>3274.7915299999995</v>
      </c>
      <c r="G8" s="42">
        <v>0</v>
      </c>
      <c r="H8" s="42">
        <v>8517</v>
      </c>
      <c r="I8" s="42">
        <v>20701.920769999997</v>
      </c>
      <c r="J8" s="42">
        <v>0</v>
      </c>
      <c r="K8" s="42">
        <v>300</v>
      </c>
      <c r="L8" s="42">
        <v>10444.879999999999</v>
      </c>
      <c r="M8" s="42">
        <v>635.79999999999995</v>
      </c>
      <c r="N8" s="42">
        <v>0</v>
      </c>
      <c r="O8" s="91">
        <v>63205.092300000011</v>
      </c>
    </row>
    <row r="9" spans="2:17" x14ac:dyDescent="0.25">
      <c r="B9" s="101" t="s">
        <v>526</v>
      </c>
      <c r="C9" s="40" t="s">
        <v>18</v>
      </c>
      <c r="D9" s="44" t="s">
        <v>37</v>
      </c>
      <c r="E9" s="42">
        <v>0</v>
      </c>
      <c r="F9" s="42">
        <v>3716.7343679822502</v>
      </c>
      <c r="G9" s="42">
        <v>16811.525476767049</v>
      </c>
      <c r="H9" s="42">
        <v>46623.366238723829</v>
      </c>
      <c r="I9" s="42">
        <v>65223.230676786166</v>
      </c>
      <c r="J9" s="42">
        <v>64045.674979445583</v>
      </c>
      <c r="K9" s="42">
        <v>62272.21903313954</v>
      </c>
      <c r="L9" s="42">
        <v>262649.10514577862</v>
      </c>
      <c r="M9" s="42">
        <v>318652.61475859227</v>
      </c>
      <c r="N9" s="42">
        <v>39810.206718116853</v>
      </c>
      <c r="O9" s="91">
        <v>879804.67739533226</v>
      </c>
    </row>
    <row r="10" spans="2:17" ht="11.25" customHeight="1" x14ac:dyDescent="0.25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199.99932999999999</v>
      </c>
      <c r="K10" s="42">
        <v>0</v>
      </c>
      <c r="L10" s="42">
        <v>0</v>
      </c>
      <c r="M10" s="42">
        <v>0</v>
      </c>
      <c r="N10" s="42">
        <v>0</v>
      </c>
      <c r="O10" s="91">
        <v>199.99932999999999</v>
      </c>
    </row>
    <row r="11" spans="2:17" x14ac:dyDescent="0.25">
      <c r="B11" s="101" t="s">
        <v>528</v>
      </c>
      <c r="C11" s="102" t="s">
        <v>370</v>
      </c>
      <c r="D11" s="41" t="s">
        <v>371</v>
      </c>
      <c r="E11" s="42">
        <v>0</v>
      </c>
      <c r="F11" s="42">
        <v>21500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21500</v>
      </c>
    </row>
    <row r="12" spans="2:17" x14ac:dyDescent="0.25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5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9267</v>
      </c>
      <c r="H13" s="42">
        <v>0</v>
      </c>
      <c r="I13" s="42">
        <v>18700</v>
      </c>
      <c r="J13" s="42">
        <v>0</v>
      </c>
      <c r="K13" s="42">
        <v>0</v>
      </c>
      <c r="L13" s="42">
        <v>540.06118809600002</v>
      </c>
      <c r="M13" s="42">
        <v>1881.3047904</v>
      </c>
      <c r="N13" s="42">
        <v>106.12416</v>
      </c>
      <c r="O13" s="91">
        <v>30494.490138495999</v>
      </c>
    </row>
    <row r="14" spans="2:17" x14ac:dyDescent="0.25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11658.971589535415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159598.39891585696</v>
      </c>
      <c r="O14" s="91">
        <v>171257.37050539238</v>
      </c>
    </row>
    <row r="15" spans="2:17" x14ac:dyDescent="0.25">
      <c r="B15" s="107">
        <v>2</v>
      </c>
      <c r="C15" s="107" t="s">
        <v>377</v>
      </c>
      <c r="D15" s="37" t="s">
        <v>378</v>
      </c>
      <c r="E15" s="38">
        <v>473666.58065499994</v>
      </c>
      <c r="F15" s="38">
        <v>70443.774579999998</v>
      </c>
      <c r="G15" s="38">
        <v>56821.152169999994</v>
      </c>
      <c r="H15" s="38">
        <v>87429.160156999991</v>
      </c>
      <c r="I15" s="38">
        <v>164275.94670500001</v>
      </c>
      <c r="J15" s="38">
        <v>140879.72178999998</v>
      </c>
      <c r="K15" s="38">
        <v>142928.71482300002</v>
      </c>
      <c r="L15" s="38">
        <v>53073.339390000008</v>
      </c>
      <c r="M15" s="38">
        <v>44835.030689999992</v>
      </c>
      <c r="N15" s="38">
        <v>93953.571669999918</v>
      </c>
      <c r="O15" s="38">
        <v>1328306.99263</v>
      </c>
      <c r="Q15" s="18"/>
    </row>
    <row r="16" spans="2:17" x14ac:dyDescent="0.25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0</v>
      </c>
      <c r="J16" s="42">
        <v>8681.3679900000006</v>
      </c>
      <c r="K16" s="42">
        <v>0</v>
      </c>
      <c r="L16" s="42">
        <v>8681.3679800000009</v>
      </c>
      <c r="M16" s="42">
        <v>0</v>
      </c>
      <c r="N16" s="42">
        <v>0</v>
      </c>
      <c r="O16" s="91">
        <v>17362.735970000002</v>
      </c>
    </row>
    <row r="17" spans="2:15" ht="13.5" customHeight="1" x14ac:dyDescent="0.25">
      <c r="B17" s="101" t="s">
        <v>530</v>
      </c>
      <c r="C17" s="102" t="s">
        <v>381</v>
      </c>
      <c r="D17" s="44" t="s">
        <v>62</v>
      </c>
      <c r="E17" s="42">
        <v>20196.036700000004</v>
      </c>
      <c r="F17" s="42">
        <v>45438.738089999999</v>
      </c>
      <c r="G17" s="42">
        <v>7483.9222399999999</v>
      </c>
      <c r="H17" s="42">
        <v>16306.152889999999</v>
      </c>
      <c r="I17" s="42">
        <v>41552.762539999996</v>
      </c>
      <c r="J17" s="42">
        <v>11337.1433</v>
      </c>
      <c r="K17" s="42">
        <v>840.70012999999994</v>
      </c>
      <c r="L17" s="42">
        <v>6329.5292899999968</v>
      </c>
      <c r="M17" s="42">
        <v>12270.861889999993</v>
      </c>
      <c r="N17" s="42">
        <v>56805.705890000005</v>
      </c>
      <c r="O17" s="91">
        <v>218561.55296000003</v>
      </c>
    </row>
    <row r="18" spans="2:15" x14ac:dyDescent="0.25">
      <c r="B18" s="101" t="s">
        <v>531</v>
      </c>
      <c r="C18" s="102" t="s">
        <v>51</v>
      </c>
      <c r="D18" s="44" t="s">
        <v>382</v>
      </c>
      <c r="E18" s="104">
        <v>453470.54395499988</v>
      </c>
      <c r="F18" s="42">
        <v>25005.036490000006</v>
      </c>
      <c r="G18" s="42">
        <v>35620.153589999994</v>
      </c>
      <c r="H18" s="42">
        <v>71123.007266999994</v>
      </c>
      <c r="I18" s="42">
        <v>108337.18416500003</v>
      </c>
      <c r="J18" s="42">
        <v>120861.21049999994</v>
      </c>
      <c r="K18" s="42">
        <v>141714.014693</v>
      </c>
      <c r="L18" s="42">
        <v>38062.442120000007</v>
      </c>
      <c r="M18" s="42">
        <v>7064.1688000000013</v>
      </c>
      <c r="N18" s="42">
        <v>0</v>
      </c>
      <c r="O18" s="91">
        <v>1001257.7615799998</v>
      </c>
    </row>
    <row r="19" spans="2:15" x14ac:dyDescent="0.25">
      <c r="B19" s="101" t="s">
        <v>383</v>
      </c>
      <c r="C19" s="102" t="s">
        <v>384</v>
      </c>
      <c r="D19" s="103" t="s">
        <v>385</v>
      </c>
      <c r="E19" s="70">
        <v>453470.54395499988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453470.54395499988</v>
      </c>
    </row>
    <row r="20" spans="2:15" x14ac:dyDescent="0.25">
      <c r="B20" s="101" t="s">
        <v>386</v>
      </c>
      <c r="C20" s="102" t="s">
        <v>387</v>
      </c>
      <c r="D20" s="103" t="s">
        <v>388</v>
      </c>
      <c r="E20" s="70">
        <v>0</v>
      </c>
      <c r="F20" s="70">
        <v>25005.036490000006</v>
      </c>
      <c r="G20" s="70">
        <v>35620.153589999994</v>
      </c>
      <c r="H20" s="70">
        <v>71123.007266999994</v>
      </c>
      <c r="I20" s="70">
        <v>108337.18416500003</v>
      </c>
      <c r="J20" s="70">
        <v>120861.21049999994</v>
      </c>
      <c r="K20" s="70">
        <v>141714.014693</v>
      </c>
      <c r="L20" s="70">
        <v>38062.442120000007</v>
      </c>
      <c r="M20" s="70">
        <v>7064.1688000000013</v>
      </c>
      <c r="N20" s="70">
        <v>0</v>
      </c>
      <c r="O20" s="91">
        <v>547787.21762499993</v>
      </c>
    </row>
    <row r="21" spans="2:15" x14ac:dyDescent="0.25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14386</v>
      </c>
      <c r="J21" s="42">
        <v>0</v>
      </c>
      <c r="K21" s="42">
        <v>374</v>
      </c>
      <c r="L21" s="42">
        <v>0</v>
      </c>
      <c r="M21" s="42">
        <v>25500</v>
      </c>
      <c r="N21" s="42">
        <v>15536.3</v>
      </c>
      <c r="O21" s="91">
        <v>55796.3</v>
      </c>
    </row>
    <row r="22" spans="2:15" x14ac:dyDescent="0.25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5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13717.076339999998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21611.565779999917</v>
      </c>
      <c r="O23" s="91">
        <v>35328.642119999917</v>
      </c>
    </row>
    <row r="24" spans="2:15" x14ac:dyDescent="0.25">
      <c r="B24" s="107">
        <v>3</v>
      </c>
      <c r="C24" s="107" t="s">
        <v>392</v>
      </c>
      <c r="D24" s="37" t="s">
        <v>393</v>
      </c>
      <c r="E24" s="38">
        <v>-244113.29184499983</v>
      </c>
      <c r="F24" s="38">
        <v>-41952.248682017744</v>
      </c>
      <c r="G24" s="38">
        <v>-19083.655103697529</v>
      </c>
      <c r="H24" s="38">
        <v>-32288.793918276162</v>
      </c>
      <c r="I24" s="38">
        <v>-59650.795258213853</v>
      </c>
      <c r="J24" s="38">
        <v>-76634.047480554407</v>
      </c>
      <c r="K24" s="38">
        <v>-80356.495789860477</v>
      </c>
      <c r="L24" s="38">
        <v>220560.70694387463</v>
      </c>
      <c r="M24" s="38">
        <v>276334.6888589923</v>
      </c>
      <c r="N24" s="38">
        <v>175045.11224397388</v>
      </c>
      <c r="O24" s="38">
        <v>117861.17996922077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37"/>
  <sheetViews>
    <sheetView showGridLines="0" topLeftCell="A4" zoomScaleNormal="100" workbookViewId="0">
      <selection activeCell="F21" sqref="F21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52" t="s">
        <v>394</v>
      </c>
      <c r="C1" s="152"/>
      <c r="D1" s="152"/>
      <c r="E1" s="152"/>
      <c r="F1" s="152"/>
      <c r="G1" s="152"/>
      <c r="H1" s="152"/>
      <c r="I1" s="152"/>
    </row>
    <row r="2" spans="2:9" s="9" customFormat="1" x14ac:dyDescent="0.25">
      <c r="I2" s="126" t="s">
        <v>441</v>
      </c>
    </row>
    <row r="3" spans="2:9" s="9" customFormat="1" hidden="1" x14ac:dyDescent="0.25">
      <c r="B3" s="19"/>
      <c r="C3" s="19"/>
      <c r="D3" s="153" t="s">
        <v>395</v>
      </c>
      <c r="E3" s="153"/>
      <c r="F3" s="20"/>
      <c r="G3" s="20"/>
      <c r="H3" s="154" t="s">
        <v>1</v>
      </c>
      <c r="I3" s="154"/>
    </row>
    <row r="4" spans="2:9" x14ac:dyDescent="0.25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5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5">
      <c r="B6" s="52">
        <v>1</v>
      </c>
      <c r="C6" s="52" t="s">
        <v>8</v>
      </c>
      <c r="D6" s="54" t="s">
        <v>364</v>
      </c>
      <c r="E6" s="55">
        <v>1446168.1719702501</v>
      </c>
      <c r="F6" s="108">
        <v>1107928.6314396844</v>
      </c>
      <c r="G6" s="108">
        <v>233144.64952140348</v>
      </c>
      <c r="H6" s="108">
        <v>91796.33008345202</v>
      </c>
      <c r="I6" s="108">
        <v>13298.560925709999</v>
      </c>
    </row>
    <row r="7" spans="2:9" x14ac:dyDescent="0.25">
      <c r="B7" s="39" t="s">
        <v>524</v>
      </c>
      <c r="C7" s="73" t="s">
        <v>403</v>
      </c>
      <c r="D7" s="41" t="s">
        <v>404</v>
      </c>
      <c r="E7" s="91">
        <v>279706.54293000011</v>
      </c>
      <c r="F7" s="104">
        <v>87532.270740000095</v>
      </c>
      <c r="G7" s="104">
        <v>101343.28032976796</v>
      </c>
      <c r="H7" s="104">
        <v>77499.68952887402</v>
      </c>
      <c r="I7" s="104">
        <v>13331.302331358</v>
      </c>
    </row>
    <row r="8" spans="2:9" x14ac:dyDescent="0.25">
      <c r="B8" s="39" t="s">
        <v>525</v>
      </c>
      <c r="C8" s="73" t="s">
        <v>366</v>
      </c>
      <c r="D8" s="41" t="s">
        <v>367</v>
      </c>
      <c r="E8" s="91">
        <v>63205.092299999997</v>
      </c>
      <c r="F8" s="104">
        <v>8024.7915300000004</v>
      </c>
      <c r="G8" s="104">
        <v>55180.300769999994</v>
      </c>
      <c r="H8" s="104">
        <v>0</v>
      </c>
      <c r="I8" s="104">
        <v>0</v>
      </c>
    </row>
    <row r="9" spans="2:9" x14ac:dyDescent="0.25">
      <c r="B9" s="39" t="s">
        <v>526</v>
      </c>
      <c r="C9" s="73" t="s">
        <v>405</v>
      </c>
      <c r="D9" s="41" t="s">
        <v>19</v>
      </c>
      <c r="E9" s="91">
        <v>879804.67739533004</v>
      </c>
      <c r="F9" s="104">
        <v>834875.88663108251</v>
      </c>
      <c r="G9" s="104">
        <v>44816.960944777515</v>
      </c>
      <c r="H9" s="104">
        <v>111.79935803400001</v>
      </c>
      <c r="I9" s="104">
        <v>3.0461435999999998E-2</v>
      </c>
    </row>
    <row r="10" spans="2:9" x14ac:dyDescent="0.25">
      <c r="B10" s="39" t="s">
        <v>527</v>
      </c>
      <c r="C10" s="73" t="s">
        <v>406</v>
      </c>
      <c r="D10" s="44" t="s">
        <v>407</v>
      </c>
      <c r="E10" s="91">
        <v>30694.489468495998</v>
      </c>
      <c r="F10" s="104">
        <v>250.02348999999958</v>
      </c>
      <c r="G10" s="104">
        <v>18756.099999999999</v>
      </c>
      <c r="H10" s="104">
        <v>11688.365978496</v>
      </c>
      <c r="I10" s="104">
        <v>0</v>
      </c>
    </row>
    <row r="11" spans="2:9" x14ac:dyDescent="0.25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5">
      <c r="B12" s="39" t="s">
        <v>544</v>
      </c>
      <c r="C12" s="73" t="s">
        <v>409</v>
      </c>
      <c r="D12" s="41" t="s">
        <v>410</v>
      </c>
      <c r="E12" s="91">
        <v>21500</v>
      </c>
      <c r="F12" s="104">
        <v>21500</v>
      </c>
      <c r="G12" s="104">
        <v>0</v>
      </c>
      <c r="H12" s="104">
        <v>0</v>
      </c>
      <c r="I12" s="104">
        <v>0</v>
      </c>
    </row>
    <row r="13" spans="2:9" x14ac:dyDescent="0.25">
      <c r="B13" s="39" t="s">
        <v>545</v>
      </c>
      <c r="C13" s="73" t="s">
        <v>411</v>
      </c>
      <c r="D13" s="41" t="s">
        <v>412</v>
      </c>
      <c r="E13" s="91">
        <v>103205.82363000169</v>
      </c>
      <c r="F13" s="104">
        <v>103205.82363000169</v>
      </c>
      <c r="G13" s="104">
        <v>0</v>
      </c>
      <c r="H13" s="104">
        <v>0</v>
      </c>
      <c r="I13" s="104">
        <v>0</v>
      </c>
    </row>
    <row r="14" spans="2:9" x14ac:dyDescent="0.25">
      <c r="B14" s="39" t="s">
        <v>546</v>
      </c>
      <c r="C14" s="73" t="s">
        <v>47</v>
      </c>
      <c r="D14" s="41" t="s">
        <v>48</v>
      </c>
      <c r="E14" s="91">
        <v>68051.546246422105</v>
      </c>
      <c r="F14" s="104">
        <v>52539.835418600102</v>
      </c>
      <c r="G14" s="104">
        <v>13048.007476858002</v>
      </c>
      <c r="H14" s="104">
        <v>2496.475218048</v>
      </c>
      <c r="I14" s="104">
        <v>-32.771867084</v>
      </c>
    </row>
    <row r="15" spans="2:9" x14ac:dyDescent="0.25">
      <c r="B15" s="52">
        <v>2</v>
      </c>
      <c r="C15" s="52" t="s">
        <v>377</v>
      </c>
      <c r="D15" s="54" t="s">
        <v>378</v>
      </c>
      <c r="E15" s="55">
        <v>1328306.99263</v>
      </c>
      <c r="F15" s="108">
        <v>969262.28221999982</v>
      </c>
      <c r="G15" s="108">
        <v>256065.39448920512</v>
      </c>
      <c r="H15" s="108">
        <v>90126.421529795989</v>
      </c>
      <c r="I15" s="108">
        <v>12852.894390998999</v>
      </c>
    </row>
    <row r="16" spans="2:9" x14ac:dyDescent="0.25">
      <c r="B16" s="39" t="s">
        <v>529</v>
      </c>
      <c r="C16" s="73" t="s">
        <v>413</v>
      </c>
      <c r="D16" s="44" t="s">
        <v>414</v>
      </c>
      <c r="E16" s="91">
        <v>17362.735969999998</v>
      </c>
      <c r="F16" s="104">
        <v>17362.735969999998</v>
      </c>
      <c r="G16" s="104">
        <v>0</v>
      </c>
      <c r="H16" s="104">
        <v>0</v>
      </c>
      <c r="I16" s="104">
        <v>0</v>
      </c>
    </row>
    <row r="17" spans="2:9" x14ac:dyDescent="0.25">
      <c r="B17" s="39" t="s">
        <v>530</v>
      </c>
      <c r="C17" s="73" t="s">
        <v>415</v>
      </c>
      <c r="D17" s="44" t="s">
        <v>416</v>
      </c>
      <c r="E17" s="91">
        <v>274357.85295999999</v>
      </c>
      <c r="F17" s="104">
        <v>219930.79466000001</v>
      </c>
      <c r="G17" s="104">
        <v>54403.130458640007</v>
      </c>
      <c r="H17" s="104">
        <v>1.8541413599999998</v>
      </c>
      <c r="I17" s="104">
        <v>22.073699999999999</v>
      </c>
    </row>
    <row r="18" spans="2:9" x14ac:dyDescent="0.25">
      <c r="B18" s="39" t="s">
        <v>531</v>
      </c>
      <c r="C18" s="102" t="s">
        <v>51</v>
      </c>
      <c r="D18" s="41" t="s">
        <v>417</v>
      </c>
      <c r="E18" s="91">
        <v>1001257.7615799999</v>
      </c>
      <c r="F18" s="104">
        <v>707037.29704999994</v>
      </c>
      <c r="G18" s="104">
        <v>191333.07720208901</v>
      </c>
      <c r="H18" s="104">
        <v>90071.587764095995</v>
      </c>
      <c r="I18" s="104">
        <v>12815.799563814997</v>
      </c>
    </row>
    <row r="19" spans="2:9" x14ac:dyDescent="0.25">
      <c r="B19" s="39" t="s">
        <v>383</v>
      </c>
      <c r="C19" s="102" t="s">
        <v>384</v>
      </c>
      <c r="D19" s="41" t="s">
        <v>418</v>
      </c>
      <c r="E19" s="91">
        <v>453470.54395499988</v>
      </c>
      <c r="F19" s="104">
        <v>273438.6537999998</v>
      </c>
      <c r="G19" s="104">
        <v>81914.40024156103</v>
      </c>
      <c r="H19" s="104">
        <v>85301.690349623997</v>
      </c>
      <c r="I19" s="104">
        <v>12815.799563814997</v>
      </c>
    </row>
    <row r="20" spans="2:9" x14ac:dyDescent="0.25">
      <c r="B20" s="39" t="s">
        <v>386</v>
      </c>
      <c r="C20" s="102" t="s">
        <v>387</v>
      </c>
      <c r="D20" s="41" t="s">
        <v>419</v>
      </c>
      <c r="E20" s="91">
        <v>547787.21762500005</v>
      </c>
      <c r="F20" s="104">
        <v>433598.64325000008</v>
      </c>
      <c r="G20" s="104">
        <v>109418.67696052798</v>
      </c>
      <c r="H20" s="104">
        <v>4769.8974144719996</v>
      </c>
      <c r="I20" s="104">
        <v>0</v>
      </c>
    </row>
    <row r="21" spans="2:9" x14ac:dyDescent="0.25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5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5">
      <c r="B23" s="39" t="s">
        <v>534</v>
      </c>
      <c r="C23" s="102" t="s">
        <v>391</v>
      </c>
      <c r="D23" s="41" t="s">
        <v>72</v>
      </c>
      <c r="E23" s="91">
        <v>35328.642119999917</v>
      </c>
      <c r="F23" s="104">
        <v>24931.454539999897</v>
      </c>
      <c r="G23" s="104">
        <v>10329.186828476017</v>
      </c>
      <c r="H23" s="104">
        <v>52.979624340000001</v>
      </c>
      <c r="I23" s="104">
        <v>15.021127183999997</v>
      </c>
    </row>
    <row r="24" spans="2:9" x14ac:dyDescent="0.25">
      <c r="B24" s="155" t="s">
        <v>420</v>
      </c>
      <c r="C24" s="155"/>
      <c r="D24" s="155"/>
      <c r="E24" s="155"/>
      <c r="F24" s="155"/>
      <c r="G24" s="155"/>
      <c r="H24" s="155"/>
      <c r="I24" s="155"/>
    </row>
    <row r="25" spans="2:9" x14ac:dyDescent="0.25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5">
      <c r="B26" s="39" t="s">
        <v>549</v>
      </c>
      <c r="C26" s="73" t="s">
        <v>423</v>
      </c>
      <c r="D26" s="88" t="s">
        <v>424</v>
      </c>
      <c r="E26" s="109">
        <v>1.2685911428334352E-2</v>
      </c>
      <c r="F26" s="110"/>
      <c r="G26" s="110"/>
      <c r="H26" s="110"/>
      <c r="I26" s="110"/>
    </row>
    <row r="27" spans="2:9" x14ac:dyDescent="0.25">
      <c r="B27" s="39" t="s">
        <v>550</v>
      </c>
      <c r="C27" s="73" t="s">
        <v>425</v>
      </c>
      <c r="D27" s="35" t="s">
        <v>426</v>
      </c>
      <c r="E27" s="109">
        <v>2.1770547187031997E-3</v>
      </c>
      <c r="F27" s="110"/>
      <c r="G27" s="110"/>
      <c r="H27" s="110"/>
      <c r="I27" s="110"/>
    </row>
    <row r="28" spans="2:9" x14ac:dyDescent="0.25">
      <c r="B28" s="39" t="s">
        <v>551</v>
      </c>
      <c r="C28" s="73" t="s">
        <v>427</v>
      </c>
      <c r="D28" s="35" t="s">
        <v>428</v>
      </c>
      <c r="E28" s="109">
        <v>7.5654010670038181E-4</v>
      </c>
      <c r="F28" s="110"/>
      <c r="G28" s="110"/>
      <c r="H28" s="110"/>
      <c r="I28" s="110"/>
    </row>
    <row r="29" spans="2:9" x14ac:dyDescent="0.25">
      <c r="B29" s="39" t="s">
        <v>552</v>
      </c>
      <c r="C29" s="73" t="s">
        <v>429</v>
      </c>
      <c r="D29" s="35" t="s">
        <v>430</v>
      </c>
      <c r="E29" s="109">
        <v>1.5619506253737933E-2</v>
      </c>
      <c r="F29" s="110"/>
      <c r="G29" s="110"/>
      <c r="H29" s="110"/>
      <c r="I29" s="110"/>
    </row>
    <row r="30" spans="2:9" x14ac:dyDescent="0.25">
      <c r="E30" s="34"/>
      <c r="F30" s="12"/>
      <c r="G30" s="12"/>
      <c r="H30" s="12"/>
      <c r="I30" s="12"/>
    </row>
    <row r="32" spans="2:9" ht="28.5" customHeight="1" x14ac:dyDescent="0.25">
      <c r="D32" s="156" t="s">
        <v>431</v>
      </c>
      <c r="E32" s="156"/>
      <c r="F32" s="156"/>
      <c r="G32" s="156"/>
    </row>
    <row r="33" spans="4:7" ht="39.6" x14ac:dyDescent="0.25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5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5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5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5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K44"/>
  <sheetViews>
    <sheetView showGridLines="0" zoomScaleNormal="100" zoomScaleSheetLayoutView="100" workbookViewId="0">
      <selection activeCell="C12" sqref="C12:D12"/>
    </sheetView>
  </sheetViews>
  <sheetFormatPr defaultColWidth="9.109375" defaultRowHeight="13.2" x14ac:dyDescent="0.25"/>
  <cols>
    <col min="1" max="1" width="5.6640625" style="22" customWidth="1"/>
    <col min="2" max="2" width="29.109375" style="23" hidden="1" customWidth="1"/>
    <col min="3" max="3" width="41.109375" style="22" customWidth="1"/>
    <col min="4" max="4" width="43.5546875" style="23" customWidth="1"/>
    <col min="5" max="5" width="17.109375" style="22" customWidth="1"/>
    <col min="6" max="6" width="13.6640625" style="22" customWidth="1"/>
    <col min="7" max="7" width="10.88671875" style="22" bestFit="1" customWidth="1"/>
    <col min="8" max="9" width="9.109375" style="22"/>
    <col min="10" max="10" width="11.88671875" style="22" bestFit="1" customWidth="1"/>
    <col min="11" max="16384" width="9.109375" style="22"/>
  </cols>
  <sheetData>
    <row r="1" spans="2:6" x14ac:dyDescent="0.25">
      <c r="B1" s="21"/>
      <c r="C1" s="167" t="s">
        <v>440</v>
      </c>
      <c r="D1" s="167"/>
      <c r="E1" s="167"/>
    </row>
    <row r="3" spans="2:6" x14ac:dyDescent="0.25">
      <c r="C3" s="24"/>
      <c r="E3" s="25" t="s">
        <v>441</v>
      </c>
      <c r="F3" s="26"/>
    </row>
    <row r="4" spans="2:6" ht="16.5" customHeight="1" x14ac:dyDescent="0.25">
      <c r="B4" s="114" t="s">
        <v>442</v>
      </c>
      <c r="C4" s="159" t="s">
        <v>443</v>
      </c>
      <c r="D4" s="159"/>
      <c r="E4" s="127">
        <v>103650.33777999983</v>
      </c>
    </row>
    <row r="5" spans="2:6" ht="16.5" customHeight="1" x14ac:dyDescent="0.25">
      <c r="B5" s="114" t="s">
        <v>444</v>
      </c>
      <c r="C5" s="166" t="s">
        <v>445</v>
      </c>
      <c r="D5" s="166"/>
      <c r="E5" s="128">
        <v>149386.35759999999</v>
      </c>
    </row>
    <row r="6" spans="2:6" ht="16.5" customHeight="1" x14ac:dyDescent="0.25">
      <c r="B6" s="114"/>
      <c r="C6" s="157" t="s">
        <v>572</v>
      </c>
      <c r="D6" s="157"/>
      <c r="E6" s="128">
        <v>-11185.96464</v>
      </c>
    </row>
    <row r="7" spans="2:6" ht="16.5" customHeight="1" x14ac:dyDescent="0.25">
      <c r="B7" s="114" t="s">
        <v>446</v>
      </c>
      <c r="C7" s="166" t="s">
        <v>447</v>
      </c>
      <c r="D7" s="166"/>
      <c r="E7" s="128">
        <v>0</v>
      </c>
    </row>
    <row r="8" spans="2:6" ht="16.5" customHeight="1" x14ac:dyDescent="0.25">
      <c r="B8" s="114" t="s">
        <v>448</v>
      </c>
      <c r="C8" s="166" t="s">
        <v>449</v>
      </c>
      <c r="D8" s="166"/>
      <c r="E8" s="128">
        <v>483.77004999999997</v>
      </c>
    </row>
    <row r="9" spans="2:6" ht="16.5" customHeight="1" x14ac:dyDescent="0.25">
      <c r="B9" s="114" t="s">
        <v>450</v>
      </c>
      <c r="C9" s="166" t="s">
        <v>451</v>
      </c>
      <c r="D9" s="166"/>
      <c r="E9" s="129">
        <v>-35033.825230000155</v>
      </c>
    </row>
    <row r="10" spans="2:6" ht="16.5" customHeight="1" x14ac:dyDescent="0.25">
      <c r="B10" s="114" t="s">
        <v>452</v>
      </c>
      <c r="C10" s="157" t="s">
        <v>453</v>
      </c>
      <c r="D10" s="157"/>
      <c r="E10" s="129">
        <v>-35033.825230000155</v>
      </c>
    </row>
    <row r="11" spans="2:6" ht="16.5" customHeight="1" x14ac:dyDescent="0.25">
      <c r="B11" s="114" t="s">
        <v>454</v>
      </c>
      <c r="C11" s="157" t="s">
        <v>455</v>
      </c>
      <c r="D11" s="157"/>
      <c r="E11" s="129">
        <v>0</v>
      </c>
    </row>
    <row r="12" spans="2:6" ht="16.5" customHeight="1" x14ac:dyDescent="0.25">
      <c r="B12" s="114" t="s">
        <v>456</v>
      </c>
      <c r="C12" s="157" t="s">
        <v>457</v>
      </c>
      <c r="D12" s="157"/>
      <c r="E12" s="129">
        <v>0</v>
      </c>
    </row>
    <row r="13" spans="2:6" ht="16.5" customHeight="1" x14ac:dyDescent="0.25">
      <c r="B13" s="114" t="s">
        <v>402</v>
      </c>
      <c r="C13" s="160" t="s">
        <v>458</v>
      </c>
      <c r="D13" s="161"/>
      <c r="E13" s="128">
        <v>0</v>
      </c>
    </row>
    <row r="14" spans="2:6" ht="16.5" customHeight="1" x14ac:dyDescent="0.25">
      <c r="B14" s="114" t="s">
        <v>459</v>
      </c>
      <c r="C14" s="159" t="s">
        <v>460</v>
      </c>
      <c r="D14" s="159"/>
      <c r="E14" s="127">
        <v>19307.987755001668</v>
      </c>
    </row>
    <row r="15" spans="2:6" ht="16.5" customHeight="1" x14ac:dyDescent="0.25">
      <c r="B15" s="114" t="s">
        <v>461</v>
      </c>
      <c r="C15" s="166" t="s">
        <v>462</v>
      </c>
      <c r="D15" s="166"/>
      <c r="E15" s="129">
        <v>15332.396955001666</v>
      </c>
    </row>
    <row r="16" spans="2:6" ht="16.5" customHeight="1" x14ac:dyDescent="0.25">
      <c r="B16" s="114" t="s">
        <v>463</v>
      </c>
      <c r="C16" s="166" t="s">
        <v>464</v>
      </c>
      <c r="D16" s="166"/>
      <c r="E16" s="128">
        <v>3975.5907999999999</v>
      </c>
    </row>
    <row r="17" spans="2:11" ht="16.5" customHeight="1" x14ac:dyDescent="0.25">
      <c r="B17" s="114" t="s">
        <v>465</v>
      </c>
      <c r="C17" s="159" t="s">
        <v>466</v>
      </c>
      <c r="D17" s="159"/>
      <c r="E17" s="127">
        <v>84342.350024998159</v>
      </c>
    </row>
    <row r="18" spans="2:11" ht="16.5" customHeight="1" x14ac:dyDescent="0.25">
      <c r="B18" s="114" t="s">
        <v>467</v>
      </c>
      <c r="C18" s="165" t="s">
        <v>468</v>
      </c>
      <c r="D18" s="165"/>
      <c r="E18" s="130">
        <v>50147.142186753692</v>
      </c>
    </row>
    <row r="19" spans="2:11" ht="16.5" customHeight="1" x14ac:dyDescent="0.25">
      <c r="B19" s="114" t="s">
        <v>469</v>
      </c>
      <c r="C19" s="166" t="s">
        <v>470</v>
      </c>
      <c r="D19" s="166"/>
      <c r="E19" s="129">
        <v>4290.1347900000037</v>
      </c>
    </row>
    <row r="20" spans="2:11" ht="16.5" customHeight="1" x14ac:dyDescent="0.25">
      <c r="B20" s="114" t="s">
        <v>471</v>
      </c>
      <c r="C20" s="166" t="s">
        <v>472</v>
      </c>
      <c r="D20" s="166"/>
      <c r="E20" s="129">
        <v>9920.7073967536835</v>
      </c>
    </row>
    <row r="21" spans="2:11" ht="16.5" customHeight="1" x14ac:dyDescent="0.25">
      <c r="B21" s="114" t="s">
        <v>473</v>
      </c>
      <c r="C21" s="166" t="s">
        <v>474</v>
      </c>
      <c r="D21" s="166"/>
      <c r="E21" s="129">
        <v>35936.300000000003</v>
      </c>
    </row>
    <row r="22" spans="2:11" ht="16.5" customHeight="1" x14ac:dyDescent="0.25">
      <c r="B22" s="114" t="s">
        <v>475</v>
      </c>
      <c r="C22" s="157" t="s">
        <v>476</v>
      </c>
      <c r="D22" s="157"/>
      <c r="E22" s="128">
        <v>0</v>
      </c>
    </row>
    <row r="23" spans="2:11" ht="16.5" customHeight="1" x14ac:dyDescent="0.25">
      <c r="B23" s="114" t="s">
        <v>477</v>
      </c>
      <c r="C23" s="157" t="s">
        <v>478</v>
      </c>
      <c r="D23" s="157"/>
      <c r="E23" s="128">
        <v>35936.300000000003</v>
      </c>
    </row>
    <row r="24" spans="2:11" ht="16.5" customHeight="1" x14ac:dyDescent="0.25">
      <c r="B24" s="114" t="s">
        <v>479</v>
      </c>
      <c r="C24" s="158" t="s">
        <v>480</v>
      </c>
      <c r="D24" s="158"/>
      <c r="E24" s="128">
        <v>0</v>
      </c>
    </row>
    <row r="25" spans="2:11" ht="16.5" customHeight="1" x14ac:dyDescent="0.25">
      <c r="B25" s="114" t="s">
        <v>481</v>
      </c>
      <c r="C25" s="159" t="s">
        <v>482</v>
      </c>
      <c r="D25" s="159"/>
      <c r="E25" s="127">
        <v>134489.49221175184</v>
      </c>
    </row>
    <row r="26" spans="2:11" ht="16.5" customHeight="1" x14ac:dyDescent="0.25">
      <c r="B26" s="114" t="s">
        <v>483</v>
      </c>
      <c r="C26" s="159" t="s">
        <v>484</v>
      </c>
      <c r="D26" s="159"/>
      <c r="E26" s="127">
        <v>988.14296999999999</v>
      </c>
    </row>
    <row r="27" spans="2:11" ht="25.5" customHeight="1" x14ac:dyDescent="0.25">
      <c r="B27" s="114" t="s">
        <v>485</v>
      </c>
      <c r="C27" s="166" t="s">
        <v>486</v>
      </c>
      <c r="D27" s="166"/>
      <c r="E27" s="129">
        <v>300</v>
      </c>
    </row>
    <row r="28" spans="2:11" ht="16.5" customHeight="1" x14ac:dyDescent="0.25">
      <c r="B28" s="114" t="s">
        <v>487</v>
      </c>
      <c r="C28" s="166" t="s">
        <v>488</v>
      </c>
      <c r="D28" s="166"/>
      <c r="E28" s="129">
        <v>688.14296999999999</v>
      </c>
    </row>
    <row r="29" spans="2:11" ht="16.5" customHeight="1" x14ac:dyDescent="0.25">
      <c r="B29" s="114" t="s">
        <v>489</v>
      </c>
      <c r="C29" s="159" t="s">
        <v>490</v>
      </c>
      <c r="D29" s="159"/>
      <c r="E29" s="127">
        <v>133501.34924175186</v>
      </c>
      <c r="G29" s="33"/>
      <c r="H29" s="33"/>
      <c r="J29" s="33"/>
      <c r="K29" s="33"/>
    </row>
    <row r="30" spans="2:11" ht="16.5" customHeight="1" x14ac:dyDescent="0.25">
      <c r="B30" s="114" t="s">
        <v>491</v>
      </c>
      <c r="C30" s="159" t="s">
        <v>492</v>
      </c>
      <c r="D30" s="159"/>
      <c r="E30" s="127">
        <v>1070631.2195248837</v>
      </c>
    </row>
    <row r="31" spans="2:11" ht="16.5" customHeight="1" x14ac:dyDescent="0.25">
      <c r="B31" s="114" t="s">
        <v>493</v>
      </c>
      <c r="C31" s="158" t="s">
        <v>494</v>
      </c>
      <c r="D31" s="158"/>
      <c r="E31" s="129">
        <v>0</v>
      </c>
    </row>
    <row r="32" spans="2:11" ht="16.5" customHeight="1" x14ac:dyDescent="0.25">
      <c r="B32" s="114" t="s">
        <v>495</v>
      </c>
      <c r="C32" s="158" t="s">
        <v>496</v>
      </c>
      <c r="D32" s="158"/>
      <c r="E32" s="129">
        <v>8346.0259405999986</v>
      </c>
    </row>
    <row r="33" spans="2:8" ht="16.5" customHeight="1" x14ac:dyDescent="0.25">
      <c r="B33" s="114" t="s">
        <v>497</v>
      </c>
      <c r="C33" s="158" t="s">
        <v>498</v>
      </c>
      <c r="D33" s="158"/>
      <c r="E33" s="129">
        <v>21852.360957000037</v>
      </c>
      <c r="H33" s="137"/>
    </row>
    <row r="34" spans="2:8" ht="16.5" customHeight="1" x14ac:dyDescent="0.25">
      <c r="B34" s="114" t="s">
        <v>499</v>
      </c>
      <c r="C34" s="158" t="s">
        <v>500</v>
      </c>
      <c r="D34" s="158"/>
      <c r="E34" s="129">
        <v>83972.699544499803</v>
      </c>
    </row>
    <row r="35" spans="2:8" ht="16.5" customHeight="1" x14ac:dyDescent="0.25">
      <c r="B35" s="114" t="s">
        <v>501</v>
      </c>
      <c r="C35" s="158" t="s">
        <v>502</v>
      </c>
      <c r="D35" s="158"/>
      <c r="E35" s="129">
        <v>16717.186163999999</v>
      </c>
    </row>
    <row r="36" spans="2:8" ht="16.5" customHeight="1" x14ac:dyDescent="0.25">
      <c r="B36" s="114" t="s">
        <v>503</v>
      </c>
      <c r="C36" s="158" t="s">
        <v>504</v>
      </c>
      <c r="D36" s="158"/>
      <c r="E36" s="129">
        <v>727764.22257229616</v>
      </c>
    </row>
    <row r="37" spans="2:8" ht="16.5" customHeight="1" x14ac:dyDescent="0.25">
      <c r="B37" s="114" t="s">
        <v>505</v>
      </c>
      <c r="C37" s="158" t="s">
        <v>506</v>
      </c>
      <c r="D37" s="158"/>
      <c r="E37" s="129">
        <v>211978.72434648767</v>
      </c>
    </row>
    <row r="38" spans="2:8" ht="28.5" customHeight="1" x14ac:dyDescent="0.25">
      <c r="B38" s="162" t="s">
        <v>507</v>
      </c>
      <c r="C38" s="162"/>
      <c r="D38" s="162"/>
      <c r="E38" s="162"/>
    </row>
    <row r="39" spans="2:8" ht="18" customHeight="1" x14ac:dyDescent="0.25">
      <c r="B39" s="163" t="s">
        <v>420</v>
      </c>
      <c r="C39" s="164"/>
      <c r="D39" s="164"/>
      <c r="E39" s="164"/>
      <c r="F39" s="164"/>
    </row>
    <row r="40" spans="2:8" ht="52.8" x14ac:dyDescent="0.25">
      <c r="B40" s="115" t="s">
        <v>508</v>
      </c>
      <c r="C40" s="123" t="s">
        <v>509</v>
      </c>
      <c r="D40" s="123" t="s">
        <v>510</v>
      </c>
      <c r="E40" s="123" t="s">
        <v>511</v>
      </c>
      <c r="F40" s="123" t="s">
        <v>512</v>
      </c>
    </row>
    <row r="41" spans="2:8" s="27" customFormat="1" ht="26.4" x14ac:dyDescent="0.25">
      <c r="B41" s="116" t="s">
        <v>513</v>
      </c>
      <c r="C41" s="119" t="s">
        <v>514</v>
      </c>
      <c r="D41" s="118" t="s">
        <v>515</v>
      </c>
      <c r="E41" s="120">
        <v>0.05</v>
      </c>
      <c r="F41" s="121">
        <v>7.8778153006248922E-2</v>
      </c>
    </row>
    <row r="42" spans="2:8" s="27" customFormat="1" ht="26.4" x14ac:dyDescent="0.25">
      <c r="B42" s="116" t="s">
        <v>517</v>
      </c>
      <c r="C42" s="119" t="s">
        <v>518</v>
      </c>
      <c r="D42" s="118" t="s">
        <v>519</v>
      </c>
      <c r="E42" s="120">
        <v>0.09</v>
      </c>
      <c r="F42" s="121">
        <v>0.12469405599903582</v>
      </c>
    </row>
    <row r="43" spans="2:8" s="27" customFormat="1" x14ac:dyDescent="0.25">
      <c r="B43" s="117" t="s">
        <v>520</v>
      </c>
      <c r="C43" s="119" t="s">
        <v>521</v>
      </c>
      <c r="D43" s="122" t="s">
        <v>516</v>
      </c>
      <c r="E43" s="120" t="s">
        <v>522</v>
      </c>
      <c r="F43" s="121">
        <v>5.7834518075628422E-2</v>
      </c>
    </row>
    <row r="44" spans="2:8" x14ac:dyDescent="0.25">
      <c r="E44" s="28"/>
    </row>
  </sheetData>
  <sheetProtection formatColumns="0" formatRows="0"/>
  <mergeCells count="37">
    <mergeCell ref="C6:D6"/>
    <mergeCell ref="C1:E1"/>
    <mergeCell ref="C27:D27"/>
    <mergeCell ref="C28:D28"/>
    <mergeCell ref="C17:D17"/>
    <mergeCell ref="C4:D4"/>
    <mergeCell ref="C5:D5"/>
    <mergeCell ref="C7:D7"/>
    <mergeCell ref="C8:D8"/>
    <mergeCell ref="C9:D9"/>
    <mergeCell ref="C10:D10"/>
    <mergeCell ref="C11:D11"/>
    <mergeCell ref="C12:D12"/>
    <mergeCell ref="C14:D14"/>
    <mergeCell ref="C15:D15"/>
    <mergeCell ref="C16:D16"/>
    <mergeCell ref="C13:D13"/>
    <mergeCell ref="C36:D36"/>
    <mergeCell ref="C37:D37"/>
    <mergeCell ref="B38:E38"/>
    <mergeCell ref="B39:F39"/>
    <mergeCell ref="C30:D30"/>
    <mergeCell ref="C31:D31"/>
    <mergeCell ref="C32:D32"/>
    <mergeCell ref="C33:D33"/>
    <mergeCell ref="C34:D34"/>
    <mergeCell ref="C35:D35"/>
    <mergeCell ref="C29:D29"/>
    <mergeCell ref="C18:D18"/>
    <mergeCell ref="C19:D19"/>
    <mergeCell ref="C20:D20"/>
    <mergeCell ref="C21:D21"/>
    <mergeCell ref="C23:D23"/>
    <mergeCell ref="C24:D24"/>
    <mergeCell ref="C25:D25"/>
    <mergeCell ref="C26:D26"/>
    <mergeCell ref="C22:D22"/>
  </mergeCells>
  <printOptions horizontalCentered="1"/>
  <pageMargins left="0.6" right="0.61" top="1" bottom="1" header="0.5" footer="0.5"/>
  <pageSetup paperSize="9" scale="7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E5:E6</xm:sqref>
        </x14:conditionalFormatting>
        <x14:conditionalFormatting xmlns:xm="http://schemas.microsoft.com/office/excel/2006/main">
          <x14:cfRule type="expression" priority="2" id="{38A99A7B-F6C5-4B5A-85B7-C9EDD848601D}">
            <xm:f>IF(ROUND(E7,5)=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ROUND(E23,5),0,1)</xm:f>
            <x14:dxf>
              <fill>
                <patternFill>
                  <bgColor rgb="FFFF0000"/>
                </patternFill>
              </fill>
            </x14:dxf>
          </x14:cfRule>
          <xm:sqref>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2023-04-25T11:06:24Z</dcterms:modified>
</cp:coreProperties>
</file>