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ral.suleymanov\Desktop\Disk D\DiskD\Rankings\1Q 2025\"/>
    </mc:Choice>
  </mc:AlternateContent>
  <bookViews>
    <workbookView xWindow="0" yWindow="0" windowWidth="28800" windowHeight="12000"/>
  </bookViews>
  <sheets>
    <sheet name="16.8.2" sheetId="9" r:id="rId1"/>
    <sheet name="16.8.3 və 16.8.4" sheetId="10" r:id="rId2"/>
    <sheet name="16.8.5" sheetId="11" r:id="rId3"/>
    <sheet name="16.8.6" sheetId="12" r:id="rId4"/>
    <sheet name="16.8.8" sheetId="13" r:id="rId5"/>
    <sheet name="16.8.9" sheetId="19" r:id="rId6"/>
    <sheet name="16.8.10" sheetId="14" r:id="rId7"/>
    <sheet name="16.8.12" sheetId="17" r:id="rId8"/>
    <sheet name="16.8.13" sheetId="18"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a" localSheetId="5">[1]BD04B!#REF!</definedName>
    <definedName name="\a">[1]BD04B!#REF!</definedName>
    <definedName name="\q" localSheetId="5">[1]BD04A!#REF!</definedName>
    <definedName name="\q">[1]BD04A!#REF!</definedName>
    <definedName name="\s" localSheetId="5">#REF!</definedName>
    <definedName name="\s">#REF!</definedName>
    <definedName name="\w" localSheetId="5">[1]BD04A!#REF!</definedName>
    <definedName name="\w">[1]BD04A!#REF!</definedName>
    <definedName name="_" localSheetId="5">#REF!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localSheetId="5" hidden="1">'[3]2001'!#REF!</definedName>
    <definedName name="_1__123Graph_XCHART_2" hidden="1">'[3]2001'!#REF!</definedName>
    <definedName name="_2__123Graph_XCHART_3" localSheetId="5" hidden="1">'[3]2001'!#REF!</definedName>
    <definedName name="_2__123Graph_XCHART_3" hidden="1">'[3]2001'!#REF!</definedName>
    <definedName name="_3__123Graph_XCHART_4" localSheetId="5" hidden="1">'[3]2001'!#REF!</definedName>
    <definedName name="_3__123Graph_XCHART_4" hidden="1">'[3]2001'!#REF!</definedName>
    <definedName name="_4__123Graph_XCHART_5" localSheetId="5" hidden="1">'[3]2001'!#REF!</definedName>
    <definedName name="_4__123Graph_XCHART_5" hidden="1">'[3]2001'!#REF!</definedName>
    <definedName name="_5__123Graph_XCHART_6" localSheetId="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 localSheetId="5">#REF!</definedName>
    <definedName name="_TAB1">#REF!</definedName>
    <definedName name="_TAB2" localSheetId="5">#REF!</definedName>
    <definedName name="_TAB2">#REF!</definedName>
    <definedName name="_TAB3" localSheetId="5">#REF!</definedName>
    <definedName name="_TAB3">#REF!</definedName>
    <definedName name="_total_LF_LF_iNdEx_1500">"$#REF!.$A$#REF!"</definedName>
    <definedName name="ACB" localSheetId="5">#REF!</definedName>
    <definedName name="ACB">#REF!</definedName>
    <definedName name="AMOUNT" localSheetId="5">#REF!</definedName>
    <definedName name="AMOUNT">#REF!</definedName>
    <definedName name="AMOUNTS_IN_LM_0" localSheetId="5">#REF!</definedName>
    <definedName name="AMOUNTS_IN_LM_0">#REF!</definedName>
    <definedName name="AMT_CHG_OVER" localSheetId="5">#REF!</definedName>
    <definedName name="AMT_CHG_OVER">#REF!</definedName>
    <definedName name="annex1">#N/A</definedName>
    <definedName name="annex2">#N/A</definedName>
    <definedName name="APS" localSheetId="5">#REF!</definedName>
    <definedName name="APS">#REF!</definedName>
    <definedName name="APS_RWA">[5]Provisions!$C$7</definedName>
    <definedName name="APS_TOF">[5]Provisions!$C$9</definedName>
    <definedName name="bank" localSheetId="5">#REF!</definedName>
    <definedName name="bank">#REF!</definedName>
    <definedName name="BANK__" localSheetId="5">#REF!</definedName>
    <definedName name="BANK__">#REF!</definedName>
    <definedName name="bank_1" localSheetId="5">#REF!</definedName>
    <definedName name="bank_1">#REF!</definedName>
    <definedName name="BOV" localSheetId="5">#REF!</definedName>
    <definedName name="BOV">#REF!</definedName>
    <definedName name="BX">'[6]CR_Provisions EUR'!$A$1</definedName>
    <definedName name="by">'[6]CR_Write-offs EUR'!$D$4</definedName>
    <definedName name="bz" localSheetId="5">#REF!</definedName>
    <definedName name="bz">#REF!</definedName>
    <definedName name="bz2.">'[7]MPIs Flows'!$A$1</definedName>
    <definedName name="ca">'[8]MPIs Loans by Sector EUR'!$H$5</definedName>
    <definedName name="cf" localSheetId="5">#REF!</definedName>
    <definedName name="cf">#REF!</definedName>
    <definedName name="checkMFI" localSheetId="5">#REF!</definedName>
    <definedName name="checkMFI">#REF!</definedName>
    <definedName name="checkNCB" localSheetId="5">#REF!</definedName>
    <definedName name="checkNCB">#REF!</definedName>
    <definedName name="co">'[8]MPIs NPLs EUR'!$L$7</definedName>
    <definedName name="countA12_1" localSheetId="6">[9]A12!$T$1</definedName>
    <definedName name="countA12_1" localSheetId="8">[9]A12!$T$1</definedName>
    <definedName name="countA12_1" localSheetId="2">[10]A12!$T$1</definedName>
    <definedName name="countA12_1" localSheetId="4">#REF!</definedName>
    <definedName name="countA12_1">[11]A12!$T$1</definedName>
    <definedName name="countA12_2">#N/A</definedName>
    <definedName name="countA12_3">#N/A</definedName>
    <definedName name="countM1_1">#N/A</definedName>
    <definedName name="countM2_1" localSheetId="4">'16.8.8'!#REF!</definedName>
    <definedName name="countM2_1">#N/A</definedName>
    <definedName name="countM2_2" localSheetId="4">'16.8.8'!#REF!</definedName>
    <definedName name="countM2_2">#N/A</definedName>
    <definedName name="countM2_3" localSheetId="4">'16.8.8'!#REF!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6">[9]U3!$Q$1</definedName>
    <definedName name="countU3_1" localSheetId="8">[9]U3!$Q$1</definedName>
    <definedName name="countU3_1" localSheetId="2">[10]U3!$Q$1</definedName>
    <definedName name="countU3_1" localSheetId="4">#REF!</definedName>
    <definedName name="countU3_1">[11]U3!$Q$1</definedName>
    <definedName name="countU3_2" localSheetId="6">[9]U3!$Q$2</definedName>
    <definedName name="countU3_2" localSheetId="8">[9]U3!$Q$2</definedName>
    <definedName name="countU3_2" localSheetId="2">[10]U3!$Q$2</definedName>
    <definedName name="countU3_2" localSheetId="4">#REF!</definedName>
    <definedName name="countU3_2">[11]U3!$Q$2</definedName>
    <definedName name="countU3_3" localSheetId="6">[9]U3!$Q$3</definedName>
    <definedName name="countU3_3" localSheetId="8">[9]U3!$Q$3</definedName>
    <definedName name="countU3_3" localSheetId="2">[10]U3!$Q$3</definedName>
    <definedName name="countU3_3" localSheetId="4">#REF!</definedName>
    <definedName name="countU3_3">[11]U3!$Q$3</definedName>
    <definedName name="countU3_4" localSheetId="6">[9]U3!$Q$4</definedName>
    <definedName name="countU3_4" localSheetId="8">[9]U3!$Q$4</definedName>
    <definedName name="countU3_4" localSheetId="2">[10]U3!$Q$4</definedName>
    <definedName name="countU3_4" localSheetId="4">#REF!</definedName>
    <definedName name="countU3_4">[11]U3!$Q$4</definedName>
    <definedName name="CR1_" localSheetId="5">#REF!</definedName>
    <definedName name="CR1_">#REF!</definedName>
    <definedName name="Excel_BuiltIn_Print_Area_1">#N/A</definedName>
    <definedName name="fdfdfdf">'[12]ST-2SD.ST'!$A$23</definedName>
    <definedName name="GRAND" localSheetId="5">#REF!</definedName>
    <definedName name="GRAND">#REF!</definedName>
    <definedName name="i2br1" localSheetId="5">#REF!</definedName>
    <definedName name="i2br1">#REF!</definedName>
    <definedName name="i2br10" localSheetId="5">#REF!</definedName>
    <definedName name="i2br10">#REF!</definedName>
    <definedName name="i2br11" localSheetId="5">#REF!</definedName>
    <definedName name="i2br11">#REF!</definedName>
    <definedName name="i2br2" localSheetId="5">#REF!</definedName>
    <definedName name="i2br2">#REF!</definedName>
    <definedName name="i2br3" localSheetId="5">#REF!</definedName>
    <definedName name="i2br3">#REF!</definedName>
    <definedName name="i2br4" localSheetId="5">#REF!</definedName>
    <definedName name="i2br4">#REF!</definedName>
    <definedName name="i2br5" localSheetId="5">#REF!</definedName>
    <definedName name="i2br5">#REF!</definedName>
    <definedName name="i2br6" localSheetId="5">#REF!</definedName>
    <definedName name="i2br6">#REF!</definedName>
    <definedName name="i2br7" localSheetId="5">#REF!</definedName>
    <definedName name="i2br7">#REF!</definedName>
    <definedName name="i2br8" localSheetId="5">#REF!</definedName>
    <definedName name="i2br8">#REF!</definedName>
    <definedName name="i2br9" localSheetId="5">#REF!</definedName>
    <definedName name="i2br9">#REF!</definedName>
    <definedName name="lerik">'[12]ST-2SD.ST'!$A$42</definedName>
    <definedName name="LIAB" localSheetId="5">#REF!</definedName>
    <definedName name="LIAB">#REF!</definedName>
    <definedName name="LOM" localSheetId="5">#REF!</definedName>
    <definedName name="LOM">#REF!</definedName>
    <definedName name="MMB" localSheetId="5">#REF!</definedName>
    <definedName name="MMB">#REF!</definedName>
    <definedName name="muddet" localSheetId="5">#REF!</definedName>
    <definedName name="muddet">#REF!</definedName>
    <definedName name="offset" localSheetId="5">#REF!</definedName>
    <definedName name="offset">#REF!</definedName>
    <definedName name="Page1" localSheetId="5">#REF!</definedName>
    <definedName name="Page1">#REF!</definedName>
    <definedName name="Page2" localSheetId="5">#REF!</definedName>
    <definedName name="Page2">#REF!</definedName>
    <definedName name="PART1" localSheetId="5">#REF!</definedName>
    <definedName name="PART1">#REF!</definedName>
    <definedName name="PART2" localSheetId="5">#REF!</definedName>
    <definedName name="PART2">#REF!</definedName>
    <definedName name="PART3" localSheetId="5">#REF!</definedName>
    <definedName name="PART3">#REF!</definedName>
    <definedName name="PART4" localSheetId="5">#REF!</definedName>
    <definedName name="PART4">#REF!</definedName>
    <definedName name="PART5" localSheetId="5">#REF!</definedName>
    <definedName name="PART5">#REF!</definedName>
    <definedName name="PART5A" localSheetId="5">#REF!</definedName>
    <definedName name="PART5A">#REF!</definedName>
    <definedName name="PART5B" localSheetId="5">#REF!</definedName>
    <definedName name="PART5B">#REF!</definedName>
    <definedName name="PART6" localSheetId="5">#REF!</definedName>
    <definedName name="PART6">#REF!</definedName>
    <definedName name="PART7" localSheetId="5">#REF!</definedName>
    <definedName name="PART7">#REF!</definedName>
    <definedName name="PARTS2_7" localSheetId="5">#REF!</definedName>
    <definedName name="PARTS2_7">#REF!</definedName>
    <definedName name="PREVIOUS_MONTH" localSheetId="5">#REF!</definedName>
    <definedName name="PREVIOUS_MONTH">#REF!</definedName>
    <definedName name="PRINT" localSheetId="5">#REF!</definedName>
    <definedName name="PRINT">#REF!</definedName>
    <definedName name="_xlnm.Print_Area" localSheetId="6">'16.8.10'!$A$1:$F$93</definedName>
    <definedName name="_xlnm.Print_Area" localSheetId="8">'16.8.13'!$A$1:$AO$80</definedName>
    <definedName name="_xlnm.Print_Area" localSheetId="2">'16.8.5'!$A$1:$C$54</definedName>
    <definedName name="_xlnm.Print_Area" localSheetId="4">'16.8.8'!$A$1:$C$9</definedName>
    <definedName name="_xlnm.Print_Area" localSheetId="5">#REF!</definedName>
    <definedName name="_xlnm.Print_Area">#REF!</definedName>
    <definedName name="Print_Area_MI" localSheetId="5">#REF!</definedName>
    <definedName name="Print_Area_MI">#REF!</definedName>
    <definedName name="PRINT1" localSheetId="5">#REF!</definedName>
    <definedName name="PRINT1">#REF!</definedName>
    <definedName name="PRINT2" localSheetId="5">#REF!</definedName>
    <definedName name="PRINT2">#REF!</definedName>
    <definedName name="PRINT4" localSheetId="5">#REF!</definedName>
    <definedName name="PRINT4">#REF!</definedName>
    <definedName name="regions">[13]params!$A$1:$A$66</definedName>
    <definedName name="return">[14]Sheet1!$A$1:$D$117</definedName>
    <definedName name="row_endA12_1">#N/A</definedName>
    <definedName name="row_endA12_2">#N/A</definedName>
    <definedName name="row_endA12_3">#N/A</definedName>
    <definedName name="row_endM1_1">#N/A</definedName>
    <definedName name="row_endM2_1" localSheetId="4">'16.8.8'!#REF!</definedName>
    <definedName name="row_endM2_1">#N/A</definedName>
    <definedName name="row_endM2_2" localSheetId="4">'16.8.8'!#REF!</definedName>
    <definedName name="row_endM2_2">#N/A</definedName>
    <definedName name="row_endM2_3" localSheetId="4">'16.8.8'!#REF!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4">'16.8.8'!#REF!</definedName>
    <definedName name="row_startM2_1">#N/A</definedName>
    <definedName name="row_startM2_2" localSheetId="4">'16.8.8'!#REF!</definedName>
    <definedName name="row_startM2_2">#N/A</definedName>
    <definedName name="row_startM2_3" localSheetId="4">'16.8.8'!#REF!</definedName>
    <definedName name="row_startM2_3">#N/A</definedName>
    <definedName name="row_startM3_1" localSheetId="6">[9]M3!$AC$1</definedName>
    <definedName name="row_startM3_1" localSheetId="8">[9]M3!$AC$1</definedName>
    <definedName name="row_startM3_1" localSheetId="2">[10]M3!$AC$1</definedName>
    <definedName name="row_startM3_1" localSheetId="4">#REF!</definedName>
    <definedName name="row_startM3_1">[11]M3!$AC$1</definedName>
    <definedName name="row_startM3_2" localSheetId="6">[9]M3!$AC$2</definedName>
    <definedName name="row_startM3_2" localSheetId="8">[9]M3!$AC$2</definedName>
    <definedName name="row_startM3_2" localSheetId="2">[10]M3!$AC$2</definedName>
    <definedName name="row_startM3_2" localSheetId="4">#REF!</definedName>
    <definedName name="row_startM3_2">[11]M3!$AC$2</definedName>
    <definedName name="row_startM3_3" localSheetId="6">[9]M3!$AC$3</definedName>
    <definedName name="row_startM3_3" localSheetId="8">[9]M3!$AC$3</definedName>
    <definedName name="row_startM3_3" localSheetId="2">[10]M3!$AC$3</definedName>
    <definedName name="row_startM3_3" localSheetId="4">#REF!</definedName>
    <definedName name="row_startM3_3">[11]M3!$AC$3</definedName>
    <definedName name="row_startM3_4" localSheetId="6">[9]M3!$AC$4</definedName>
    <definedName name="row_startM3_4" localSheetId="8">[9]M3!$AC$4</definedName>
    <definedName name="row_startM3_4" localSheetId="2">[10]M3!$AC$4</definedName>
    <definedName name="row_startM3_4" localSheetId="4">#REF!</definedName>
    <definedName name="row_startM3_4">[11]M3!$AC$4</definedName>
    <definedName name="row_startM4_1" localSheetId="6">[9]M4!$AQ$1</definedName>
    <definedName name="row_startM4_1" localSheetId="8">[9]M4!$AQ$1</definedName>
    <definedName name="row_startM4_1" localSheetId="2">[10]M4!$AQ$1</definedName>
    <definedName name="row_startM4_1" localSheetId="4">#REF!</definedName>
    <definedName name="row_startM4_1">[11]M4!$AQ$1</definedName>
    <definedName name="row_startM4_2" localSheetId="6">[9]M4!$AQ$2</definedName>
    <definedName name="row_startM4_2" localSheetId="8">[9]M4!$AQ$2</definedName>
    <definedName name="row_startM4_2" localSheetId="2">[10]M4!$AQ$2</definedName>
    <definedName name="row_startM4_2" localSheetId="4">#REF!</definedName>
    <definedName name="row_startM4_2">[11]M4!$AQ$2</definedName>
    <definedName name="row_startM4_3" localSheetId="6">[9]M4!$AQ$3</definedName>
    <definedName name="row_startM4_3" localSheetId="8">[9]M4!$AQ$3</definedName>
    <definedName name="row_startM4_3" localSheetId="2">[10]M4!$AQ$3</definedName>
    <definedName name="row_startM4_3" localSheetId="4">#REF!</definedName>
    <definedName name="row_startM4_3">[11]M4!$AQ$3</definedName>
    <definedName name="row_startM4_4" localSheetId="6">[9]M4!$AQ$4</definedName>
    <definedName name="row_startM4_4" localSheetId="8">[9]M4!$AQ$4</definedName>
    <definedName name="row_startM4_4" localSheetId="2">[10]M4!$AQ$4</definedName>
    <definedName name="row_startM4_4" localSheetId="4">#REF!</definedName>
    <definedName name="row_startM4_4">[11]M4!$AQ$4</definedName>
    <definedName name="row_startM8_1" localSheetId="6">[9]M8!$K$1</definedName>
    <definedName name="row_startM8_1" localSheetId="8">[9]M8!$K$1</definedName>
    <definedName name="row_startM8_1" localSheetId="2">[10]M8!$K$1</definedName>
    <definedName name="row_startM8_1" localSheetId="4">#REF!</definedName>
    <definedName name="row_startM8_1">[11]M8!$K$1</definedName>
    <definedName name="row_startM8_2" localSheetId="6">[9]M8!$K$2</definedName>
    <definedName name="row_startM8_2" localSheetId="8">[9]M8!$K$2</definedName>
    <definedName name="row_startM8_2" localSheetId="2">[10]M8!$K$2</definedName>
    <definedName name="row_startM8_2" localSheetId="4">#REF!</definedName>
    <definedName name="row_startM8_2">[11]M8!$K$2</definedName>
    <definedName name="row_startM8_3" localSheetId="6">[9]M8!$K$3</definedName>
    <definedName name="row_startM8_3" localSheetId="8">[9]M8!$K$3</definedName>
    <definedName name="row_startM8_3" localSheetId="2">[10]M8!$K$3</definedName>
    <definedName name="row_startM8_3" localSheetId="4">#REF!</definedName>
    <definedName name="row_startM8_3">[11]M8!$K$3</definedName>
    <definedName name="row_startM9_1" localSheetId="6">[9]M9!$K$1</definedName>
    <definedName name="row_startM9_1" localSheetId="8">[9]M9!$K$1</definedName>
    <definedName name="row_startM9_1" localSheetId="2">[10]M9!$K$1</definedName>
    <definedName name="row_startM9_1" localSheetId="4">#REF!</definedName>
    <definedName name="row_startM9_1">[11]M9!$K$1</definedName>
    <definedName name="row_startM9_2" localSheetId="6">[9]M9!$K$2</definedName>
    <definedName name="row_startM9_2" localSheetId="8">[9]M9!$K$2</definedName>
    <definedName name="row_startM9_2" localSheetId="2">[10]M9!$K$2</definedName>
    <definedName name="row_startM9_2" localSheetId="4">#REF!</definedName>
    <definedName name="row_startM9_2">[11]M9!$K$2</definedName>
    <definedName name="row_startM9_3" localSheetId="6">[9]M9!$K$3</definedName>
    <definedName name="row_startM9_3" localSheetId="8">[9]M9!$K$3</definedName>
    <definedName name="row_startM9_3" localSheetId="2">[10]M9!$K$3</definedName>
    <definedName name="row_startM9_3" localSheetId="4">#REF!</definedName>
    <definedName name="row_startM9_3">[11]M9!$K$3</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6">[9]M1!$M$2</definedName>
    <definedName name="rowM1_1" localSheetId="8">[9]M1!$M$2</definedName>
    <definedName name="rowM1_1" localSheetId="2">[10]M1!$M$2</definedName>
    <definedName name="rowM1_1" localSheetId="4">#REF!</definedName>
    <definedName name="rowM1_1">[11]M1!$M$2</definedName>
    <definedName name="rowM2_1" localSheetId="4">'16.8.8'!#REF!</definedName>
    <definedName name="rowM2_1">#N/A</definedName>
    <definedName name="rowM2_2" localSheetId="4">'16.8.8'!#REF!</definedName>
    <definedName name="rowM2_2">#N/A</definedName>
    <definedName name="rowM2_3" localSheetId="4">'16.8.8'!#REF!</definedName>
    <definedName name="rowM2_3">#N/A</definedName>
    <definedName name="rowM3_1" localSheetId="6">[9]M3!$AB$1</definedName>
    <definedName name="rowM3_1" localSheetId="8">[9]M3!$AB$1</definedName>
    <definedName name="rowM3_1" localSheetId="2">[10]M3!$AB$1</definedName>
    <definedName name="rowM3_1" localSheetId="4">#REF!</definedName>
    <definedName name="rowM3_1">[11]M3!$AB$1</definedName>
    <definedName name="rowM3_2" localSheetId="6">[9]M3!$AB$2</definedName>
    <definedName name="rowM3_2" localSheetId="8">[9]M3!$AB$2</definedName>
    <definedName name="rowM3_2" localSheetId="2">[10]M3!$AB$2</definedName>
    <definedName name="rowM3_2" localSheetId="4">#REF!</definedName>
    <definedName name="rowM3_2">[11]M3!$AB$2</definedName>
    <definedName name="rowM3_3" localSheetId="6">[9]M3!$AB$3</definedName>
    <definedName name="rowM3_3" localSheetId="8">[9]M3!$AB$3</definedName>
    <definedName name="rowM3_3" localSheetId="2">[10]M3!$AB$3</definedName>
    <definedName name="rowM3_3" localSheetId="4">#REF!</definedName>
    <definedName name="rowM3_3">[11]M3!$AB$3</definedName>
    <definedName name="rowM3_4" localSheetId="6">[9]M3!$AB$4</definedName>
    <definedName name="rowM3_4" localSheetId="8">[9]M3!$AB$4</definedName>
    <definedName name="rowM3_4" localSheetId="2">[10]M3!$AB$4</definedName>
    <definedName name="rowM3_4" localSheetId="4">#REF!</definedName>
    <definedName name="rowM3_4">[11]M3!$AB$4</definedName>
    <definedName name="rowM4_1" localSheetId="6">[9]M4!$AP$1</definedName>
    <definedName name="rowM4_1" localSheetId="8">[9]M4!$AP$1</definedName>
    <definedName name="rowM4_1" localSheetId="2">[10]M4!$AP$1</definedName>
    <definedName name="rowM4_1" localSheetId="4">#REF!</definedName>
    <definedName name="rowM4_1">[11]M4!$AP$1</definedName>
    <definedName name="rowM4_2" localSheetId="6">[9]M4!$AP$2</definedName>
    <definedName name="rowM4_2" localSheetId="8">[9]M4!$AP$2</definedName>
    <definedName name="rowM4_2" localSheetId="2">[10]M4!$AP$2</definedName>
    <definedName name="rowM4_2" localSheetId="4">#REF!</definedName>
    <definedName name="rowM4_2">[11]M4!$AP$2</definedName>
    <definedName name="rowM4_3" localSheetId="6">[9]M4!$AP$3</definedName>
    <definedName name="rowM4_3" localSheetId="8">[9]M4!$AP$3</definedName>
    <definedName name="rowM4_3" localSheetId="2">[10]M4!$AP$3</definedName>
    <definedName name="rowM4_3" localSheetId="4">#REF!</definedName>
    <definedName name="rowM4_3">[11]M4!$AP$3</definedName>
    <definedName name="rowM4_4" localSheetId="6">[9]M4!$AP$4</definedName>
    <definedName name="rowM4_4" localSheetId="8">[9]M4!$AP$4</definedName>
    <definedName name="rowM4_4" localSheetId="2">[10]M4!$AP$4</definedName>
    <definedName name="rowM4_4" localSheetId="4">#REF!</definedName>
    <definedName name="rowM4_4">[11]M4!$AP$4</definedName>
    <definedName name="rowM8_1" localSheetId="6">[9]M8!$J$1</definedName>
    <definedName name="rowM8_1" localSheetId="8">[9]M8!$J$1</definedName>
    <definedName name="rowM8_1" localSheetId="2">[10]M8!$J$1</definedName>
    <definedName name="rowM8_1" localSheetId="4">#REF!</definedName>
    <definedName name="rowM8_1">[11]M8!$J$1</definedName>
    <definedName name="rowM8_2" localSheetId="6">[9]M8!$J$2</definedName>
    <definedName name="rowM8_2" localSheetId="8">[9]M8!$J$2</definedName>
    <definedName name="rowM8_2" localSheetId="2">[10]M8!$J$2</definedName>
    <definedName name="rowM8_2" localSheetId="4">#REF!</definedName>
    <definedName name="rowM8_2">[11]M8!$J$2</definedName>
    <definedName name="rowM8_3" localSheetId="6">[9]M8!$J$3</definedName>
    <definedName name="rowM8_3" localSheetId="8">[9]M8!$J$3</definedName>
    <definedName name="rowM8_3" localSheetId="2">[10]M8!$J$3</definedName>
    <definedName name="rowM8_3" localSheetId="4">#REF!</definedName>
    <definedName name="rowM8_3">[11]M8!$J$3</definedName>
    <definedName name="rowM9_1" localSheetId="6">[9]M9!$J$1</definedName>
    <definedName name="rowM9_1" localSheetId="8">[9]M9!$J$1</definedName>
    <definedName name="rowM9_1" localSheetId="2">[10]M9!$J$1</definedName>
    <definedName name="rowM9_1" localSheetId="4">#REF!</definedName>
    <definedName name="rowM9_1">[11]M9!$J$1</definedName>
    <definedName name="rowM9_2" localSheetId="6">[9]M9!$J$2</definedName>
    <definedName name="rowM9_2" localSheetId="8">[9]M9!$J$2</definedName>
    <definedName name="rowM9_2" localSheetId="2">[10]M9!$J$2</definedName>
    <definedName name="rowM9_2" localSheetId="4">#REF!</definedName>
    <definedName name="rowM9_2">[11]M9!$J$2</definedName>
    <definedName name="rowM9_3" localSheetId="6">[9]M9!$J$3</definedName>
    <definedName name="rowM9_3" localSheetId="8">[9]M9!$J$3</definedName>
    <definedName name="rowM9_3" localSheetId="2">[10]M9!$J$3</definedName>
    <definedName name="rowM9_3" localSheetId="4">#REF!</definedName>
    <definedName name="rowM9_3">[11]M9!$J$3</definedName>
    <definedName name="rowU3_1">#N/A</definedName>
    <definedName name="rowU3_2">#N/A</definedName>
    <definedName name="rowU3_3">#N/A</definedName>
    <definedName name="rowU3_4">#N/A</definedName>
    <definedName name="TAB" localSheetId="5">#REF!</definedName>
    <definedName name="TAB">#REF!</definedName>
    <definedName name="TABLE" localSheetId="5">#REF!</definedName>
    <definedName name="TABLE">#REF!</definedName>
    <definedName name="TOTAL" localSheetId="5">#REF!</definedName>
    <definedName name="TOTAL">#REF!</definedName>
    <definedName name="TOTS" localSheetId="5">#REF!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10" l="1"/>
  <c r="B24" i="14" l="1"/>
  <c r="E10" i="10" l="1"/>
  <c r="C10" i="10"/>
  <c r="B24" i="19" l="1"/>
  <c r="H10" i="19"/>
  <c r="H11" i="19" s="1"/>
  <c r="H12" i="19" s="1"/>
  <c r="H13" i="19" s="1"/>
  <c r="H14" i="19" s="1"/>
  <c r="C24" i="19" l="1"/>
  <c r="H15" i="19"/>
  <c r="B7" i="10" l="1"/>
  <c r="D7" i="10" l="1"/>
  <c r="D6" i="9" l="1"/>
  <c r="D8" i="9"/>
  <c r="D11" i="9"/>
  <c r="D12" i="9"/>
  <c r="D13" i="9"/>
  <c r="D14" i="9"/>
  <c r="D15" i="9"/>
  <c r="D16" i="9"/>
  <c r="D19" i="9"/>
  <c r="D20" i="9"/>
  <c r="D21" i="9"/>
  <c r="D26" i="9"/>
  <c r="D27" i="9"/>
  <c r="D5" i="9"/>
  <c r="E9" i="10" l="1"/>
  <c r="F12" i="10"/>
  <c r="F13" i="10"/>
  <c r="D61" i="14"/>
  <c r="G6" i="10" l="1"/>
  <c r="F14" i="10"/>
  <c r="G13" i="10"/>
  <c r="G12" i="10"/>
  <c r="B11" i="10"/>
  <c r="C11" i="10" s="1"/>
  <c r="C7" i="10"/>
  <c r="C15" i="10"/>
  <c r="C14" i="10"/>
  <c r="C13" i="10"/>
  <c r="C12" i="10"/>
  <c r="C9" i="10"/>
  <c r="E8" i="10"/>
  <c r="E7" i="10"/>
  <c r="E6" i="10"/>
  <c r="G14" i="10" l="1"/>
  <c r="F11" i="10"/>
  <c r="G11" i="10" s="1"/>
</calcChain>
</file>

<file path=xl/sharedStrings.xml><?xml version="1.0" encoding="utf-8"?>
<sst xmlns="http://schemas.openxmlformats.org/spreadsheetml/2006/main" count="629" uniqueCount="353">
  <si>
    <t>Hesabatlılıq dövrü:</t>
  </si>
  <si>
    <t>Məbləğ</t>
  </si>
  <si>
    <t xml:space="preserve">Məlumatın yenilənmə tarixi: </t>
  </si>
  <si>
    <t>№</t>
  </si>
  <si>
    <t>AZN</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</si>
  <si>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</si>
  <si>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</si>
  <si>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</si>
  <si>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</si>
  <si>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</si>
  <si>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</si>
  <si>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</si>
  <si>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</si>
  <si>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</si>
  <si>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</si>
  <si>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</si>
  <si>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</si>
  <si>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</si>
  <si>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</si>
  <si>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</si>
  <si>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</si>
  <si>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</si>
  <si>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</si>
  <si>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</si>
  <si>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</si>
  <si>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</si>
  <si>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</si>
  <si>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</si>
  <si>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</si>
  <si>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</si>
  <si>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</si>
  <si>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</si>
  <si>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</si>
  <si>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</si>
  <si>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</si>
  <si>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</si>
  <si>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</si>
  <si>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</si>
  <si>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</si>
  <si>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</si>
  <si>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</si>
  <si>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</si>
  <si>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</si>
  <si>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</si>
  <si>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</si>
  <si>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</si>
  <si>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</si>
  <si>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</si>
  <si>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</si>
  <si>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ÖHDƏLİKLƏR</t>
  </si>
  <si>
    <t>Cəmi</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</si>
  <si>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</si>
  <si>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</si>
  <si>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</si>
  <si>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</si>
  <si>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</si>
  <si>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</si>
  <si>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</si>
  <si>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</si>
  <si>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</si>
  <si>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</si>
  <si>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</si>
  <si>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</si>
  <si>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</si>
  <si>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</si>
  <si>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</si>
  <si>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</si>
  <si>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</si>
  <si>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</si>
  <si>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</si>
  <si>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</si>
  <si>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</si>
  <si>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</si>
  <si>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</si>
  <si>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</si>
  <si>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</si>
  <si>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</si>
  <si>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</si>
  <si>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</si>
  <si>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</si>
  <si>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</si>
  <si>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</si>
  <si>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</si>
  <si>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</si>
  <si>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</si>
  <si>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</si>
  <si>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</si>
  <si>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</si>
  <si>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</si>
  <si>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</si>
  <si>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</si>
  <si>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</si>
  <si>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</si>
  <si>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</si>
  <si>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İri kredit tələblərinin məbləği və məcmu kapitala nisbəti</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</si>
  <si>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</si>
  <si>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İri kredit tələblərinin məbləği*, min manatla</t>
  </si>
  <si>
    <t>Sabit və dəyişkən faizi olan aktiv və öhdəliklərin təsnifatı</t>
  </si>
  <si>
    <t>Aktivlərin   maddələri</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</si>
  <si>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</si>
  <si>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</si>
  <si>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</si>
  <si>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</si>
  <si>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</si>
  <si>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</si>
  <si>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</si>
  <si>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</si>
  <si>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</si>
  <si>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</si>
  <si>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</si>
  <si>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</si>
  <si>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</si>
  <si>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</si>
  <si>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</si>
  <si>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</si>
  <si>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</si>
  <si>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</si>
  <si>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</si>
  <si>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</si>
  <si>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</si>
  <si>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</si>
  <si>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</si>
  <si>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</si>
  <si>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</si>
  <si>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</si>
  <si>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</si>
  <si>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</si>
  <si>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</si>
  <si>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</si>
  <si>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</si>
  <si>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</si>
  <si>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</si>
  <si>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</si>
  <si>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</si>
  <si>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</si>
  <si>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</si>
  <si>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</si>
  <si>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</si>
  <si>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</si>
  <si>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</si>
  <si>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</si>
  <si>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</si>
  <si>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</si>
  <si>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</si>
  <si>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</si>
  <si>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</si>
  <si>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</si>
  <si>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</si>
  <si>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</si>
  <si>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</si>
  <si>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</si>
  <si>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</si>
  <si>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</si>
  <si>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</si>
  <si>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</si>
  <si>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</si>
  <si>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</si>
  <si>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</si>
  <si>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</si>
  <si>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</si>
  <si>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</si>
  <si>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</si>
  <si>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</si>
  <si>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</si>
  <si>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</si>
  <si>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</si>
  <si>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</si>
  <si>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</si>
  <si>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</si>
  <si>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</si>
  <si>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</si>
  <si>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</si>
  <si>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</si>
  <si>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</si>
  <si>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USD</t>
  </si>
  <si>
    <t>Xarici valyuta ilə bağlı riskin qarşısının alınması məqsədi ilə istifadə edilən alətlərin (hecinq alətləri) siyahısı, habelə bu alətlərin qısa izahı</t>
  </si>
  <si>
    <t>İstifadə olunan hedc alətləri (svop, forvard, opsiyon və s.)</t>
  </si>
  <si>
    <t>Hər bir alətin hansı valyutalar arasında aparıldığına dair məlumat</t>
  </si>
  <si>
    <t>Hedcinq alətləri:</t>
  </si>
  <si>
    <t xml:space="preserve">Forvard - gələcəkdə razılaşdırılmış qiymətə qiymətli kağızları və valyutaları almaq və ya satmaq üçün öhdəlikdir. Forvard tərəflər arasında birjadan kənar bağlanan müqavilədir. </t>
  </si>
  <si>
    <t>Svop - bu razılaşmaya əsasən Alıcı razılaşdırılmış gündə Satıcıdan müəyyən qiymətli kağızları və ya valyutaları razılaşdırılmış qiymətə alır və razılaşdırılmış digər gündə və qiymətə qarşı tərəfə geri satır. Hər iki tərəf gələcəkdə yarana biləcək qiymət dəyişikliyinə məruz qalmadan müqavilə ilə razılaşdırılan qiymətlərə əsasən əməliyyatları həyata keçirirlər.</t>
  </si>
  <si>
    <t>Opsiyon - gələcəkdə razılaşdırılmış qiymətə qiymətli kağızları və valyutaları almaq və ya satmaq üçün öhdəlikdir. Opsion tərəflər arasında birjadan kənar bağlanan müqavilədir. Seçim Alıcı və Satıcı arasında razılaşdırılır və birja hər iki tərəfin zəmanətçisi kimi çıxış edir.</t>
  </si>
  <si>
    <t>Hedc müqavilələri haqqında hesabat</t>
  </si>
  <si>
    <t>S/S</t>
  </si>
  <si>
    <t>Kontragentin adı</t>
  </si>
  <si>
    <t xml:space="preserve">Lisenziya, VÖEN və ya şəxsiyyət vəsiqəsinin (fiziki şəxslər üzrə) nömrəsi </t>
  </si>
  <si>
    <t>Banka aidiyyatı şəxs.
(Hə/Yox)</t>
  </si>
  <si>
    <t>Əqdin növü</t>
  </si>
  <si>
    <t>Hedc müqaviləsinin unikal nömrəsi</t>
  </si>
  <si>
    <t>Açılış tarixi (gün.ay.il)</t>
  </si>
  <si>
    <t>Bağlanma
tarixi (gün.ay.il)</t>
  </si>
  <si>
    <t>Əqdin Valyutası</t>
  </si>
  <si>
    <t>Əqdin məbləği
(orijinal valuyutada) (min müvafiq valyuta ilə)</t>
  </si>
  <si>
    <t>Əqdin məbləği (manat ekv.) (min manatla)</t>
  </si>
  <si>
    <t>Məzənnə göstəricisi</t>
  </si>
  <si>
    <t>Müqavilənin icra statusu</t>
  </si>
  <si>
    <t>İcra tarixi başa çatıb və icra edilmədiyi təqdirdə səbəbi</t>
  </si>
  <si>
    <t>Bankın kontragentə verəcəyi</t>
  </si>
  <si>
    <t>Kontragentin banka verəcəyi</t>
  </si>
  <si>
    <t>yox</t>
  </si>
  <si>
    <t>icra vaxtı başa çatmamışdır</t>
  </si>
  <si>
    <t>svop</t>
  </si>
  <si>
    <t>Milli və xarici valyuta üzrə aktivlərin və öhdəliklərin ödəniş müddətlərinin bölgüsü barədə məlumat</t>
  </si>
  <si>
    <t>A.    Aktivlər</t>
  </si>
  <si>
    <t>Ödəniş müddətinin başlanmasına qalmış günlər (illər)</t>
  </si>
  <si>
    <t>ani</t>
  </si>
  <si>
    <t>1-7</t>
  </si>
  <si>
    <t>8-14</t>
  </si>
  <si>
    <t>15-30</t>
  </si>
  <si>
    <t xml:space="preserve">31-60 </t>
  </si>
  <si>
    <t xml:space="preserve">61-90 </t>
  </si>
  <si>
    <t xml:space="preserve">91-120 </t>
  </si>
  <si>
    <t xml:space="preserve">121-150 </t>
  </si>
  <si>
    <t xml:space="preserve">151-180 </t>
  </si>
  <si>
    <t xml:space="preserve">181-210 </t>
  </si>
  <si>
    <t xml:space="preserve">211-240 </t>
  </si>
  <si>
    <t xml:space="preserve">241-270 </t>
  </si>
  <si>
    <t xml:space="preserve">271-300 </t>
  </si>
  <si>
    <t xml:space="preserve">301-330 </t>
  </si>
  <si>
    <t xml:space="preserve">331-365 (366) </t>
  </si>
  <si>
    <t>1-2 il</t>
  </si>
  <si>
    <t>2-3 il</t>
  </si>
  <si>
    <t>3-5 il</t>
  </si>
  <si>
    <t>5 ildən artıq</t>
  </si>
  <si>
    <t>XV (manat ekv.)</t>
  </si>
  <si>
    <t>o cümlədən, XV ilə (manat ekv.)</t>
  </si>
  <si>
    <r>
      <t xml:space="preserve">2. AMB-na olan tələblər (məcburi ehtiyat fondu </t>
    </r>
    <r>
      <rPr>
        <sz val="10"/>
        <rFont val="Times New Roman"/>
        <family val="1"/>
        <charset val="162"/>
      </rPr>
      <t>və ya müxbir hesabları)</t>
    </r>
  </si>
  <si>
    <t xml:space="preserve">3. “Nostro" hesabları </t>
  </si>
  <si>
    <t>4. Banklararası bazarın qısamüddətli maliyyə alətləri (7-ci gün də daxil olmaqla 7 günədək olanlar)</t>
  </si>
  <si>
    <r>
      <t>5. Banklar daxil da olmaqla, maliyyə institutlarına depozitlər, c</t>
    </r>
    <r>
      <rPr>
        <i/>
        <sz val="10"/>
        <rFont val="Times New Roman"/>
        <family val="1"/>
      </rPr>
      <t>əmi</t>
    </r>
    <r>
      <rPr>
        <sz val="10"/>
        <rFont val="Times New Roman"/>
        <family val="1"/>
      </rPr>
      <t xml:space="preserve"> </t>
    </r>
  </si>
  <si>
    <t>a1) müddəti çatmamış depozitlər</t>
  </si>
  <si>
    <t>a2) qaytarılma müddəti bitmiş depozitlər</t>
  </si>
  <si>
    <t>b1) müddəti çatmamış depozitlər</t>
  </si>
  <si>
    <t>b2) qaytarılma müddəti bitmiş depozitlər</t>
  </si>
  <si>
    <t>6. Əks REPO əməliyyatları üzrə</t>
  </si>
  <si>
    <r>
      <t xml:space="preserve">7. Girov qoyulmuş qiymətli kağızlar da daxil olmaqla </t>
    </r>
    <r>
      <rPr>
        <sz val="10"/>
        <rFont val="Times New Roman"/>
        <family val="1"/>
        <charset val="204"/>
      </rPr>
      <t xml:space="preserve"> </t>
    </r>
    <r>
      <rPr>
        <sz val="10"/>
        <rFont val="Times New Roman"/>
        <family val="1"/>
      </rPr>
      <t>qiymətli kağızlara investisiyalar</t>
    </r>
  </si>
  <si>
    <t>8. Girov qoyulmuş qiymətli kağızlar da daxil olmaqla ticarət üçün qiymətli kağızlar</t>
  </si>
  <si>
    <t>9. 4-cü sətir üzrə banklararası bazarın qısamüddətli maliyyə alətləri istisna olmaqla, banklara kreditlər</t>
  </si>
  <si>
    <t>a) cari kreditlər</t>
  </si>
  <si>
    <t>a1) Rezident banklara</t>
  </si>
  <si>
    <t>a2) Qeyri-rezident banklara</t>
  </si>
  <si>
    <t xml:space="preserve">b) vaxtı keçmiş  kreditlər </t>
  </si>
  <si>
    <t>b1) Rezident banklara</t>
  </si>
  <si>
    <t>b2) Qeyri-rezident banklara</t>
  </si>
  <si>
    <t>10. 4-cü sətir üzrə qısamüddətli maliyyə alətləri istisna olmaqla, digər maliyyə institutlarına kreditlər</t>
  </si>
  <si>
    <t xml:space="preserve">a1) Rezident </t>
  </si>
  <si>
    <t xml:space="preserve">a2) Qeyri-rezident </t>
  </si>
  <si>
    <t xml:space="preserve">b1)Rezident </t>
  </si>
  <si>
    <t xml:space="preserve">b2) Qeyri-rezident </t>
  </si>
  <si>
    <t>11. Müştərilərə verilən kreditlər</t>
  </si>
  <si>
    <t>b) vaxtı keçmiş kreditlər</t>
  </si>
  <si>
    <t>12. Amortizasiya çıxılmaqla əsas vəsaitlər (bank işində istifadə olunmayan əsas vəsaitlər daxil olmaqla)</t>
  </si>
  <si>
    <t xml:space="preserve">13. İcmallaşmamış şirkətlərdə investisiyalar və maliyyə iştirakı </t>
  </si>
  <si>
    <t>14. Qeyri-maddi aktivlər</t>
  </si>
  <si>
    <t>15. Digər aktivlər</t>
  </si>
  <si>
    <t>16. (çıx) Aktivlər üzrə mümkün zərərlərin ödənilməsi üçün məqsədli ehtiyatlar</t>
  </si>
  <si>
    <t>17. Cəmi aktivlər</t>
  </si>
  <si>
    <t>CƏDVƏL A 13 - ÖDƏNİŞ MÜDDƏTLƏRİNİN BÖLGÜSÜ  (davamı)</t>
  </si>
  <si>
    <t>B. Öhdəliklər və kapital</t>
  </si>
  <si>
    <t>a) fiziki şəxslərin tələbli depozitlər</t>
  </si>
  <si>
    <t>b) hüquqi şəxslərin tələbli depozitləri (bütün cari (qeyri-bank maliyyə institutlarının cari hesabları da daxil olmaqla) və çek hesabları  daxil olmaqla)</t>
  </si>
  <si>
    <t xml:space="preserve">c) qaytarılma vaxtı bitməmiş fiziki şəxslərin müddətli depozitlər </t>
  </si>
  <si>
    <t xml:space="preserve">d) qaytarılma vaxtı bitməmiş hüquqi şəxslərin müddətli depozitlər </t>
  </si>
  <si>
    <t xml:space="preserve">e) qaytarılma müddəti bitmiş fiziki şəxslərin müddətli depozitlər </t>
  </si>
  <si>
    <t xml:space="preserve">f) qaytarılma müddəti bitmiş hüquqi şəxslərin müddətli depozitlər </t>
  </si>
  <si>
    <t>2. AMB-nın kreditləri</t>
  </si>
  <si>
    <t>3. “Loro" hesabları (bankların müxbir hesabları)</t>
  </si>
  <si>
    <t>a) Rezident bankların</t>
  </si>
  <si>
    <t>b) Qeyri-rezident bankların</t>
  </si>
  <si>
    <t>4. REPO əməliyyatları üzrə</t>
  </si>
  <si>
    <t>5. Banklararası bazarın qazanılmış qısamüddətli maliyyə alətləri (7-ci gün də daxil olmaqla 7 günədək  olanlar)</t>
  </si>
  <si>
    <t>6. Bankların və digər maliyyə institutların depozitləri</t>
  </si>
  <si>
    <t>7. Banklardan alınmış kreditlər (7 gündən artıq müddətli olanlar)</t>
  </si>
  <si>
    <t>8. Beynəlxalq təşkilatlar daxil olmaqla, digər maliyyə institutlarından alınmış kreditlər</t>
  </si>
  <si>
    <t>9. Mərkəzi  idarəetmə orqanlarının kreditləri və depozitləri</t>
  </si>
  <si>
    <t>10. Bələdiyyələrin kreditləri və depozitləri</t>
  </si>
  <si>
    <t xml:space="preserve">11. Öz ehtiyatları üçün bank tərəfindən alınmış ipoteka kreditləri </t>
  </si>
  <si>
    <t>12. Ödəmə müddətli imtiyazlı səhmlər daxil olmaqla, bank tərəfindən buraxılmış subordinasiyalı borc və sair bu qəbildən olan borc öhdəlikləri</t>
  </si>
  <si>
    <t xml:space="preserve">13. Digər passivlər </t>
  </si>
  <si>
    <t>15. Cəmi passivlər (öhdəliklər üstəgəl kapital)</t>
  </si>
  <si>
    <r>
      <t xml:space="preserve">16.  </t>
    </r>
    <r>
      <rPr>
        <sz val="10"/>
        <rFont val="Times New Roman"/>
        <family val="1"/>
      </rPr>
      <t>Hər bir dövr üçün maliyyə aktivlərinin (passivlərinin) xalis məbləği (sətir 17, cədvəl A13-A çıxılsın sətir 15, cədvəl A13-B)</t>
    </r>
  </si>
  <si>
    <t>XXX</t>
  </si>
  <si>
    <t>1. Nağd vəsaitlər (seyflərdə, bankomatlarda, valyuta mübadiləsi şöbələrində, yolda)</t>
  </si>
  <si>
    <t>1. Depozitlər (banklar və digər maliyyə müəssisələri istisna olmaqla), cəmi</t>
  </si>
  <si>
    <t xml:space="preserve"> sətirlərin şifrləri</t>
  </si>
  <si>
    <t>Regionların adı</t>
  </si>
  <si>
    <t>ondan</t>
  </si>
  <si>
    <t>Cəmi kredit qoyuluşlarından vaxtı keçmiş</t>
  </si>
  <si>
    <t xml:space="preserve"> milli valyutada</t>
  </si>
  <si>
    <t xml:space="preserve">xarici  valyutada </t>
  </si>
  <si>
    <t>məbləğ</t>
  </si>
  <si>
    <t>orta % dərəcəsi</t>
  </si>
  <si>
    <t>A</t>
  </si>
  <si>
    <t xml:space="preserve">   B</t>
  </si>
  <si>
    <t>Cəmi:</t>
  </si>
  <si>
    <t>o cümlədən şəhər və rayonlar üzrə:</t>
  </si>
  <si>
    <t>Abşeron</t>
  </si>
  <si>
    <t>Bakı şəhəri</t>
  </si>
  <si>
    <t>Bərdə</t>
  </si>
  <si>
    <t>Cəlilabad</t>
  </si>
  <si>
    <t>Gəncə şəhəri</t>
  </si>
  <si>
    <t>Göyçay</t>
  </si>
  <si>
    <t>İsmayıllı</t>
  </si>
  <si>
    <t>Lənkəran</t>
  </si>
  <si>
    <t>Mingəçevir şəhəri</t>
  </si>
  <si>
    <t>Qazax</t>
  </si>
  <si>
    <t>Sabirabad</t>
  </si>
  <si>
    <t>Salyan</t>
  </si>
  <si>
    <t>Şəki</t>
  </si>
  <si>
    <t>Sumqayıt şəhəri</t>
  </si>
  <si>
    <t>Xaçmaz</t>
  </si>
  <si>
    <t>Zaqatala</t>
  </si>
  <si>
    <t>Kreditlərin, o cümlədən, vaxtı keçmiş kreditlərin rayonlar üzrə bölgüsü</t>
  </si>
  <si>
    <t>Şəmkir</t>
  </si>
  <si>
    <t>a) Daşınmaz əmlakın əldə edilməsi və tikintisinə</t>
  </si>
  <si>
    <t xml:space="preserve">a1) o cümlədən, daşınmaz əmlakla təmin olunmuş </t>
  </si>
  <si>
    <t>b) Yaşayış sahəsinin təmirinə</t>
  </si>
  <si>
    <t xml:space="preserve">b1) o cümlədən, daşınmaz əmlakla təmin olunmuş </t>
  </si>
  <si>
    <t>Naxçıvan şəhəri</t>
  </si>
  <si>
    <t>İri kredit tələbinin bankın I dərəcəli kapitalına nisbəti (%-lə)</t>
  </si>
  <si>
    <t>MFX Solutions, Inc</t>
  </si>
  <si>
    <t>Ağcabədi</t>
  </si>
  <si>
    <t>1.1.3. Əlavə risklərə məruz kreditlər</t>
  </si>
  <si>
    <t>Masallı</t>
  </si>
  <si>
    <t>Quba</t>
  </si>
  <si>
    <t>Qəbələ</t>
  </si>
  <si>
    <t>Tovuz</t>
  </si>
  <si>
    <t>Goranboy</t>
  </si>
  <si>
    <t>Faiz riskinə həssaslıq üzrə təsnifat</t>
  </si>
  <si>
    <t>min AZN</t>
  </si>
  <si>
    <t>Tarix:</t>
  </si>
  <si>
    <t>Məcmu Kapital</t>
  </si>
  <si>
    <t>Faiz dərəcəsinə həssas aktivlər</t>
  </si>
  <si>
    <t>Faiz dərəcəsinə həssas öhdəliklər</t>
  </si>
  <si>
    <t>Kumulyativ gap</t>
  </si>
  <si>
    <t>0-3 ay</t>
  </si>
  <si>
    <t>3- 6 ay</t>
  </si>
  <si>
    <t>&lt; 6 ay</t>
  </si>
  <si>
    <t>6 - 12 ay</t>
  </si>
  <si>
    <t>&lt; 12 ay</t>
  </si>
  <si>
    <t>12- 24 ay</t>
  </si>
  <si>
    <t>&lt; 24 ay</t>
  </si>
  <si>
    <t>24 - 36 ay</t>
  </si>
  <si>
    <t>&lt; 36 ay</t>
  </si>
  <si>
    <t>&gt;36 ay</t>
  </si>
  <si>
    <t>Ssenari 1</t>
  </si>
  <si>
    <t>Ssenari 2</t>
  </si>
  <si>
    <t>Faiz dərəcəsi şoku (b.p)</t>
  </si>
  <si>
    <t>Xalis faiz gəlirinə təsir</t>
  </si>
  <si>
    <t>Kapitala təsiri</t>
  </si>
  <si>
    <t>14.04.2025</t>
  </si>
  <si>
    <t>31.03.2025</t>
  </si>
  <si>
    <t>Mart,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</si>
</sst>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
    <numFmt numFmtId="165" formatCode="_-* #,##0.00_-;\-* #,##0.00_-;_-* &quot;-&quot;??_-;_-@_-"/>
    <numFmt numFmtId="166" formatCode="0.00_);\(0.00\)"/>
    <numFmt numFmtId="167" formatCode="_-* #,##0.00\ _₽_-;\-* #,##0.00\ _₽_-;_-* &quot;-&quot;??\ _₽_-;_-@_-"/>
    <numFmt numFmtId="168" formatCode="[$-409]dd\-mmm\-yy;@"/>
    <numFmt numFmtId="169" formatCode="0.0%"/>
    <numFmt numFmtId="170" formatCode="_-* #,##0\ _₽_-;\-* #,##0\ _₽_-;_-* &quot;-&quot;??\ _₽_-;_-@_-"/>
    <numFmt numFmtId="171" formatCode="_(* #,##0_);_(* \(#,##0\);_(* &quot;-&quot;??_);_(@_)"/>
  </numFmts>
  <fonts count="35">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1"/>
      <name val="Calibri "/>
    </font>
    <font>
      <sz val="10"/>
      <name val="Times New Roman"/>
      <family val="1"/>
    </font>
    <font>
      <sz val="10"/>
      <color theme="1"/>
      <name val="Times New Roman"/>
      <family val="1"/>
    </font>
    <font>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indexed="8"/>
      <name val="Calibri"/>
      <family val="2"/>
      <scheme val="minor"/>
    </font>
    <font>
      <sz val="11"/>
      <color indexed="8"/>
      <name val="Calibri"/>
      <family val="2"/>
      <scheme val="minor"/>
    </font>
    <font>
      <sz val="10"/>
      <name val="Arial"/>
      <family val="2"/>
      <charset val="204"/>
    </font>
    <font>
      <sz val="11"/>
      <color theme="1"/>
      <name val="Calibri"/>
      <family val="2"/>
      <charset val="186"/>
      <scheme val="minor"/>
    </font>
    <font>
      <b/>
      <sz val="20"/>
      <color theme="1"/>
      <name val="Times New Roman"/>
      <family val="1"/>
    </font>
    <font>
      <b/>
      <sz val="10"/>
      <color theme="1"/>
      <name val="Times New Roman"/>
      <family val="1"/>
    </font>
    <font>
      <b/>
      <sz val="10"/>
      <color indexed="8"/>
      <name val="Times New Roman"/>
      <family val="1"/>
    </font>
    <font>
      <b/>
      <sz val="10"/>
      <name val="Times New Roman"/>
      <family val="1"/>
    </font>
    <font>
      <b/>
      <sz val="12"/>
      <name val="Times New Roman"/>
      <family val="1"/>
    </font>
    <font>
      <sz val="10"/>
      <color rgb="FFFFFFCC"/>
      <name val="Times New Roman"/>
      <family val="1"/>
      <charset val="162"/>
    </font>
    <font>
      <sz val="10"/>
      <name val="Times New Roman"/>
      <family val="1"/>
      <charset val="162"/>
    </font>
    <font>
      <i/>
      <sz val="10"/>
      <name val="Times New Roman"/>
      <family val="1"/>
    </font>
    <font>
      <sz val="10"/>
      <name val="Times New Roman"/>
      <family val="1"/>
      <charset val="204"/>
    </font>
    <font>
      <sz val="10"/>
      <color rgb="FFFFFFCC"/>
      <name val="Times New Roman"/>
      <family val="1"/>
    </font>
    <font>
      <b/>
      <sz val="10"/>
      <name val="Times New Roman"/>
      <family val="1"/>
      <charset val="204"/>
    </font>
    <font>
      <sz val="11"/>
      <color theme="1"/>
      <name val="Calibri"/>
      <family val="2"/>
      <charset val="204"/>
      <scheme val="minor"/>
    </font>
    <font>
      <sz val="11"/>
      <color theme="1"/>
      <name val="Calibri"/>
      <family val="2"/>
      <charset val="162"/>
      <scheme val="minor"/>
    </font>
    <font>
      <sz val="10"/>
      <name val="Arial"/>
      <family val="2"/>
      <charset val="162"/>
    </font>
    <font>
      <sz val="9"/>
      <name val="Times New Roman"/>
      <family val="1"/>
      <charset val="204"/>
    </font>
    <font>
      <sz val="9"/>
      <name val="Times New Roman"/>
      <family val="1"/>
      <charset val="162"/>
    </font>
    <font>
      <sz val="11"/>
      <name val="Times New Roman"/>
      <family val="1"/>
      <charset val="162"/>
    </font>
    <font>
      <b/>
      <i/>
      <sz val="11"/>
      <name val="Times New Roman"/>
      <family val="1"/>
    </font>
    <font>
      <i/>
      <sz val="11"/>
      <name val="Calibri"/>
      <family val="2"/>
      <charset val="204"/>
      <scheme val="minor"/>
    </font>
    <font>
      <i/>
      <sz val="11"/>
      <name val="Times New Roman"/>
      <family val="1"/>
      <charset val="204"/>
    </font>
  </fonts>
  <fills count="3">
    <fill>
      <patternFill patternType="none"/>
    </fill>
    <fill>
      <patternFill patternType="gray125"/>
    </fill>
    <fill>
      <patternFill patternType="solid">
        <fgColor theme="0" tint="-0.149998474074526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bottom style="medium">
        <color theme="4"/>
      </bottom>
      <diagonal/>
    </border>
  </borders>
  <cellStyleXfs count="19">
    <xf numFmtId="0" fontId="0"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13" fillId="0" borderId="0"/>
    <xf numFmtId="0" fontId="14" fillId="0" borderId="0"/>
    <xf numFmtId="0" fontId="3" fillId="0" borderId="0"/>
    <xf numFmtId="0" fontId="3" fillId="0" borderId="0"/>
    <xf numFmtId="0" fontId="26" fillId="0" borderId="0"/>
    <xf numFmtId="0" fontId="27" fillId="0" borderId="0"/>
    <xf numFmtId="165" fontId="27" fillId="0" borderId="0" applyFont="0" applyFill="0" applyBorder="0" applyAlignment="0" applyProtection="0"/>
    <xf numFmtId="0" fontId="28" fillId="0" borderId="0"/>
    <xf numFmtId="0" fontId="28" fillId="0" borderId="0"/>
    <xf numFmtId="9" fontId="27" fillId="0" borderId="0" applyFont="0" applyFill="0" applyBorder="0" applyAlignment="0" applyProtection="0"/>
    <xf numFmtId="167" fontId="26" fillId="0" borderId="0" applyFont="0" applyFill="0" applyBorder="0" applyAlignment="0" applyProtection="0"/>
    <xf numFmtId="168" fontId="13" fillId="0" borderId="0"/>
  </cellStyleXfs>
  <cellXfs count="239">
    <xf numFmtId="0" fontId="0" fillId="0" borderId="0" xfId="0"/>
    <xf numFmtId="0" fontId="0" fillId="0" borderId="0" xfId="0" applyAlignment="1">
      <alignment wrapText="1"/>
    </xf>
    <xf numFmtId="0" fontId="2" fillId="0" borderId="0" xfId="0" applyFont="1" applyBorder="1" applyAlignment="1">
      <alignment horizontal="center" vertical="top" wrapText="1"/>
    </xf>
    <xf numFmtId="0" fontId="2" fillId="0" borderId="0" xfId="0" applyFont="1" applyAlignment="1">
      <alignment horizontal="center" vertical="top"/>
    </xf>
    <xf numFmtId="164" fontId="4" fillId="0" borderId="0" xfId="1" applyNumberFormat="1" applyFont="1" applyFill="1" applyBorder="1" applyAlignment="1">
      <alignment vertical="center" wrapText="1"/>
    </xf>
    <xf numFmtId="0" fontId="0" fillId="0" borderId="0" xfId="0" applyFont="1" applyFill="1"/>
    <xf numFmtId="0" fontId="8" fillId="0" borderId="4" xfId="0" applyFont="1" applyFill="1" applyBorder="1" applyAlignment="1" applyProtection="1">
      <alignment horizontal="center" vertical="center" wrapText="1"/>
    </xf>
    <xf numFmtId="0" fontId="8" fillId="0" borderId="1" xfId="0" applyFont="1" applyFill="1" applyBorder="1" applyAlignment="1" applyProtection="1">
      <alignment horizontal="center" vertical="top" wrapText="1"/>
    </xf>
    <xf numFmtId="0" fontId="2" fillId="0" borderId="0" xfId="0" applyFont="1" applyFill="1"/>
    <xf numFmtId="0" fontId="8" fillId="0" borderId="4" xfId="0" applyFont="1" applyFill="1" applyBorder="1" applyAlignment="1" applyProtection="1">
      <alignment horizontal="left" vertical="top" wrapText="1" indent="2"/>
    </xf>
    <xf numFmtId="0" fontId="9" fillId="0" borderId="4" xfId="0" applyFont="1" applyFill="1" applyBorder="1" applyAlignment="1" applyProtection="1">
      <alignment horizontal="left" vertical="top" wrapText="1" indent="2"/>
    </xf>
    <xf numFmtId="0" fontId="9" fillId="0" borderId="4" xfId="0" applyFont="1" applyFill="1" applyBorder="1" applyAlignment="1" applyProtection="1">
      <alignment horizontal="left" vertical="top" wrapText="1" indent="3"/>
    </xf>
    <xf numFmtId="0" fontId="9" fillId="0" borderId="8" xfId="0" applyFont="1" applyFill="1" applyBorder="1" applyAlignment="1" applyProtection="1">
      <alignment horizontal="left" vertical="center" wrapText="1" indent="1"/>
    </xf>
    <xf numFmtId="0" fontId="9" fillId="0" borderId="4" xfId="0" applyFont="1" applyFill="1" applyBorder="1" applyAlignment="1" applyProtection="1">
      <alignment horizontal="left" vertical="top" wrapText="1" indent="4"/>
    </xf>
    <xf numFmtId="0" fontId="9" fillId="0" borderId="4" xfId="0" applyFont="1" applyFill="1" applyBorder="1" applyAlignment="1" applyProtection="1">
      <alignment horizontal="left" vertical="top" wrapText="1" indent="5"/>
    </xf>
    <xf numFmtId="0" fontId="9" fillId="0" borderId="4" xfId="0" applyFont="1" applyFill="1" applyBorder="1" applyAlignment="1" applyProtection="1">
      <alignment horizontal="left" vertical="top" wrapText="1" indent="1"/>
    </xf>
    <xf numFmtId="0" fontId="8" fillId="0" borderId="7" xfId="0" applyNumberFormat="1" applyFont="1" applyFill="1" applyBorder="1" applyAlignment="1" applyProtection="1">
      <alignment horizontal="center" vertical="top" wrapText="1"/>
    </xf>
    <xf numFmtId="0" fontId="8" fillId="0" borderId="7" xfId="0" applyNumberFormat="1" applyFont="1" applyFill="1" applyBorder="1" applyAlignment="1" applyProtection="1">
      <alignment horizontal="center" vertical="center" wrapText="1"/>
    </xf>
    <xf numFmtId="0" fontId="8"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8" fillId="0" borderId="1" xfId="0" applyNumberFormat="1" applyFont="1" applyFill="1" applyBorder="1" applyAlignment="1" applyProtection="1">
      <alignment vertical="top"/>
    </xf>
    <xf numFmtId="0" fontId="9" fillId="0" borderId="1" xfId="0" applyNumberFormat="1" applyFont="1" applyFill="1" applyBorder="1" applyAlignment="1" applyProtection="1">
      <alignment vertical="top" wrapText="1"/>
    </xf>
    <xf numFmtId="0" fontId="9" fillId="0" borderId="1" xfId="0" applyNumberFormat="1" applyFont="1" applyFill="1" applyBorder="1" applyAlignment="1" applyProtection="1">
      <alignment vertical="top"/>
    </xf>
    <xf numFmtId="0" fontId="8" fillId="0" borderId="0" xfId="0" applyNumberFormat="1" applyFont="1" applyFill="1" applyBorder="1" applyAlignment="1" applyProtection="1">
      <alignment vertical="top"/>
    </xf>
    <xf numFmtId="0" fontId="1" fillId="0" borderId="0" xfId="0" applyFont="1" applyFill="1" applyBorder="1" applyAlignment="1">
      <alignment vertical="center" wrapText="1"/>
    </xf>
    <xf numFmtId="0" fontId="9" fillId="0" borderId="0" xfId="1" applyFont="1" applyFill="1"/>
    <xf numFmtId="0" fontId="8" fillId="0" borderId="7" xfId="1" applyFont="1" applyFill="1" applyBorder="1" applyAlignment="1">
      <alignment horizontal="center" vertical="center" wrapText="1"/>
    </xf>
    <xf numFmtId="0" fontId="8" fillId="0" borderId="8" xfId="1" applyFont="1" applyFill="1" applyBorder="1" applyAlignment="1" applyProtection="1">
      <alignment horizontal="center" vertical="center" wrapText="1"/>
    </xf>
    <xf numFmtId="0" fontId="9" fillId="0" borderId="7" xfId="1" applyFont="1" applyFill="1" applyBorder="1" applyAlignment="1" applyProtection="1">
      <alignment vertical="center" wrapText="1"/>
    </xf>
    <xf numFmtId="0" fontId="9" fillId="0" borderId="7" xfId="1" applyFont="1" applyFill="1" applyBorder="1" applyAlignment="1" applyProtection="1">
      <alignment horizontal="left" vertical="center" wrapText="1" indent="1"/>
    </xf>
    <xf numFmtId="0" fontId="9" fillId="0" borderId="7" xfId="1" applyFont="1" applyFill="1" applyBorder="1" applyAlignment="1" applyProtection="1">
      <alignment horizontal="left" vertical="top" wrapText="1" indent="1"/>
    </xf>
    <xf numFmtId="0" fontId="9" fillId="0" borderId="7" xfId="1" applyFont="1" applyFill="1" applyBorder="1" applyAlignment="1" applyProtection="1">
      <alignment vertical="top" wrapText="1"/>
    </xf>
    <xf numFmtId="0" fontId="9" fillId="0" borderId="1" xfId="1" applyFont="1" applyFill="1" applyBorder="1" applyAlignment="1">
      <alignment horizontal="left" vertical="center" indent="1"/>
    </xf>
    <xf numFmtId="0" fontId="9" fillId="0" borderId="1" xfId="1" applyFont="1" applyFill="1" applyBorder="1" applyAlignment="1">
      <alignment vertical="center" wrapText="1"/>
    </xf>
    <xf numFmtId="0" fontId="9" fillId="0" borderId="1" xfId="1" applyFont="1" applyFill="1" applyBorder="1" applyAlignment="1">
      <alignment horizontal="left" vertical="center" wrapText="1" indent="1"/>
    </xf>
    <xf numFmtId="0" fontId="9" fillId="0" borderId="1" xfId="1" applyFont="1" applyFill="1" applyBorder="1" applyAlignment="1">
      <alignment vertical="center"/>
    </xf>
    <xf numFmtId="0" fontId="9" fillId="0" borderId="1" xfId="1" applyFont="1" applyFill="1" applyBorder="1" applyAlignment="1">
      <alignment horizontal="left" vertical="center" indent="2"/>
    </xf>
    <xf numFmtId="0" fontId="8" fillId="0" borderId="4" xfId="1" applyFont="1" applyFill="1" applyBorder="1" applyAlignment="1">
      <alignment horizontal="center" vertical="center" wrapText="1"/>
    </xf>
    <xf numFmtId="0" fontId="8" fillId="0" borderId="4" xfId="1" applyFont="1" applyFill="1" applyBorder="1" applyAlignment="1" applyProtection="1">
      <alignment horizontal="center" vertical="center" wrapText="1"/>
    </xf>
    <xf numFmtId="0" fontId="9" fillId="0" borderId="8" xfId="1" applyFont="1" applyFill="1" applyBorder="1" applyAlignment="1" applyProtection="1">
      <alignment horizontal="left" vertical="top" wrapText="1"/>
    </xf>
    <xf numFmtId="0" fontId="9" fillId="0" borderId="8" xfId="1" applyFont="1" applyFill="1" applyBorder="1" applyAlignment="1" applyProtection="1">
      <alignment horizontal="left" vertical="top" wrapText="1" indent="1"/>
    </xf>
    <xf numFmtId="0" fontId="9" fillId="0" borderId="4" xfId="1" applyFont="1" applyFill="1" applyBorder="1" applyAlignment="1">
      <alignment horizontal="left" vertical="center" indent="1"/>
    </xf>
    <xf numFmtId="0" fontId="9" fillId="0" borderId="8" xfId="1" applyFont="1" applyFill="1" applyBorder="1" applyAlignment="1">
      <alignment vertical="center"/>
    </xf>
    <xf numFmtId="0" fontId="9" fillId="0" borderId="4" xfId="1" applyFont="1" applyFill="1" applyBorder="1" applyAlignment="1">
      <alignment vertical="center"/>
    </xf>
    <xf numFmtId="0" fontId="9" fillId="0" borderId="4" xfId="1" applyFont="1" applyFill="1" applyBorder="1" applyAlignment="1">
      <alignment horizontal="left" vertical="center" wrapText="1" indent="1"/>
    </xf>
    <xf numFmtId="0" fontId="9" fillId="0" borderId="4" xfId="1" applyFont="1" applyFill="1" applyBorder="1" applyAlignment="1">
      <alignment horizontal="left" vertical="center"/>
    </xf>
    <xf numFmtId="0" fontId="0" fillId="0" borderId="0" xfId="0" applyFont="1" applyFill="1" applyAlignment="1">
      <alignment horizontal="center" vertical="center"/>
    </xf>
    <xf numFmtId="0" fontId="12" fillId="0" borderId="0" xfId="1" applyFont="1" applyFill="1" applyProtection="1">
      <protection locked="0"/>
    </xf>
    <xf numFmtId="0" fontId="11" fillId="0" borderId="1" xfId="1" applyFont="1" applyFill="1" applyBorder="1" applyAlignment="1" applyProtection="1">
      <alignment horizontal="center" vertical="center"/>
    </xf>
    <xf numFmtId="0" fontId="8" fillId="0" borderId="1" xfId="1" applyFont="1" applyFill="1" applyBorder="1" applyAlignment="1" applyProtection="1">
      <alignment horizontal="centerContinuous" vertical="center" wrapText="1"/>
    </xf>
    <xf numFmtId="0" fontId="11" fillId="0" borderId="1" xfId="1" applyFont="1" applyFill="1" applyBorder="1" applyAlignment="1" applyProtection="1">
      <alignment horizontal="centerContinuous" vertical="center" wrapText="1"/>
    </xf>
    <xf numFmtId="0" fontId="11" fillId="0" borderId="3" xfId="1" applyFont="1" applyFill="1" applyBorder="1" applyAlignment="1" applyProtection="1">
      <alignment horizontal="center" vertical="center" wrapText="1"/>
    </xf>
    <xf numFmtId="0" fontId="12" fillId="0" borderId="0" xfId="1" applyFont="1" applyFill="1" applyBorder="1" applyProtection="1">
      <protection locked="0"/>
    </xf>
    <xf numFmtId="0" fontId="12" fillId="0" borderId="0" xfId="1" applyFont="1" applyFill="1" applyAlignment="1" applyProtection="1">
      <alignment vertical="top" wrapText="1"/>
      <protection locked="0"/>
    </xf>
    <xf numFmtId="0" fontId="9" fillId="0" borderId="0" xfId="1" applyFont="1" applyFill="1" applyProtection="1"/>
    <xf numFmtId="0" fontId="8" fillId="0" borderId="3" xfId="1" applyFont="1" applyFill="1" applyBorder="1" applyAlignment="1" applyProtection="1">
      <alignment horizontal="center" vertical="center" wrapText="1"/>
    </xf>
    <xf numFmtId="0" fontId="8" fillId="0" borderId="0" xfId="1" applyFont="1" applyFill="1" applyProtection="1"/>
    <xf numFmtId="0" fontId="8" fillId="0" borderId="5" xfId="1" applyFont="1" applyFill="1" applyBorder="1" applyAlignment="1" applyProtection="1">
      <alignment horizontal="center" vertical="center" wrapText="1"/>
    </xf>
    <xf numFmtId="0" fontId="8" fillId="0" borderId="1" xfId="1" applyFont="1" applyFill="1" applyBorder="1" applyAlignment="1" applyProtection="1">
      <alignment horizontal="center" vertical="center" wrapText="1"/>
    </xf>
    <xf numFmtId="0" fontId="9" fillId="0" borderId="1" xfId="1" applyFont="1" applyFill="1" applyBorder="1" applyAlignment="1" applyProtection="1">
      <alignment horizontal="left" vertical="center" wrapText="1"/>
    </xf>
    <xf numFmtId="0" fontId="9" fillId="0" borderId="1" xfId="1" applyFont="1" applyFill="1" applyBorder="1" applyAlignment="1" applyProtection="1">
      <alignment vertical="center" wrapText="1"/>
    </xf>
    <xf numFmtId="0" fontId="9" fillId="0" borderId="1" xfId="1" applyFont="1" applyFill="1" applyBorder="1" applyAlignment="1" applyProtection="1">
      <alignment horizontal="left" vertical="center" wrapText="1" indent="2"/>
    </xf>
    <xf numFmtId="0" fontId="8" fillId="0" borderId="1" xfId="1" applyFont="1" applyFill="1" applyBorder="1" applyAlignment="1" applyProtection="1">
      <alignment horizontal="left" vertical="center" wrapText="1"/>
    </xf>
    <xf numFmtId="0" fontId="9" fillId="0" borderId="0" xfId="1" applyFont="1" applyFill="1" applyBorder="1" applyProtection="1"/>
    <xf numFmtId="0" fontId="8" fillId="0" borderId="15" xfId="1" applyFont="1" applyFill="1" applyBorder="1" applyAlignment="1" applyProtection="1">
      <alignment horizontal="center" vertical="center" wrapText="1"/>
    </xf>
    <xf numFmtId="0" fontId="9" fillId="0" borderId="7" xfId="1" applyFont="1" applyFill="1" applyBorder="1" applyAlignment="1" applyProtection="1">
      <alignment horizontal="left" vertical="center" wrapText="1"/>
    </xf>
    <xf numFmtId="0" fontId="9" fillId="0" borderId="7" xfId="1" applyFont="1" applyFill="1" applyBorder="1" applyAlignment="1" applyProtection="1">
      <alignment horizontal="left" vertical="center" wrapText="1" indent="3"/>
    </xf>
    <xf numFmtId="0" fontId="9" fillId="0" borderId="7" xfId="1" applyFont="1" applyFill="1" applyBorder="1" applyAlignment="1" applyProtection="1">
      <alignment horizontal="left" vertical="center" wrapText="1" indent="2"/>
    </xf>
    <xf numFmtId="16" fontId="9" fillId="0" borderId="1" xfId="1" applyNumberFormat="1" applyFont="1" applyFill="1" applyBorder="1" applyAlignment="1" applyProtection="1">
      <alignment horizontal="left" vertical="center" wrapText="1"/>
    </xf>
    <xf numFmtId="166" fontId="9" fillId="0" borderId="0" xfId="1" applyNumberFormat="1" applyFont="1" applyFill="1" applyBorder="1" applyAlignment="1" applyProtection="1">
      <alignment horizontal="right" vertical="top" wrapText="1"/>
    </xf>
    <xf numFmtId="0" fontId="2" fillId="0" borderId="0" xfId="8" applyFont="1"/>
    <xf numFmtId="0" fontId="14" fillId="0" borderId="0" xfId="8"/>
    <xf numFmtId="0" fontId="14" fillId="0" borderId="17" xfId="8" applyBorder="1"/>
    <xf numFmtId="0" fontId="14" fillId="0" borderId="18" xfId="8" applyBorder="1"/>
    <xf numFmtId="0" fontId="2" fillId="0" borderId="20" xfId="8" applyFont="1" applyBorder="1" applyAlignment="1">
      <alignment vertical="top"/>
    </xf>
    <xf numFmtId="0" fontId="2" fillId="0" borderId="21" xfId="8" applyFont="1" applyBorder="1" applyAlignment="1">
      <alignment vertical="top"/>
    </xf>
    <xf numFmtId="0" fontId="6" fillId="0" borderId="0" xfId="0" applyFont="1" applyAlignment="1">
      <alignment horizontal="center" vertical="center"/>
    </xf>
    <xf numFmtId="0" fontId="16" fillId="0" borderId="0" xfId="0" applyFont="1" applyBorder="1" applyAlignment="1">
      <alignment horizontal="left" vertical="center"/>
    </xf>
    <xf numFmtId="0" fontId="16" fillId="0" borderId="2" xfId="0" applyFont="1" applyBorder="1" applyAlignment="1">
      <alignment horizontal="center" vertical="center"/>
    </xf>
    <xf numFmtId="0" fontId="16" fillId="0" borderId="0" xfId="0" applyFont="1" applyBorder="1" applyAlignment="1">
      <alignment vertical="center"/>
    </xf>
    <xf numFmtId="0" fontId="6" fillId="0" borderId="0" xfId="0" applyFont="1" applyBorder="1" applyAlignment="1">
      <alignment horizontal="center" vertical="center"/>
    </xf>
    <xf numFmtId="0" fontId="16" fillId="0" borderId="1" xfId="0" applyFont="1" applyBorder="1" applyAlignment="1">
      <alignment horizontal="center" vertical="center"/>
    </xf>
    <xf numFmtId="0" fontId="6" fillId="0" borderId="1" xfId="0" applyFont="1" applyBorder="1" applyAlignment="1">
      <alignment horizontal="center" vertical="center"/>
    </xf>
    <xf numFmtId="14" fontId="6" fillId="0" borderId="4" xfId="0" applyNumberFormat="1" applyFont="1" applyBorder="1" applyAlignment="1">
      <alignment horizontal="center" vertical="center"/>
    </xf>
    <xf numFmtId="14" fontId="6" fillId="0" borderId="1" xfId="0" applyNumberFormat="1" applyFont="1" applyBorder="1" applyAlignment="1">
      <alignment horizontal="center" vertical="center"/>
    </xf>
    <xf numFmtId="43" fontId="6" fillId="0" borderId="1" xfId="4" applyFont="1" applyFill="1" applyBorder="1" applyAlignment="1">
      <alignment horizontal="center" vertical="center"/>
    </xf>
    <xf numFmtId="0" fontId="5" fillId="0" borderId="0" xfId="10" applyFont="1" applyFill="1" applyAlignment="1" applyProtection="1">
      <alignment vertical="top"/>
    </xf>
    <xf numFmtId="0" fontId="5" fillId="0" borderId="0" xfId="10" applyFont="1" applyFill="1" applyAlignment="1" applyProtection="1">
      <alignment vertical="center"/>
    </xf>
    <xf numFmtId="0" fontId="18" fillId="0" borderId="0" xfId="10" applyFont="1" applyFill="1" applyAlignment="1" applyProtection="1">
      <alignment vertical="center"/>
    </xf>
    <xf numFmtId="0" fontId="5" fillId="0" borderId="0" xfId="10" applyFont="1" applyFill="1" applyAlignment="1" applyProtection="1">
      <alignment horizontal="center" vertical="center"/>
    </xf>
    <xf numFmtId="0" fontId="18" fillId="0" borderId="1" xfId="10" applyFont="1" applyFill="1" applyBorder="1" applyAlignment="1" applyProtection="1">
      <alignment horizontal="center" vertical="center"/>
    </xf>
    <xf numFmtId="0" fontId="18" fillId="0" borderId="1" xfId="10" applyFont="1" applyFill="1" applyBorder="1" applyAlignment="1" applyProtection="1">
      <alignment horizontal="center" vertical="center" wrapText="1"/>
    </xf>
    <xf numFmtId="0" fontId="5" fillId="0" borderId="1" xfId="10" applyFont="1" applyFill="1" applyBorder="1" applyAlignment="1" applyProtection="1">
      <alignment vertical="center" wrapText="1"/>
    </xf>
    <xf numFmtId="0" fontId="5" fillId="0" borderId="1" xfId="1" applyFont="1" applyFill="1" applyBorder="1" applyAlignment="1" applyProtection="1">
      <alignment horizontal="left" vertical="center" wrapText="1" indent="1"/>
    </xf>
    <xf numFmtId="0" fontId="5" fillId="0" borderId="1" xfId="10" applyFont="1" applyFill="1" applyBorder="1" applyAlignment="1" applyProtection="1">
      <alignment horizontal="left" vertical="center" wrapText="1" indent="2"/>
    </xf>
    <xf numFmtId="0" fontId="5" fillId="0" borderId="1" xfId="10" applyFont="1" applyFill="1" applyBorder="1" applyAlignment="1" applyProtection="1">
      <alignment horizontal="left" vertical="center" wrapText="1" indent="1"/>
    </xf>
    <xf numFmtId="0" fontId="5" fillId="0" borderId="1" xfId="1" applyFont="1" applyFill="1" applyBorder="1" applyAlignment="1" applyProtection="1">
      <alignment horizontal="left" vertical="center" wrapText="1" indent="2"/>
    </xf>
    <xf numFmtId="0" fontId="5" fillId="0" borderId="1" xfId="1" applyFont="1" applyFill="1" applyBorder="1" applyAlignment="1" applyProtection="1">
      <alignment horizontal="left" vertical="center" wrapText="1"/>
    </xf>
    <xf numFmtId="0" fontId="5" fillId="0" borderId="0" xfId="10" applyFont="1" applyFill="1" applyBorder="1" applyAlignment="1" applyProtection="1">
      <alignment vertical="center"/>
    </xf>
    <xf numFmtId="0" fontId="18" fillId="0" borderId="1" xfId="10" applyFont="1" applyFill="1" applyBorder="1" applyAlignment="1" applyProtection="1">
      <alignment vertical="center" wrapText="1"/>
    </xf>
    <xf numFmtId="0" fontId="18" fillId="0" borderId="0" xfId="10" applyFont="1" applyFill="1" applyBorder="1" applyAlignment="1" applyProtection="1">
      <alignment vertical="center" wrapText="1"/>
    </xf>
    <xf numFmtId="0" fontId="18" fillId="0" borderId="0" xfId="10" applyFont="1" applyFill="1" applyBorder="1" applyAlignment="1" applyProtection="1">
      <alignment horizontal="right" vertical="center" wrapText="1"/>
    </xf>
    <xf numFmtId="0" fontId="18" fillId="0" borderId="0" xfId="10" applyFont="1" applyFill="1" applyBorder="1" applyAlignment="1" applyProtection="1">
      <alignment horizontal="center" vertical="center" wrapText="1"/>
    </xf>
    <xf numFmtId="166" fontId="5" fillId="0" borderId="0" xfId="10" applyNumberFormat="1" applyFont="1" applyFill="1" applyBorder="1" applyAlignment="1" applyProtection="1">
      <alignment horizontal="right" vertical="center" wrapText="1"/>
    </xf>
    <xf numFmtId="0" fontId="25" fillId="0" borderId="2" xfId="10" applyFont="1" applyFill="1" applyBorder="1" applyAlignment="1" applyProtection="1">
      <alignment horizontal="right" vertical="center"/>
    </xf>
    <xf numFmtId="0" fontId="25" fillId="0" borderId="2" xfId="10" applyFont="1" applyFill="1" applyBorder="1" applyAlignment="1" applyProtection="1">
      <alignment vertical="center"/>
    </xf>
    <xf numFmtId="0" fontId="18" fillId="0" borderId="2" xfId="10" applyFont="1" applyFill="1" applyBorder="1" applyAlignment="1" applyProtection="1">
      <alignment vertical="center"/>
    </xf>
    <xf numFmtId="0" fontId="5" fillId="0" borderId="0" xfId="10" applyFont="1" applyFill="1" applyBorder="1" applyAlignment="1" applyProtection="1">
      <alignment horizontal="right" vertical="center"/>
    </xf>
    <xf numFmtId="0" fontId="5" fillId="0" borderId="0" xfId="10" applyFont="1" applyFill="1" applyBorder="1" applyAlignment="1" applyProtection="1">
      <alignment horizontal="center" vertical="center"/>
    </xf>
    <xf numFmtId="0" fontId="23" fillId="0" borderId="7" xfId="1" applyFont="1" applyFill="1" applyBorder="1" applyAlignment="1" applyProtection="1">
      <alignment horizontal="left" vertical="center" wrapText="1" indent="1"/>
    </xf>
    <xf numFmtId="0" fontId="23" fillId="0" borderId="7" xfId="1" applyFont="1" applyFill="1" applyBorder="1" applyAlignment="1" applyProtection="1">
      <alignment vertical="center" wrapText="1"/>
    </xf>
    <xf numFmtId="0" fontId="5" fillId="0" borderId="6" xfId="10" applyFont="1" applyFill="1" applyBorder="1" applyAlignment="1" applyProtection="1">
      <alignment vertical="center" wrapText="1"/>
    </xf>
    <xf numFmtId="0" fontId="5" fillId="0" borderId="0" xfId="10" applyFont="1" applyFill="1" applyAlignment="1" applyProtection="1">
      <alignment horizontal="right" vertical="center"/>
    </xf>
    <xf numFmtId="0" fontId="21" fillId="0" borderId="0" xfId="12" applyFont="1" applyProtection="1"/>
    <xf numFmtId="0" fontId="31" fillId="0" borderId="0" xfId="12" applyFont="1" applyProtection="1"/>
    <xf numFmtId="0" fontId="31" fillId="0" borderId="0" xfId="12" applyNumberFormat="1" applyFont="1" applyProtection="1"/>
    <xf numFmtId="0" fontId="32" fillId="0" borderId="0" xfId="12" applyFont="1" applyAlignment="1" applyProtection="1"/>
    <xf numFmtId="164" fontId="29" fillId="2" borderId="1" xfId="0" applyNumberFormat="1" applyFont="1" applyFill="1" applyBorder="1" applyProtection="1"/>
    <xf numFmtId="0" fontId="8" fillId="0" borderId="4" xfId="1" applyFont="1" applyFill="1" applyBorder="1" applyAlignment="1" applyProtection="1">
      <alignment horizontal="center" vertical="center" wrapText="1"/>
    </xf>
    <xf numFmtId="0" fontId="2" fillId="0" borderId="1" xfId="0" applyFont="1" applyFill="1" applyBorder="1" applyAlignment="1">
      <alignment horizontal="center" vertical="top" wrapText="1"/>
    </xf>
    <xf numFmtId="169" fontId="8" fillId="0" borderId="1" xfId="0" applyNumberFormat="1" applyFont="1" applyFill="1" applyBorder="1" applyAlignment="1" applyProtection="1">
      <alignment horizontal="left" vertical="top" wrapText="1" indent="2"/>
    </xf>
    <xf numFmtId="3" fontId="8" fillId="0" borderId="1" xfId="0" applyNumberFormat="1" applyFont="1" applyFill="1" applyBorder="1" applyAlignment="1" applyProtection="1">
      <alignment horizontal="left" vertical="top" wrapText="1" indent="2"/>
    </xf>
    <xf numFmtId="3" fontId="0" fillId="0" borderId="1" xfId="0" applyNumberFormat="1" applyFont="1" applyFill="1" applyBorder="1"/>
    <xf numFmtId="169" fontId="7" fillId="0" borderId="1" xfId="5" applyNumberFormat="1" applyFont="1" applyFill="1" applyBorder="1"/>
    <xf numFmtId="3" fontId="9" fillId="0" borderId="4" xfId="1" applyNumberFormat="1" applyFont="1" applyFill="1" applyBorder="1" applyAlignment="1" applyProtection="1">
      <alignment horizontal="right" vertical="center" wrapText="1"/>
    </xf>
    <xf numFmtId="3" fontId="9" fillId="0" borderId="4" xfId="1" applyNumberFormat="1" applyFont="1" applyFill="1" applyBorder="1" applyAlignment="1" applyProtection="1">
      <alignment horizontal="right" vertical="center" wrapText="1"/>
      <protection locked="0"/>
    </xf>
    <xf numFmtId="3" fontId="9" fillId="0" borderId="8" xfId="1" applyNumberFormat="1" applyFont="1" applyFill="1" applyBorder="1" applyAlignment="1" applyProtection="1">
      <alignment horizontal="right" vertical="center" wrapText="1"/>
    </xf>
    <xf numFmtId="3" fontId="9" fillId="0" borderId="1" xfId="1" applyNumberFormat="1" applyFont="1" applyFill="1" applyBorder="1" applyAlignment="1" applyProtection="1">
      <alignment horizontal="right" vertical="center" wrapText="1"/>
      <protection locked="0"/>
    </xf>
    <xf numFmtId="0" fontId="33" fillId="0" borderId="0" xfId="1" applyFont="1" applyFill="1" applyAlignment="1">
      <alignment horizontal="right"/>
    </xf>
    <xf numFmtId="3" fontId="8" fillId="0" borderId="1" xfId="1" applyNumberFormat="1" applyFont="1" applyFill="1" applyBorder="1" applyAlignment="1" applyProtection="1">
      <alignment horizontal="right" vertical="top" wrapText="1"/>
      <protection locked="0"/>
    </xf>
    <xf numFmtId="3" fontId="8" fillId="0" borderId="4" xfId="1" applyNumberFormat="1" applyFont="1" applyFill="1" applyBorder="1" applyAlignment="1" applyProtection="1">
      <alignment horizontal="right" vertical="top" wrapText="1"/>
      <protection locked="0"/>
    </xf>
    <xf numFmtId="3" fontId="9" fillId="0" borderId="1" xfId="1" applyNumberFormat="1" applyFont="1" applyFill="1" applyBorder="1" applyAlignment="1" applyProtection="1">
      <alignment horizontal="right" vertical="top" wrapText="1"/>
      <protection locked="0"/>
    </xf>
    <xf numFmtId="3" fontId="29" fillId="2" borderId="1" xfId="0" applyNumberFormat="1" applyFont="1" applyFill="1" applyBorder="1" applyProtection="1"/>
    <xf numFmtId="3" fontId="30" fillId="0" borderId="7" xfId="0" applyNumberFormat="1" applyFont="1" applyFill="1" applyBorder="1" applyAlignment="1" applyProtection="1">
      <alignment horizontal="right" vertical="center"/>
      <protection locked="0"/>
    </xf>
    <xf numFmtId="2" fontId="11" fillId="0" borderId="1" xfId="1" applyNumberFormat="1" applyFont="1" applyFill="1" applyBorder="1" applyAlignment="1" applyProtection="1">
      <alignment horizontal="right" vertical="center"/>
      <protection locked="0"/>
    </xf>
    <xf numFmtId="164" fontId="12" fillId="0" borderId="1" xfId="1" applyNumberFormat="1" applyFont="1" applyFill="1" applyBorder="1" applyAlignment="1" applyProtection="1">
      <alignment horizontal="right" vertical="center" wrapText="1"/>
    </xf>
    <xf numFmtId="3" fontId="11" fillId="0" borderId="3" xfId="1" applyNumberFormat="1" applyFont="1" applyFill="1" applyBorder="1" applyAlignment="1" applyProtection="1">
      <alignment horizontal="center" vertical="center" wrapText="1"/>
    </xf>
    <xf numFmtId="169" fontId="11" fillId="0" borderId="1" xfId="1" applyNumberFormat="1" applyFont="1" applyFill="1" applyBorder="1" applyAlignment="1" applyProtection="1">
      <alignment horizontal="center"/>
    </xf>
    <xf numFmtId="3" fontId="9" fillId="0" borderId="1" xfId="1" applyNumberFormat="1" applyFont="1" applyFill="1" applyBorder="1" applyAlignment="1" applyProtection="1">
      <alignment horizontal="right" vertical="center" wrapText="1"/>
    </xf>
    <xf numFmtId="3" fontId="8" fillId="0" borderId="1" xfId="1" applyNumberFormat="1" applyFont="1" applyFill="1" applyBorder="1" applyAlignment="1" applyProtection="1">
      <alignment horizontal="right" vertical="center" wrapText="1"/>
    </xf>
    <xf numFmtId="3" fontId="9" fillId="0" borderId="1" xfId="1" applyNumberFormat="1" applyFont="1" applyFill="1" applyBorder="1" applyProtection="1">
      <protection locked="0"/>
    </xf>
    <xf numFmtId="37" fontId="6" fillId="0" borderId="1" xfId="4" applyNumberFormat="1" applyFont="1" applyFill="1" applyBorder="1" applyAlignment="1">
      <alignment horizontal="center" vertical="center"/>
    </xf>
    <xf numFmtId="0" fontId="14" fillId="0" borderId="0" xfId="8" applyFill="1"/>
    <xf numFmtId="0" fontId="18" fillId="0" borderId="1"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4" fillId="0" borderId="11" xfId="8" applyFill="1" applyBorder="1"/>
    <xf numFmtId="0" fontId="14" fillId="0" borderId="19" xfId="8" applyFill="1" applyBorder="1"/>
    <xf numFmtId="0" fontId="5" fillId="0" borderId="1" xfId="12" applyFont="1" applyFill="1" applyBorder="1" applyAlignment="1" applyProtection="1">
      <alignment horizontal="center" vertical="center" wrapText="1"/>
    </xf>
    <xf numFmtId="0" fontId="5" fillId="0" borderId="1" xfId="12" applyFont="1" applyFill="1" applyBorder="1" applyAlignment="1" applyProtection="1">
      <alignment horizontal="center" vertical="top" wrapText="1"/>
    </xf>
    <xf numFmtId="0" fontId="21" fillId="0" borderId="1" xfId="12" applyFont="1" applyFill="1" applyBorder="1" applyAlignment="1" applyProtection="1">
      <alignment horizontal="center" vertical="top"/>
    </xf>
    <xf numFmtId="0" fontId="5" fillId="0" borderId="7" xfId="12" applyFont="1" applyFill="1" applyBorder="1" applyAlignment="1" applyProtection="1">
      <alignment horizontal="center"/>
    </xf>
    <xf numFmtId="0" fontId="5" fillId="0" borderId="3" xfId="0" applyNumberFormat="1" applyFont="1" applyFill="1" applyBorder="1" applyAlignment="1" applyProtection="1">
      <alignment horizontal="center"/>
    </xf>
    <xf numFmtId="0" fontId="5" fillId="0" borderId="1" xfId="0" applyNumberFormat="1" applyFont="1" applyFill="1" applyBorder="1" applyAlignment="1" applyProtection="1">
      <alignment horizontal="center"/>
    </xf>
    <xf numFmtId="0" fontId="5" fillId="0" borderId="1" xfId="0" applyFont="1" applyFill="1" applyBorder="1" applyAlignment="1" applyProtection="1"/>
    <xf numFmtId="0" fontId="5" fillId="0" borderId="3" xfId="0" applyFont="1" applyFill="1" applyBorder="1" applyAlignment="1" applyProtection="1"/>
    <xf numFmtId="3" fontId="30" fillId="0" borderId="5" xfId="0" applyNumberFormat="1" applyFont="1" applyFill="1" applyBorder="1" applyAlignment="1" applyProtection="1"/>
    <xf numFmtId="164" fontId="30" fillId="0" borderId="5" xfId="0" applyNumberFormat="1" applyFont="1" applyFill="1" applyBorder="1" applyAlignment="1" applyProtection="1"/>
    <xf numFmtId="3" fontId="30" fillId="0" borderId="4" xfId="0" applyNumberFormat="1" applyFont="1" applyFill="1" applyBorder="1" applyAlignment="1" applyProtection="1"/>
    <xf numFmtId="3" fontId="5" fillId="0" borderId="1" xfId="10" applyNumberFormat="1" applyFont="1" applyFill="1" applyBorder="1" applyAlignment="1" applyProtection="1">
      <alignment horizontal="right" vertical="center" wrapText="1"/>
      <protection locked="0"/>
    </xf>
    <xf numFmtId="3" fontId="20" fillId="0" borderId="1" xfId="1" applyNumberFormat="1" applyFont="1" applyFill="1" applyBorder="1" applyAlignment="1" applyProtection="1">
      <alignment horizontal="right" vertical="center" wrapText="1"/>
    </xf>
    <xf numFmtId="3" fontId="5" fillId="0" borderId="1" xfId="1" applyNumberFormat="1" applyFont="1" applyFill="1" applyBorder="1" applyAlignment="1" applyProtection="1">
      <alignment horizontal="right" vertical="center" wrapText="1"/>
    </xf>
    <xf numFmtId="3" fontId="24" fillId="0" borderId="1" xfId="1" applyNumberFormat="1" applyFont="1" applyFill="1" applyBorder="1" applyAlignment="1" applyProtection="1">
      <alignment horizontal="right" vertical="center" wrapText="1"/>
    </xf>
    <xf numFmtId="3" fontId="5" fillId="0" borderId="1" xfId="1" applyNumberFormat="1" applyFont="1" applyFill="1" applyBorder="1" applyAlignment="1" applyProtection="1">
      <alignment horizontal="right" vertical="center" wrapText="1"/>
      <protection locked="0"/>
    </xf>
    <xf numFmtId="3" fontId="5" fillId="0" borderId="1" xfId="10" applyNumberFormat="1" applyFont="1" applyFill="1" applyBorder="1" applyAlignment="1" applyProtection="1">
      <alignment horizontal="center" vertical="center" wrapText="1"/>
      <protection locked="0"/>
    </xf>
    <xf numFmtId="3" fontId="5" fillId="0" borderId="6" xfId="10" applyNumberFormat="1" applyFont="1" applyFill="1" applyBorder="1" applyAlignment="1" applyProtection="1">
      <alignment horizontal="right" vertical="center" wrapText="1"/>
      <protection locked="0"/>
    </xf>
    <xf numFmtId="3" fontId="5" fillId="0" borderId="6" xfId="10" applyNumberFormat="1" applyFont="1" applyFill="1" applyBorder="1" applyAlignment="1" applyProtection="1">
      <alignment horizontal="center" vertical="center" wrapText="1"/>
      <protection locked="0"/>
    </xf>
    <xf numFmtId="0" fontId="26" fillId="0" borderId="0" xfId="11" applyAlignment="1">
      <alignment vertical="center"/>
    </xf>
    <xf numFmtId="0" fontId="26" fillId="0" borderId="0" xfId="11" applyAlignment="1">
      <alignment horizontal="center" vertical="center"/>
    </xf>
    <xf numFmtId="170" fontId="0" fillId="0" borderId="0" xfId="17" applyNumberFormat="1" applyFont="1" applyFill="1"/>
    <xf numFmtId="0" fontId="26" fillId="0" borderId="0" xfId="11" applyBorder="1" applyAlignment="1">
      <alignment vertical="center"/>
    </xf>
    <xf numFmtId="0" fontId="26" fillId="0" borderId="26" xfId="11" applyBorder="1" applyAlignment="1">
      <alignment horizontal="center" vertical="center"/>
    </xf>
    <xf numFmtId="170" fontId="0" fillId="0" borderId="0" xfId="17" applyNumberFormat="1" applyFont="1" applyAlignment="1">
      <alignment horizontal="center" vertical="center"/>
    </xf>
    <xf numFmtId="170" fontId="0" fillId="0" borderId="0" xfId="17" applyNumberFormat="1" applyFont="1" applyAlignment="1">
      <alignment vertical="center"/>
    </xf>
    <xf numFmtId="0" fontId="26" fillId="0" borderId="26" xfId="11" applyBorder="1" applyAlignment="1">
      <alignment vertical="center"/>
    </xf>
    <xf numFmtId="171" fontId="0" fillId="0" borderId="0" xfId="17" applyNumberFormat="1" applyFont="1" applyAlignment="1">
      <alignment horizontal="center" vertical="center"/>
    </xf>
    <xf numFmtId="170" fontId="26" fillId="0" borderId="0" xfId="11" applyNumberFormat="1" applyAlignment="1">
      <alignment vertical="center"/>
    </xf>
    <xf numFmtId="170" fontId="26" fillId="0" borderId="0" xfId="11" applyNumberFormat="1" applyAlignment="1">
      <alignment horizontal="center" vertical="center"/>
    </xf>
    <xf numFmtId="0" fontId="34" fillId="0" borderId="2" xfId="12" quotePrefix="1" applyFont="1" applyFill="1" applyBorder="1" applyAlignment="1" applyProtection="1">
      <alignment horizontal="right"/>
    </xf>
    <xf numFmtId="3" fontId="0" fillId="0" borderId="0" xfId="0" applyNumberFormat="1" applyFont="1" applyFill="1"/>
    <xf numFmtId="0" fontId="2" fillId="0" borderId="0" xfId="0" applyFont="1" applyFill="1" applyAlignment="1">
      <alignment horizontal="center" vertical="top" wrapText="1"/>
    </xf>
    <xf numFmtId="0" fontId="0" fillId="0" borderId="9" xfId="0" applyFont="1" applyFill="1" applyBorder="1" applyAlignment="1">
      <alignment horizontal="left" wrapText="1"/>
    </xf>
    <xf numFmtId="0" fontId="0" fillId="0" borderId="0" xfId="0" applyFont="1" applyFill="1" applyAlignment="1">
      <alignment horizontal="left" wrapText="1"/>
    </xf>
    <xf numFmtId="164" fontId="4" fillId="0" borderId="1" xfId="1" applyNumberFormat="1" applyFont="1" applyFill="1" applyBorder="1" applyAlignment="1">
      <alignment horizontal="left" vertical="center" wrapText="1"/>
    </xf>
    <xf numFmtId="0" fontId="2" fillId="0" borderId="0" xfId="0" applyFont="1" applyFill="1" applyAlignment="1">
      <alignment horizontal="center"/>
    </xf>
    <xf numFmtId="0" fontId="2" fillId="0" borderId="0" xfId="0" applyFont="1" applyFill="1" applyBorder="1" applyAlignment="1">
      <alignment horizontal="right"/>
    </xf>
    <xf numFmtId="0" fontId="8" fillId="0" borderId="0" xfId="1" applyFont="1" applyFill="1" applyBorder="1" applyAlignment="1">
      <alignment horizontal="center" vertical="top" wrapText="1"/>
    </xf>
    <xf numFmtId="0" fontId="10" fillId="0" borderId="1" xfId="1" applyFont="1" applyFill="1" applyBorder="1" applyAlignment="1" applyProtection="1">
      <alignment horizontal="right"/>
    </xf>
    <xf numFmtId="0" fontId="2" fillId="0" borderId="10" xfId="0" applyFont="1" applyFill="1" applyBorder="1" applyAlignment="1">
      <alignment horizontal="center" vertical="top"/>
    </xf>
    <xf numFmtId="0" fontId="5" fillId="0" borderId="6" xfId="12" applyFont="1" applyFill="1" applyBorder="1" applyAlignment="1" applyProtection="1">
      <alignment horizontal="center" vertical="center" wrapText="1"/>
    </xf>
    <xf numFmtId="0" fontId="5" fillId="0" borderId="23" xfId="12" applyFont="1" applyFill="1" applyBorder="1" applyAlignment="1" applyProtection="1">
      <alignment horizontal="center" vertical="center" wrapText="1"/>
    </xf>
    <xf numFmtId="0" fontId="5" fillId="0" borderId="7" xfId="12" applyFont="1" applyFill="1" applyBorder="1" applyAlignment="1" applyProtection="1">
      <alignment horizontal="center" vertical="center" wrapText="1"/>
    </xf>
    <xf numFmtId="49" fontId="5" fillId="0" borderId="22" xfId="12" applyNumberFormat="1" applyFont="1" applyFill="1" applyBorder="1" applyAlignment="1" applyProtection="1">
      <alignment horizontal="center" vertical="center" wrapText="1"/>
    </xf>
    <xf numFmtId="49" fontId="5" fillId="0" borderId="24" xfId="12" applyNumberFormat="1" applyFont="1" applyFill="1" applyBorder="1" applyAlignment="1" applyProtection="1">
      <alignment horizontal="center" vertical="center" wrapText="1"/>
    </xf>
    <xf numFmtId="49" fontId="5" fillId="0" borderId="14" xfId="12" applyNumberFormat="1" applyFont="1" applyFill="1" applyBorder="1" applyAlignment="1" applyProtection="1">
      <alignment horizontal="center" vertical="center" wrapText="1"/>
    </xf>
    <xf numFmtId="49" fontId="5" fillId="0" borderId="25" xfId="12" applyNumberFormat="1" applyFont="1" applyFill="1" applyBorder="1" applyAlignment="1" applyProtection="1">
      <alignment horizontal="center" vertical="center" wrapText="1"/>
    </xf>
    <xf numFmtId="49" fontId="5" fillId="0" borderId="15" xfId="12" applyNumberFormat="1" applyFont="1" applyFill="1" applyBorder="1" applyAlignment="1" applyProtection="1">
      <alignment horizontal="center" vertical="center" wrapText="1"/>
    </xf>
    <xf numFmtId="49" fontId="5" fillId="0" borderId="8" xfId="12" applyNumberFormat="1" applyFont="1" applyFill="1" applyBorder="1" applyAlignment="1" applyProtection="1">
      <alignment horizontal="center" vertical="center" wrapText="1"/>
    </xf>
    <xf numFmtId="0" fontId="5" fillId="0" borderId="22" xfId="12" applyFont="1" applyFill="1" applyBorder="1" applyAlignment="1" applyProtection="1">
      <alignment horizontal="center" vertical="center" wrapText="1"/>
    </xf>
    <xf numFmtId="0" fontId="5" fillId="0" borderId="9" xfId="12" applyFont="1" applyFill="1" applyBorder="1" applyAlignment="1" applyProtection="1">
      <alignment horizontal="center" vertical="center" wrapText="1"/>
    </xf>
    <xf numFmtId="0" fontId="5" fillId="0" borderId="24" xfId="12" applyFont="1" applyFill="1" applyBorder="1" applyAlignment="1" applyProtection="1">
      <alignment horizontal="center" vertical="center" wrapText="1"/>
    </xf>
    <xf numFmtId="0" fontId="5" fillId="0" borderId="15" xfId="12" applyFont="1" applyFill="1" applyBorder="1" applyAlignment="1" applyProtection="1">
      <alignment horizontal="center" vertical="center" wrapText="1"/>
    </xf>
    <xf numFmtId="0" fontId="5" fillId="0" borderId="2" xfId="12" applyFont="1" applyFill="1" applyBorder="1" applyAlignment="1" applyProtection="1">
      <alignment horizontal="center" vertical="center" wrapText="1"/>
    </xf>
    <xf numFmtId="0" fontId="5" fillId="0" borderId="8" xfId="12" applyFont="1" applyFill="1" applyBorder="1" applyAlignment="1" applyProtection="1">
      <alignment horizontal="center" vertical="center" wrapText="1"/>
    </xf>
    <xf numFmtId="0" fontId="5" fillId="0" borderId="6" xfId="12" applyNumberFormat="1" applyFont="1" applyFill="1" applyBorder="1" applyAlignment="1" applyProtection="1">
      <alignment horizontal="center" vertical="center" wrapText="1"/>
    </xf>
    <xf numFmtId="0" fontId="5" fillId="0" borderId="23" xfId="12" applyNumberFormat="1" applyFont="1" applyFill="1" applyBorder="1" applyAlignment="1" applyProtection="1">
      <alignment horizontal="center" vertical="center" wrapText="1"/>
    </xf>
    <xf numFmtId="0" fontId="5" fillId="0" borderId="7" xfId="12" applyNumberFormat="1" applyFont="1" applyFill="1" applyBorder="1" applyAlignment="1" applyProtection="1">
      <alignment horizontal="center" vertical="center" wrapText="1"/>
    </xf>
    <xf numFmtId="0" fontId="5" fillId="0" borderId="3" xfId="12" applyFont="1" applyFill="1" applyBorder="1" applyAlignment="1" applyProtection="1">
      <alignment horizontal="center" vertical="center" wrapText="1"/>
    </xf>
    <xf numFmtId="0" fontId="5" fillId="0" borderId="4" xfId="12" applyFont="1" applyFill="1" applyBorder="1" applyAlignment="1" applyProtection="1">
      <alignment horizontal="center" vertical="center" wrapText="1"/>
    </xf>
    <xf numFmtId="164" fontId="4" fillId="0" borderId="16" xfId="1" applyNumberFormat="1" applyFont="1" applyFill="1" applyBorder="1" applyAlignment="1">
      <alignment horizontal="left" vertical="center" wrapText="1"/>
    </xf>
    <xf numFmtId="164" fontId="4" fillId="0" borderId="0" xfId="1" applyNumberFormat="1" applyFont="1" applyFill="1" applyBorder="1" applyAlignment="1">
      <alignment horizontal="left" vertical="center" wrapText="1"/>
    </xf>
    <xf numFmtId="0" fontId="11" fillId="0" borderId="0" xfId="1" applyFont="1" applyFill="1" applyAlignment="1" applyProtection="1">
      <alignment horizontal="center" vertical="top"/>
      <protection locked="0"/>
    </xf>
    <xf numFmtId="0" fontId="12" fillId="0" borderId="0" xfId="1" applyFont="1" applyFill="1" applyAlignment="1" applyProtection="1">
      <alignment horizontal="left" vertical="top" wrapText="1"/>
      <protection locked="0"/>
    </xf>
    <xf numFmtId="0" fontId="11" fillId="0" borderId="0" xfId="1" applyFont="1" applyFill="1" applyBorder="1" applyAlignment="1" applyProtection="1">
      <alignment horizontal="center"/>
      <protection locked="0"/>
    </xf>
    <xf numFmtId="0" fontId="2" fillId="0" borderId="0" xfId="11" applyFont="1" applyAlignment="1">
      <alignment horizontal="center" vertical="center"/>
    </xf>
    <xf numFmtId="0" fontId="8" fillId="0" borderId="0" xfId="1" applyFont="1" applyFill="1" applyAlignment="1" applyProtection="1">
      <alignment horizontal="center" vertical="top"/>
    </xf>
    <xf numFmtId="0" fontId="10" fillId="0" borderId="2" xfId="1" applyFont="1" applyFill="1" applyBorder="1" applyAlignment="1" applyProtection="1">
      <alignment horizontal="right"/>
    </xf>
    <xf numFmtId="0" fontId="8" fillId="0" borderId="3" xfId="1" applyFont="1" applyFill="1" applyBorder="1" applyAlignment="1" applyProtection="1">
      <alignment horizontal="center" vertical="center" wrapText="1"/>
    </xf>
    <xf numFmtId="0" fontId="8" fillId="0" borderId="5" xfId="1" applyFont="1" applyFill="1" applyBorder="1" applyAlignment="1" applyProtection="1">
      <alignment horizontal="center" vertical="center" wrapText="1"/>
    </xf>
    <xf numFmtId="0" fontId="8" fillId="0" borderId="4" xfId="1" applyFont="1" applyFill="1" applyBorder="1" applyAlignment="1" applyProtection="1">
      <alignment horizontal="center" vertical="center" wrapText="1"/>
    </xf>
    <xf numFmtId="0" fontId="18" fillId="0" borderId="6"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2" fillId="0" borderId="10" xfId="8" applyFont="1" applyBorder="1" applyAlignment="1">
      <alignment horizontal="center" vertical="top" wrapText="1"/>
    </xf>
    <xf numFmtId="0" fontId="7" fillId="0" borderId="13" xfId="8" applyFont="1" applyBorder="1" applyAlignment="1">
      <alignment horizontal="left" vertical="top" wrapText="1"/>
    </xf>
    <xf numFmtId="0" fontId="7" fillId="0" borderId="12" xfId="8" applyFont="1" applyBorder="1" applyAlignment="1">
      <alignment horizontal="left" vertical="top" wrapText="1"/>
    </xf>
    <xf numFmtId="0" fontId="15" fillId="0" borderId="0" xfId="0" applyFont="1" applyAlignment="1">
      <alignment horizontal="center" vertical="center"/>
    </xf>
    <xf numFmtId="0" fontId="17" fillId="0" borderId="6"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1" xfId="10" applyFont="1" applyFill="1" applyBorder="1" applyAlignment="1" applyProtection="1">
      <alignment horizontal="center" vertical="center" wrapText="1"/>
    </xf>
    <xf numFmtId="0" fontId="19" fillId="0" borderId="0" xfId="10" applyFont="1" applyFill="1" applyAlignment="1" applyProtection="1">
      <alignment horizontal="center" vertical="top"/>
    </xf>
    <xf numFmtId="0" fontId="18" fillId="0" borderId="3" xfId="10" applyFont="1" applyFill="1" applyBorder="1" applyAlignment="1" applyProtection="1">
      <alignment horizontal="center" vertical="center" wrapText="1"/>
    </xf>
    <xf numFmtId="0" fontId="18" fillId="0" borderId="5" xfId="10" applyFont="1" applyFill="1" applyBorder="1" applyAlignment="1" applyProtection="1">
      <alignment horizontal="center" vertical="center" wrapText="1"/>
    </xf>
    <xf numFmtId="0" fontId="18" fillId="0" borderId="4" xfId="10" applyFont="1" applyFill="1" applyBorder="1" applyAlignment="1" applyProtection="1">
      <alignment horizontal="center" vertical="center" wrapText="1"/>
    </xf>
    <xf numFmtId="49" fontId="18" fillId="0" borderId="1" xfId="10" applyNumberFormat="1" applyFont="1" applyFill="1" applyBorder="1" applyAlignment="1" applyProtection="1">
      <alignment horizontal="center" vertical="center" wrapText="1"/>
    </xf>
    <xf numFmtId="0" fontId="19" fillId="0" borderId="0" xfId="10" applyFont="1" applyFill="1" applyBorder="1" applyAlignment="1" applyProtection="1">
      <alignment horizontal="center" vertical="center"/>
    </xf>
  </cellXfs>
  <cellStyles count="19">
    <cellStyle name="Comma" xfId="4" builtinId="3"/>
    <cellStyle name="Comma 2" xfId="2"/>
    <cellStyle name="Comma 3" xfId="6"/>
    <cellStyle name="Comma 4" xfId="13"/>
    <cellStyle name="Comma 5" xfId="17"/>
    <cellStyle name="Normal" xfId="0" builtinId="0"/>
    <cellStyle name="Normal 2" xfId="1"/>
    <cellStyle name="Normal 2 2" xfId="7"/>
    <cellStyle name="Normal 2 3" xfId="14"/>
    <cellStyle name="Normal 3" xfId="8"/>
    <cellStyle name="Normal 3 2" xfId="15"/>
    <cellStyle name="Normal 4" xfId="11"/>
    <cellStyle name="Normal 5" xfId="12"/>
    <cellStyle name="Normal 8" xfId="18"/>
    <cellStyle name="Normal_PRUDENSIAL_1NNN_MMYY1-YENI-unprotected 2" xfId="10"/>
    <cellStyle name="Percent" xfId="5" builtinId="5"/>
    <cellStyle name="Percent 2" xfId="3"/>
    <cellStyle name="Percent 3" xfId="16"/>
    <cellStyle name="Обычный_Лист1" xfId="9"/>
  </cellStyles>
  <dxfs count="7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1).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0).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DiskD\Report%20NBA\BS\Forma%20BS-%20versiya%2003%20mart%202020%20Sep'23.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ainfs\main%20office%201\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BS-1"/>
      <sheetName val="MB-BS-2.1"/>
      <sheetName val="MB-BS-2.2"/>
      <sheetName val="MB-BS-3.1"/>
      <sheetName val="MB-BS-3.2"/>
      <sheetName val="MB-BS-3.3"/>
      <sheetName val="MB-BS-3.4"/>
      <sheetName val="MB-BS-3.5"/>
      <sheetName val="MB-BS-3.6"/>
      <sheetName val="MB-BS-3.7"/>
      <sheetName val="MB-BS-3.8"/>
      <sheetName val="MB-BS-4"/>
      <sheetName val="MB-BS-5"/>
      <sheetName val="Sources"/>
      <sheetName val="pa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A1" t="str">
            <v>Bakı şəhəri</v>
          </cell>
        </row>
        <row r="2">
          <cell r="A2" t="str">
            <v>Abşeron</v>
          </cell>
        </row>
        <row r="3">
          <cell r="A3" t="str">
            <v>Ağcabədi</v>
          </cell>
        </row>
        <row r="4">
          <cell r="A4" t="str">
            <v>Ağdam</v>
          </cell>
        </row>
        <row r="5">
          <cell r="A5" t="str">
            <v>Ağdaş</v>
          </cell>
        </row>
        <row r="6">
          <cell r="A6" t="str">
            <v>Ağstafa</v>
          </cell>
        </row>
        <row r="7">
          <cell r="A7" t="str">
            <v>Ağsu</v>
          </cell>
        </row>
        <row r="8">
          <cell r="A8" t="str">
            <v>Astara</v>
          </cell>
        </row>
        <row r="9">
          <cell r="A9" t="str">
            <v xml:space="preserve">Babək </v>
          </cell>
        </row>
        <row r="10">
          <cell r="A10" t="str">
            <v>Balakən</v>
          </cell>
        </row>
        <row r="11">
          <cell r="A11" t="str">
            <v>Beyləqan</v>
          </cell>
        </row>
        <row r="12">
          <cell r="A12" t="str">
            <v>Bərdə</v>
          </cell>
        </row>
        <row r="13">
          <cell r="A13" t="str">
            <v>Biləsuvar</v>
          </cell>
        </row>
        <row r="14">
          <cell r="A14" t="str">
            <v>Cəlilabad</v>
          </cell>
        </row>
        <row r="15">
          <cell r="A15" t="str">
            <v>Culfa</v>
          </cell>
        </row>
        <row r="16">
          <cell r="A16" t="str">
            <v xml:space="preserve">Daşkəsən </v>
          </cell>
        </row>
        <row r="17">
          <cell r="A17" t="str">
            <v>Şabran</v>
          </cell>
        </row>
        <row r="18">
          <cell r="A18" t="str">
            <v>Füzuli</v>
          </cell>
        </row>
        <row r="19">
          <cell r="A19" t="str">
            <v>Gədəbəy</v>
          </cell>
        </row>
        <row r="20">
          <cell r="A20" t="str">
            <v>Gəncə şəhəri</v>
          </cell>
        </row>
        <row r="21">
          <cell r="A21" t="str">
            <v>Goranboy</v>
          </cell>
        </row>
        <row r="22">
          <cell r="A22" t="str">
            <v>Göy-göl</v>
          </cell>
        </row>
        <row r="23">
          <cell r="A23" t="str">
            <v>Göyçay</v>
          </cell>
        </row>
        <row r="24">
          <cell r="A24" t="str">
            <v>Hacıqabul</v>
          </cell>
        </row>
        <row r="25">
          <cell r="A25" t="str">
            <v>İmişli</v>
          </cell>
        </row>
        <row r="26">
          <cell r="A26" t="str">
            <v>İsmayıllı</v>
          </cell>
        </row>
        <row r="27">
          <cell r="A27" t="str">
            <v>Kəngərli</v>
          </cell>
        </row>
        <row r="28">
          <cell r="A28" t="str">
            <v>Kürdəmir</v>
          </cell>
        </row>
        <row r="29">
          <cell r="A29" t="str">
            <v>Lerik</v>
          </cell>
        </row>
        <row r="30">
          <cell r="A30" t="str">
            <v xml:space="preserve">Lənkəran   </v>
          </cell>
        </row>
        <row r="31">
          <cell r="A31" t="str">
            <v>Masallı</v>
          </cell>
        </row>
        <row r="32">
          <cell r="A32" t="str">
            <v>Mingəçevir şəhəri</v>
          </cell>
        </row>
        <row r="33">
          <cell r="A33" t="str">
            <v>Naftalan şəhəri</v>
          </cell>
        </row>
        <row r="34">
          <cell r="A34" t="str">
            <v>Naxçıvan şəhəri</v>
          </cell>
        </row>
        <row r="35">
          <cell r="A35" t="str">
            <v>Neftçala</v>
          </cell>
        </row>
        <row r="36">
          <cell r="A36" t="str">
            <v>Oğuz</v>
          </cell>
        </row>
        <row r="37">
          <cell r="A37" t="str">
            <v>Ordubad</v>
          </cell>
        </row>
        <row r="38">
          <cell r="A38" t="str">
            <v>Qax</v>
          </cell>
        </row>
        <row r="39">
          <cell r="A39" t="str">
            <v>Qazax</v>
          </cell>
        </row>
        <row r="40">
          <cell r="A40" t="str">
            <v>Qəbələ</v>
          </cell>
        </row>
        <row r="41">
          <cell r="A41" t="str">
            <v>Qobustan</v>
          </cell>
        </row>
        <row r="42">
          <cell r="A42" t="str">
            <v xml:space="preserve">Quba </v>
          </cell>
        </row>
        <row r="43">
          <cell r="A43" t="str">
            <v>Qusar</v>
          </cell>
        </row>
        <row r="44">
          <cell r="A44" t="str">
            <v>Saatlı</v>
          </cell>
        </row>
        <row r="45">
          <cell r="A45" t="str">
            <v>Sabirabad</v>
          </cell>
        </row>
        <row r="46">
          <cell r="A46" t="str">
            <v>Salyan</v>
          </cell>
        </row>
        <row r="47">
          <cell r="A47" t="str">
            <v>Samux</v>
          </cell>
        </row>
        <row r="48">
          <cell r="A48" t="str">
            <v>Sədərək</v>
          </cell>
        </row>
        <row r="49">
          <cell r="A49" t="str">
            <v>Siyəzən</v>
          </cell>
        </row>
        <row r="50">
          <cell r="A50" t="str">
            <v>Sumqayıt şəhəri</v>
          </cell>
        </row>
        <row r="51">
          <cell r="A51" t="str">
            <v>Xaçmaz</v>
          </cell>
        </row>
        <row r="52">
          <cell r="A52" t="str">
            <v>Xırdalan şəhəri</v>
          </cell>
        </row>
        <row r="53">
          <cell r="A53" t="str">
            <v>Xızı</v>
          </cell>
        </row>
        <row r="54">
          <cell r="A54" t="str">
            <v>Şahbuz</v>
          </cell>
        </row>
        <row r="55">
          <cell r="A55" t="str">
            <v>Şamaxı</v>
          </cell>
        </row>
        <row r="56">
          <cell r="A56" t="str">
            <v>Şəki</v>
          </cell>
        </row>
        <row r="57">
          <cell r="A57" t="str">
            <v>Şəmkir</v>
          </cell>
        </row>
        <row r="58">
          <cell r="A58" t="str">
            <v>Şərur</v>
          </cell>
        </row>
        <row r="59">
          <cell r="A59" t="str">
            <v>Şirvan şəhəri</v>
          </cell>
        </row>
        <row r="60">
          <cell r="A60" t="str">
            <v>Tərtər</v>
          </cell>
        </row>
        <row r="61">
          <cell r="A61" t="str">
            <v>Tovuz</v>
          </cell>
        </row>
        <row r="62">
          <cell r="A62" t="str">
            <v>Ucar</v>
          </cell>
        </row>
        <row r="63">
          <cell r="A63" t="str">
            <v>Yardımlı</v>
          </cell>
        </row>
        <row r="64">
          <cell r="A64" t="str">
            <v>Yevlax</v>
          </cell>
        </row>
        <row r="65">
          <cell r="A65" t="str">
            <v>Zaqatala</v>
          </cell>
        </row>
        <row r="66">
          <cell r="A66" t="str">
            <v>Zərdab</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D2" sqref="D2:D3"/>
    </sheetView>
  </sheetViews>
  <sheetFormatPr defaultColWidth="9.140625" defaultRowHeight="15"/>
  <cols>
    <col min="1" max="1" width="49.5703125" style="5" customWidth="1"/>
    <col min="2" max="2" width="21.140625" style="5" customWidth="1"/>
    <col min="3" max="3" width="28" style="5" customWidth="1"/>
    <col min="4" max="4" width="20.28515625" style="5" customWidth="1"/>
    <col min="5" max="16384" width="9.140625" style="5"/>
  </cols>
  <sheetData>
    <row r="1" spans="1:8" ht="36.75" customHeight="1">
      <c r="A1" s="181" t="s">
        <v>5</v>
      </c>
      <c r="B1" s="181"/>
      <c r="C1" s="181"/>
      <c r="D1" s="181"/>
    </row>
    <row r="2" spans="1:8" s="1" customFormat="1" ht="15" customHeight="1">
      <c r="A2" s="184" t="s">
        <v>2</v>
      </c>
      <c r="B2" s="184"/>
      <c r="C2" s="184"/>
      <c r="D2" s="119" t="s">
        <v>350</v>
      </c>
      <c r="E2" s="2"/>
      <c r="F2" s="2"/>
    </row>
    <row r="3" spans="1:8" s="1" customFormat="1" ht="15" customHeight="1">
      <c r="A3" s="184" t="s">
        <v>0</v>
      </c>
      <c r="B3" s="184"/>
      <c r="C3" s="184"/>
      <c r="D3" s="119" t="s">
        <v>351</v>
      </c>
      <c r="E3" s="2"/>
      <c r="F3" s="2"/>
    </row>
    <row r="4" spans="1:8" ht="45">
      <c r="A4" s="6" t="s">
        <v>6</v>
      </c>
      <c r="B4" s="7" t="s">
        <v>7</v>
      </c>
      <c r="C4" s="7" t="s">
        <v>8</v>
      </c>
      <c r="D4" s="7" t="s">
        <v>9</v>
      </c>
      <c r="F4" s="8"/>
      <c r="G4" s="8"/>
      <c r="H4" s="8"/>
    </row>
    <row r="5" spans="1:8">
      <c r="A5" s="9" t="s">
        <v>10</v>
      </c>
      <c r="B5" s="121">
        <v>1186234.6541199994</v>
      </c>
      <c r="C5" s="121">
        <v>70275.065530000007</v>
      </c>
      <c r="D5" s="120">
        <f>C5/B5</f>
        <v>5.9242128263512175E-2</v>
      </c>
      <c r="F5" s="8"/>
      <c r="G5" s="8"/>
      <c r="H5" s="8"/>
    </row>
    <row r="6" spans="1:8">
      <c r="A6" s="10" t="s">
        <v>11</v>
      </c>
      <c r="B6" s="121">
        <v>46937.043370000007</v>
      </c>
      <c r="C6" s="121">
        <v>2432.02045</v>
      </c>
      <c r="D6" s="120">
        <f t="shared" ref="D6:D27" si="0">C6/B6</f>
        <v>5.1814521652517112E-2</v>
      </c>
    </row>
    <row r="7" spans="1:8">
      <c r="A7" s="11" t="s">
        <v>12</v>
      </c>
      <c r="B7" s="121">
        <v>0</v>
      </c>
      <c r="C7" s="121">
        <v>0</v>
      </c>
      <c r="D7" s="120">
        <v>0</v>
      </c>
    </row>
    <row r="8" spans="1:8" ht="15.75" customHeight="1">
      <c r="A8" s="11" t="s">
        <v>13</v>
      </c>
      <c r="B8" s="121">
        <v>46937.043370000007</v>
      </c>
      <c r="C8" s="121">
        <v>2432.02045</v>
      </c>
      <c r="D8" s="120">
        <f t="shared" si="0"/>
        <v>5.1814521652517112E-2</v>
      </c>
    </row>
    <row r="9" spans="1:8">
      <c r="A9" s="11" t="s">
        <v>14</v>
      </c>
      <c r="B9" s="121">
        <v>0</v>
      </c>
      <c r="C9" s="121">
        <v>0</v>
      </c>
      <c r="D9" s="120">
        <v>0</v>
      </c>
    </row>
    <row r="10" spans="1:8">
      <c r="A10" s="11" t="s">
        <v>15</v>
      </c>
      <c r="B10" s="121">
        <v>0</v>
      </c>
      <c r="C10" s="121">
        <v>0</v>
      </c>
      <c r="D10" s="120">
        <v>0</v>
      </c>
    </row>
    <row r="11" spans="1:8">
      <c r="A11" s="10" t="s">
        <v>16</v>
      </c>
      <c r="B11" s="121">
        <v>280865.49074999971</v>
      </c>
      <c r="C11" s="121">
        <v>9233.1442999999999</v>
      </c>
      <c r="D11" s="120">
        <f t="shared" si="0"/>
        <v>3.287390086743866E-2</v>
      </c>
    </row>
    <row r="12" spans="1:8">
      <c r="A12" s="10" t="s">
        <v>17</v>
      </c>
      <c r="B12" s="121">
        <v>3663.54702</v>
      </c>
      <c r="C12" s="121">
        <v>1058.8200899999999</v>
      </c>
      <c r="D12" s="120">
        <f t="shared" si="0"/>
        <v>0.28901501310606897</v>
      </c>
    </row>
    <row r="13" spans="1:8">
      <c r="A13" s="10" t="s">
        <v>18</v>
      </c>
      <c r="B13" s="121">
        <v>71997.462600000028</v>
      </c>
      <c r="C13" s="121">
        <v>3499.8245200000001</v>
      </c>
      <c r="D13" s="120">
        <f t="shared" si="0"/>
        <v>4.8610386999944064E-2</v>
      </c>
    </row>
    <row r="14" spans="1:8">
      <c r="A14" s="10" t="s">
        <v>19</v>
      </c>
      <c r="B14" s="121">
        <v>264.8236</v>
      </c>
      <c r="C14" s="121">
        <v>0</v>
      </c>
      <c r="D14" s="120">
        <f t="shared" si="0"/>
        <v>0</v>
      </c>
    </row>
    <row r="15" spans="1:8">
      <c r="A15" s="10" t="s">
        <v>20</v>
      </c>
      <c r="B15" s="121">
        <v>321604.21283999993</v>
      </c>
      <c r="C15" s="121">
        <v>24626.295410000006</v>
      </c>
      <c r="D15" s="120">
        <f t="shared" si="0"/>
        <v>7.6573298566370893E-2</v>
      </c>
    </row>
    <row r="16" spans="1:8">
      <c r="A16" s="10" t="s">
        <v>21</v>
      </c>
      <c r="B16" s="121">
        <v>198913.11344999995</v>
      </c>
      <c r="C16" s="121">
        <v>11333.940420000001</v>
      </c>
      <c r="D16" s="120">
        <f t="shared" si="0"/>
        <v>5.6979352559623837E-2</v>
      </c>
    </row>
    <row r="17" spans="1:4">
      <c r="A17" s="10" t="s">
        <v>22</v>
      </c>
      <c r="B17" s="121">
        <v>0</v>
      </c>
      <c r="C17" s="121">
        <v>0</v>
      </c>
      <c r="D17" s="120">
        <v>0</v>
      </c>
    </row>
    <row r="18" spans="1:4">
      <c r="A18" s="12" t="s">
        <v>23</v>
      </c>
      <c r="B18" s="121">
        <v>0</v>
      </c>
      <c r="C18" s="121">
        <v>0</v>
      </c>
      <c r="D18" s="120">
        <v>0</v>
      </c>
    </row>
    <row r="19" spans="1:4" ht="30">
      <c r="A19" s="12" t="s">
        <v>24</v>
      </c>
      <c r="B19" s="121">
        <v>261988.96048999991</v>
      </c>
      <c r="C19" s="121">
        <v>18091.02034000001</v>
      </c>
      <c r="D19" s="120">
        <f t="shared" si="0"/>
        <v>6.9052605522630567E-2</v>
      </c>
    </row>
    <row r="20" spans="1:4">
      <c r="A20" s="13" t="s">
        <v>314</v>
      </c>
      <c r="B20" s="121">
        <v>16381.386150000009</v>
      </c>
      <c r="C20" s="121">
        <v>50.033609999999989</v>
      </c>
      <c r="D20" s="120">
        <f t="shared" si="0"/>
        <v>3.0542964766140965E-3</v>
      </c>
    </row>
    <row r="21" spans="1:4" ht="30">
      <c r="A21" s="14" t="s">
        <v>315</v>
      </c>
      <c r="B21" s="121">
        <v>16381.386150000009</v>
      </c>
      <c r="C21" s="121">
        <v>50.033609999999989</v>
      </c>
      <c r="D21" s="120">
        <f t="shared" si="0"/>
        <v>3.0542964766140965E-3</v>
      </c>
    </row>
    <row r="22" spans="1:4">
      <c r="A22" s="13" t="s">
        <v>316</v>
      </c>
      <c r="B22" s="121">
        <v>0</v>
      </c>
      <c r="C22" s="121">
        <v>0</v>
      </c>
      <c r="D22" s="120">
        <v>0</v>
      </c>
    </row>
    <row r="23" spans="1:4" ht="30">
      <c r="A23" s="14" t="s">
        <v>317</v>
      </c>
      <c r="B23" s="121">
        <v>0</v>
      </c>
      <c r="C23" s="121">
        <v>0</v>
      </c>
      <c r="D23" s="120">
        <v>0</v>
      </c>
    </row>
    <row r="24" spans="1:4">
      <c r="A24" s="13" t="s">
        <v>25</v>
      </c>
      <c r="B24" s="121">
        <v>0</v>
      </c>
      <c r="C24" s="121">
        <v>0</v>
      </c>
      <c r="D24" s="120">
        <v>0</v>
      </c>
    </row>
    <row r="25" spans="1:4">
      <c r="A25" s="13" t="s">
        <v>26</v>
      </c>
      <c r="B25" s="121">
        <v>0</v>
      </c>
      <c r="C25" s="121">
        <v>0</v>
      </c>
      <c r="D25" s="120">
        <v>0</v>
      </c>
    </row>
    <row r="26" spans="1:4">
      <c r="A26" s="13" t="s">
        <v>27</v>
      </c>
      <c r="B26" s="121">
        <v>1709.1457300000006</v>
      </c>
      <c r="C26" s="121">
        <v>442.68166000000059</v>
      </c>
      <c r="D26" s="120">
        <f t="shared" si="0"/>
        <v>0.25900755695068811</v>
      </c>
    </row>
    <row r="27" spans="1:4">
      <c r="A27" s="13" t="s">
        <v>28</v>
      </c>
      <c r="B27" s="121">
        <v>243898.42860999992</v>
      </c>
      <c r="C27" s="121">
        <v>17598.305070000009</v>
      </c>
      <c r="D27" s="120">
        <f t="shared" si="0"/>
        <v>7.2154237197403881E-2</v>
      </c>
    </row>
    <row r="28" spans="1:4">
      <c r="A28" s="15" t="s">
        <v>29</v>
      </c>
      <c r="B28" s="121">
        <v>0</v>
      </c>
      <c r="C28" s="121">
        <v>0</v>
      </c>
      <c r="D28" s="120">
        <v>0</v>
      </c>
    </row>
    <row r="29" spans="1:4">
      <c r="A29" s="182" t="s">
        <v>30</v>
      </c>
      <c r="B29" s="182"/>
      <c r="C29" s="182"/>
      <c r="D29" s="182"/>
    </row>
    <row r="30" spans="1:4" ht="35.25" customHeight="1">
      <c r="A30" s="183"/>
      <c r="B30" s="183"/>
      <c r="C30" s="183"/>
      <c r="D30" s="183"/>
    </row>
  </sheetData>
  <mergeCells count="4">
    <mergeCell ref="A1:D1"/>
    <mergeCell ref="A29:D30"/>
    <mergeCell ref="A2:C2"/>
    <mergeCell ref="A3:C3"/>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2" sqref="B2:B3"/>
    </sheetView>
  </sheetViews>
  <sheetFormatPr defaultColWidth="9.140625" defaultRowHeight="15"/>
  <cols>
    <col min="1" max="1" width="34.5703125" style="5" customWidth="1"/>
    <col min="2" max="2" width="11.28515625" style="5" customWidth="1"/>
    <col min="3" max="3" width="15.140625" style="5" bestFit="1" customWidth="1"/>
    <col min="4" max="4" width="14" style="5" customWidth="1"/>
    <col min="5" max="5" width="17.140625" style="5" customWidth="1"/>
    <col min="6" max="6" width="17.5703125" style="5" customWidth="1"/>
    <col min="7" max="7" width="19.5703125" style="5" customWidth="1"/>
    <col min="8" max="16384" width="9.140625" style="5"/>
  </cols>
  <sheetData>
    <row r="1" spans="1:10">
      <c r="A1" s="185" t="s">
        <v>31</v>
      </c>
      <c r="B1" s="185"/>
      <c r="C1" s="185"/>
      <c r="D1" s="185"/>
      <c r="E1" s="185"/>
      <c r="F1" s="185"/>
      <c r="G1" s="185"/>
    </row>
    <row r="2" spans="1:10" customFormat="1">
      <c r="A2" s="4" t="s">
        <v>2</v>
      </c>
      <c r="B2" s="119" t="s">
        <v>350</v>
      </c>
      <c r="C2" s="4"/>
      <c r="D2" s="4"/>
    </row>
    <row r="3" spans="1:10" customFormat="1" ht="15" customHeight="1">
      <c r="A3" s="4" t="s">
        <v>0</v>
      </c>
      <c r="B3" s="119" t="s">
        <v>351</v>
      </c>
      <c r="C3" s="4"/>
      <c r="D3" s="4"/>
      <c r="H3" s="3"/>
      <c r="I3" s="3"/>
      <c r="J3" s="3"/>
    </row>
    <row r="4" spans="1:10">
      <c r="A4" s="186" t="s">
        <v>32</v>
      </c>
      <c r="B4" s="186"/>
      <c r="C4" s="186"/>
      <c r="D4" s="186"/>
      <c r="E4" s="186"/>
      <c r="F4" s="186"/>
      <c r="G4" s="186"/>
    </row>
    <row r="5" spans="1:10" ht="60">
      <c r="A5" s="16"/>
      <c r="B5" s="17" t="s">
        <v>1</v>
      </c>
      <c r="C5" s="17" t="s">
        <v>33</v>
      </c>
      <c r="D5" s="17" t="s">
        <v>34</v>
      </c>
      <c r="E5" s="17" t="s">
        <v>35</v>
      </c>
      <c r="F5" s="17" t="s">
        <v>36</v>
      </c>
      <c r="G5" s="17" t="s">
        <v>37</v>
      </c>
    </row>
    <row r="6" spans="1:10">
      <c r="A6" s="18" t="s">
        <v>38</v>
      </c>
      <c r="B6" s="122">
        <v>1186234.6541199994</v>
      </c>
      <c r="C6" s="19" t="s">
        <v>39</v>
      </c>
      <c r="D6" s="122">
        <v>11386.290190499347</v>
      </c>
      <c r="E6" s="123">
        <f>D6/B6</f>
        <v>9.5986828162141265E-3</v>
      </c>
      <c r="F6" s="122">
        <v>51516.511442524097</v>
      </c>
      <c r="G6" s="123">
        <f>F6/B6</f>
        <v>4.3428600963222826E-2</v>
      </c>
    </row>
    <row r="7" spans="1:10">
      <c r="A7" s="20" t="s">
        <v>40</v>
      </c>
      <c r="B7" s="122">
        <f>B8+B9+B10</f>
        <v>1085315.4384049673</v>
      </c>
      <c r="C7" s="123">
        <f>B7/B6</f>
        <v>0.91492474497813558</v>
      </c>
      <c r="D7" s="122">
        <f>D6</f>
        <v>11386.290190499347</v>
      </c>
      <c r="E7" s="123">
        <f>D7/B6</f>
        <v>9.5986828162141265E-3</v>
      </c>
      <c r="F7" s="19" t="s">
        <v>39</v>
      </c>
      <c r="G7" s="19" t="s">
        <v>39</v>
      </c>
    </row>
    <row r="8" spans="1:10">
      <c r="A8" s="21" t="s">
        <v>41</v>
      </c>
      <c r="B8" s="122">
        <v>1056912.2760999999</v>
      </c>
      <c r="C8" s="123">
        <f>B8/B6</f>
        <v>0.89098077891179428</v>
      </c>
      <c r="D8" s="122">
        <v>10569.154867699999</v>
      </c>
      <c r="E8" s="123">
        <f>D8/B6</f>
        <v>8.9098348551793563E-3</v>
      </c>
      <c r="F8" s="19" t="s">
        <v>39</v>
      </c>
      <c r="G8" s="19" t="s">
        <v>39</v>
      </c>
    </row>
    <row r="9" spans="1:10">
      <c r="A9" s="21" t="s">
        <v>42</v>
      </c>
      <c r="B9" s="122">
        <v>28061.8116449675</v>
      </c>
      <c r="C9" s="123">
        <f>B9/B6</f>
        <v>2.3656206255232844E-2</v>
      </c>
      <c r="D9" s="122">
        <v>783.00025679934765</v>
      </c>
      <c r="E9" s="123">
        <f>D9/B6</f>
        <v>6.6007197992391429E-4</v>
      </c>
      <c r="F9" s="19" t="s">
        <v>39</v>
      </c>
      <c r="G9" s="19" t="s">
        <v>39</v>
      </c>
    </row>
    <row r="10" spans="1:10">
      <c r="A10" s="21" t="s">
        <v>322</v>
      </c>
      <c r="B10" s="122">
        <v>341.35066</v>
      </c>
      <c r="C10" s="123">
        <f>B10/B6</f>
        <v>2.877598111085608E-4</v>
      </c>
      <c r="D10" s="122">
        <v>34.135066000000009</v>
      </c>
      <c r="E10" s="123">
        <f>D10/B6</f>
        <v>2.8775981110856089E-5</v>
      </c>
      <c r="F10" s="19" t="s">
        <v>39</v>
      </c>
      <c r="G10" s="19" t="s">
        <v>39</v>
      </c>
    </row>
    <row r="11" spans="1:10">
      <c r="A11" s="20" t="s">
        <v>43</v>
      </c>
      <c r="B11" s="122">
        <f>B12+B13+B14</f>
        <v>65098.6655075241</v>
      </c>
      <c r="C11" s="123">
        <f>B11/B6</f>
        <v>5.4878404775501294E-2</v>
      </c>
      <c r="D11" s="19" t="s">
        <v>39</v>
      </c>
      <c r="E11" s="19" t="s">
        <v>39</v>
      </c>
      <c r="F11" s="122">
        <f>F12+F13+F14</f>
        <v>51516.511442524104</v>
      </c>
      <c r="G11" s="123">
        <f>F11/B6</f>
        <v>4.3428600963222826E-2</v>
      </c>
    </row>
    <row r="12" spans="1:10">
      <c r="A12" s="22" t="s">
        <v>44</v>
      </c>
      <c r="B12" s="122">
        <v>12694.39378</v>
      </c>
      <c r="C12" s="123">
        <f>B12/B6</f>
        <v>1.0701418758851937E-2</v>
      </c>
      <c r="D12" s="19" t="s">
        <v>39</v>
      </c>
      <c r="E12" s="19" t="s">
        <v>39</v>
      </c>
      <c r="F12" s="122">
        <f>B12*25%</f>
        <v>3173.5984450000001</v>
      </c>
      <c r="G12" s="123">
        <f>F12/B6</f>
        <v>2.6753546897129842E-3</v>
      </c>
    </row>
    <row r="13" spans="1:10">
      <c r="A13" s="22" t="s">
        <v>45</v>
      </c>
      <c r="B13" s="122">
        <v>8122.7174599999998</v>
      </c>
      <c r="C13" s="123">
        <f>B13/B6</f>
        <v>6.8474794862790327E-3</v>
      </c>
      <c r="D13" s="19" t="s">
        <v>39</v>
      </c>
      <c r="E13" s="19" t="s">
        <v>39</v>
      </c>
      <c r="F13" s="122">
        <f>B13*50%</f>
        <v>4061.3587299999999</v>
      </c>
      <c r="G13" s="123">
        <f>F13/B6</f>
        <v>3.4237397431395164E-3</v>
      </c>
    </row>
    <row r="14" spans="1:10">
      <c r="A14" s="22" t="s">
        <v>46</v>
      </c>
      <c r="B14" s="122">
        <v>44281.554267524101</v>
      </c>
      <c r="C14" s="123">
        <f>B14/B6</f>
        <v>3.7329506530370322E-2</v>
      </c>
      <c r="D14" s="19" t="s">
        <v>39</v>
      </c>
      <c r="E14" s="19" t="s">
        <v>39</v>
      </c>
      <c r="F14" s="122">
        <f>B14*100%</f>
        <v>44281.554267524101</v>
      </c>
      <c r="G14" s="123">
        <f>F14/B6</f>
        <v>3.7329506530370322E-2</v>
      </c>
    </row>
    <row r="15" spans="1:10">
      <c r="A15" s="20" t="s">
        <v>47</v>
      </c>
      <c r="B15" s="122">
        <v>35820.550207508015</v>
      </c>
      <c r="C15" s="123">
        <f>B15/B6</f>
        <v>3.0196850246363156E-2</v>
      </c>
      <c r="D15" s="19" t="s">
        <v>39</v>
      </c>
      <c r="E15" s="19" t="s">
        <v>39</v>
      </c>
      <c r="F15" s="19" t="s">
        <v>39</v>
      </c>
      <c r="G15" s="19" t="s">
        <v>39</v>
      </c>
    </row>
    <row r="17" spans="1:4">
      <c r="A17" s="23"/>
      <c r="C17" s="24"/>
    </row>
    <row r="18" spans="1:4">
      <c r="A18" s="23"/>
    </row>
    <row r="24" spans="1:4">
      <c r="D24" s="180"/>
    </row>
  </sheetData>
  <mergeCells count="2">
    <mergeCell ref="A1:G1"/>
    <mergeCell ref="A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4"/>
  <sheetViews>
    <sheetView zoomScaleNormal="100" zoomScaleSheetLayoutView="100" workbookViewId="0">
      <selection activeCell="C2" sqref="C2:C3"/>
    </sheetView>
  </sheetViews>
  <sheetFormatPr defaultColWidth="9.140625" defaultRowHeight="15"/>
  <cols>
    <col min="1" max="1" width="55.140625" style="25" customWidth="1"/>
    <col min="2" max="2" width="13.7109375" style="25" customWidth="1"/>
    <col min="3" max="3" width="18.28515625" style="25" bestFit="1" customWidth="1"/>
    <col min="4" max="16384" width="9.140625" style="25"/>
  </cols>
  <sheetData>
    <row r="1" spans="1:10" ht="27.75" customHeight="1">
      <c r="A1" s="187" t="s">
        <v>48</v>
      </c>
      <c r="B1" s="187"/>
      <c r="C1" s="187"/>
    </row>
    <row r="2" spans="1:10" customFormat="1">
      <c r="A2" s="4" t="s">
        <v>2</v>
      </c>
      <c r="C2" s="119" t="s">
        <v>350</v>
      </c>
      <c r="D2" s="4"/>
    </row>
    <row r="3" spans="1:10" customFormat="1" ht="15" customHeight="1">
      <c r="A3" s="4" t="s">
        <v>0</v>
      </c>
      <c r="C3" s="119" t="s">
        <v>351</v>
      </c>
      <c r="D3" s="4"/>
      <c r="H3" s="3"/>
      <c r="I3" s="3"/>
      <c r="J3" s="3"/>
    </row>
    <row r="4" spans="1:10" ht="20.25" customHeight="1">
      <c r="A4" s="188" t="s">
        <v>32</v>
      </c>
      <c r="B4" s="188"/>
      <c r="C4" s="188"/>
    </row>
    <row r="5" spans="1:10" ht="30">
      <c r="A5" s="26" t="s">
        <v>49</v>
      </c>
      <c r="B5" s="27" t="s">
        <v>50</v>
      </c>
      <c r="C5" s="27" t="s">
        <v>51</v>
      </c>
    </row>
    <row r="6" spans="1:10">
      <c r="A6" s="28" t="s">
        <v>52</v>
      </c>
      <c r="B6" s="124"/>
      <c r="C6" s="124"/>
    </row>
    <row r="7" spans="1:10">
      <c r="A7" s="29" t="s">
        <v>53</v>
      </c>
      <c r="B7" s="125"/>
      <c r="C7" s="125"/>
    </row>
    <row r="8" spans="1:10">
      <c r="A8" s="29" t="s">
        <v>54</v>
      </c>
      <c r="B8" s="125">
        <v>13554.19535</v>
      </c>
      <c r="C8" s="125">
        <v>1763.3052290000001</v>
      </c>
    </row>
    <row r="9" spans="1:10" ht="30">
      <c r="A9" s="30" t="s">
        <v>55</v>
      </c>
      <c r="B9" s="125"/>
      <c r="C9" s="125"/>
    </row>
    <row r="10" spans="1:10">
      <c r="A10" s="29" t="s">
        <v>56</v>
      </c>
      <c r="B10" s="125"/>
      <c r="C10" s="125"/>
    </row>
    <row r="11" spans="1:10">
      <c r="A11" s="31" t="s">
        <v>57</v>
      </c>
      <c r="B11" s="124"/>
      <c r="C11" s="124"/>
    </row>
    <row r="12" spans="1:10">
      <c r="A12" s="30" t="s">
        <v>58</v>
      </c>
      <c r="B12" s="125">
        <v>15213.65</v>
      </c>
      <c r="C12" s="125">
        <v>3061.2687000000001</v>
      </c>
    </row>
    <row r="13" spans="1:10">
      <c r="A13" s="32" t="s">
        <v>59</v>
      </c>
      <c r="B13" s="125"/>
      <c r="C13" s="125"/>
    </row>
    <row r="14" spans="1:10">
      <c r="A14" s="33" t="s">
        <v>60</v>
      </c>
      <c r="B14" s="124"/>
      <c r="C14" s="124"/>
    </row>
    <row r="15" spans="1:10">
      <c r="A15" s="34" t="s">
        <v>61</v>
      </c>
      <c r="B15" s="125"/>
      <c r="C15" s="125"/>
    </row>
    <row r="16" spans="1:10">
      <c r="A16" s="34" t="s">
        <v>62</v>
      </c>
      <c r="B16" s="125"/>
      <c r="C16" s="125"/>
    </row>
    <row r="17" spans="1:3">
      <c r="A17" s="35" t="s">
        <v>63</v>
      </c>
      <c r="B17" s="124"/>
      <c r="C17" s="124"/>
    </row>
    <row r="18" spans="1:3">
      <c r="A18" s="32" t="s">
        <v>64</v>
      </c>
      <c r="B18" s="124"/>
      <c r="C18" s="124"/>
    </row>
    <row r="19" spans="1:3">
      <c r="A19" s="36" t="s">
        <v>65</v>
      </c>
      <c r="B19" s="125"/>
      <c r="C19" s="125"/>
    </row>
    <row r="20" spans="1:3">
      <c r="A20" s="36" t="s">
        <v>66</v>
      </c>
      <c r="B20" s="125"/>
      <c r="C20" s="125"/>
    </row>
    <row r="21" spans="1:3">
      <c r="A21" s="35" t="s">
        <v>67</v>
      </c>
      <c r="B21" s="126"/>
      <c r="C21" s="126"/>
    </row>
    <row r="22" spans="1:3">
      <c r="A22" s="32" t="s">
        <v>68</v>
      </c>
      <c r="B22" s="124"/>
      <c r="C22" s="124"/>
    </row>
    <row r="23" spans="1:3">
      <c r="A23" s="36" t="s">
        <v>65</v>
      </c>
      <c r="B23" s="127"/>
      <c r="C23" s="127"/>
    </row>
    <row r="24" spans="1:3">
      <c r="A24" s="36" t="s">
        <v>66</v>
      </c>
      <c r="B24" s="127"/>
      <c r="C24" s="127"/>
    </row>
    <row r="25" spans="1:3">
      <c r="A25" s="32" t="s">
        <v>69</v>
      </c>
      <c r="B25" s="124"/>
      <c r="C25" s="124"/>
    </row>
    <row r="26" spans="1:3">
      <c r="A26" s="36" t="s">
        <v>70</v>
      </c>
      <c r="B26" s="127">
        <v>107100</v>
      </c>
      <c r="C26" s="127">
        <v>107100</v>
      </c>
    </row>
    <row r="27" spans="1:3">
      <c r="A27" s="36" t="s">
        <v>71</v>
      </c>
      <c r="B27" s="127"/>
      <c r="C27" s="127"/>
    </row>
    <row r="28" spans="1:3">
      <c r="A28" s="35" t="s">
        <v>72</v>
      </c>
      <c r="B28" s="126"/>
      <c r="C28" s="126"/>
    </row>
    <row r="29" spans="1:3">
      <c r="A29" s="36" t="s">
        <v>73</v>
      </c>
      <c r="B29" s="125"/>
      <c r="C29" s="125"/>
    </row>
    <row r="30" spans="1:3">
      <c r="A30" s="36" t="s">
        <v>74</v>
      </c>
      <c r="B30" s="125"/>
      <c r="C30" s="125"/>
    </row>
    <row r="31" spans="1:3">
      <c r="A31" s="32" t="s">
        <v>75</v>
      </c>
      <c r="B31" s="124"/>
      <c r="C31" s="124"/>
    </row>
    <row r="32" spans="1:3">
      <c r="A32" s="36" t="s">
        <v>76</v>
      </c>
      <c r="B32" s="127"/>
      <c r="C32" s="127"/>
    </row>
    <row r="33" spans="1:3">
      <c r="A33" s="36" t="s">
        <v>77</v>
      </c>
      <c r="B33" s="127"/>
      <c r="C33" s="127"/>
    </row>
    <row r="34" spans="1:3">
      <c r="A34" s="35" t="s">
        <v>78</v>
      </c>
      <c r="B34" s="124"/>
      <c r="C34" s="124"/>
    </row>
    <row r="35" spans="1:3">
      <c r="A35" s="32" t="s">
        <v>79</v>
      </c>
      <c r="B35" s="127"/>
      <c r="C35" s="127"/>
    </row>
    <row r="36" spans="1:3">
      <c r="A36" s="32" t="s">
        <v>80</v>
      </c>
      <c r="B36" s="127"/>
      <c r="C36" s="127"/>
    </row>
    <row r="37" spans="1:3" ht="30">
      <c r="A37" s="33" t="s">
        <v>81</v>
      </c>
      <c r="B37" s="124"/>
      <c r="C37" s="124"/>
    </row>
    <row r="38" spans="1:3">
      <c r="A38" s="32" t="s">
        <v>79</v>
      </c>
      <c r="B38" s="127"/>
      <c r="C38" s="127"/>
    </row>
    <row r="39" spans="1:3">
      <c r="A39" s="32" t="s">
        <v>80</v>
      </c>
      <c r="B39" s="127"/>
      <c r="C39" s="127"/>
    </row>
    <row r="40" spans="1:3">
      <c r="A40" s="33" t="s">
        <v>82</v>
      </c>
      <c r="B40" s="127"/>
      <c r="C40" s="127"/>
    </row>
    <row r="41" spans="1:3" ht="21" customHeight="1"/>
    <row r="42" spans="1:3">
      <c r="C42" s="128" t="s">
        <v>32</v>
      </c>
    </row>
    <row r="43" spans="1:3" ht="30">
      <c r="A43" s="37" t="s">
        <v>83</v>
      </c>
      <c r="B43" s="38" t="s">
        <v>50</v>
      </c>
      <c r="C43" s="118" t="s">
        <v>51</v>
      </c>
    </row>
    <row r="44" spans="1:3">
      <c r="A44" s="39" t="s">
        <v>84</v>
      </c>
      <c r="B44" s="124"/>
      <c r="C44" s="124"/>
    </row>
    <row r="45" spans="1:3">
      <c r="A45" s="40" t="s">
        <v>58</v>
      </c>
      <c r="B45" s="129"/>
      <c r="C45" s="129"/>
    </row>
    <row r="46" spans="1:3">
      <c r="A46" s="41" t="s">
        <v>85</v>
      </c>
      <c r="B46" s="130"/>
      <c r="C46" s="130"/>
    </row>
    <row r="47" spans="1:3">
      <c r="A47" s="42" t="s">
        <v>86</v>
      </c>
      <c r="B47" s="130"/>
      <c r="C47" s="130"/>
    </row>
    <row r="48" spans="1:3">
      <c r="A48" s="43" t="s">
        <v>87</v>
      </c>
      <c r="B48" s="124">
        <v>80236.171189999994</v>
      </c>
      <c r="C48" s="124">
        <v>14039.194160000003</v>
      </c>
    </row>
    <row r="49" spans="1:3">
      <c r="A49" s="41" t="s">
        <v>88</v>
      </c>
      <c r="B49" s="131">
        <v>23317.00923</v>
      </c>
      <c r="C49" s="131">
        <v>9085.2778600000001</v>
      </c>
    </row>
    <row r="50" spans="1:3">
      <c r="A50" s="41" t="s">
        <v>89</v>
      </c>
      <c r="B50" s="131">
        <v>55735.098209999996</v>
      </c>
      <c r="C50" s="131">
        <v>4695.9369700000025</v>
      </c>
    </row>
    <row r="51" spans="1:3">
      <c r="A51" s="41" t="s">
        <v>90</v>
      </c>
      <c r="B51" s="131">
        <v>1184.06375</v>
      </c>
      <c r="C51" s="131">
        <v>257.97933</v>
      </c>
    </row>
    <row r="52" spans="1:3" ht="12.75" customHeight="1">
      <c r="A52" s="44" t="s">
        <v>91</v>
      </c>
      <c r="B52" s="131"/>
      <c r="C52" s="131"/>
    </row>
    <row r="53" spans="1:3">
      <c r="A53" s="45" t="s">
        <v>92</v>
      </c>
      <c r="B53" s="131"/>
      <c r="C53" s="131"/>
    </row>
    <row r="54" spans="1:3">
      <c r="A54" s="45" t="s">
        <v>93</v>
      </c>
      <c r="B54" s="131"/>
      <c r="C54" s="131"/>
    </row>
  </sheetData>
  <sheetProtection formatColumns="0" formatRows="0"/>
  <mergeCells count="2">
    <mergeCell ref="A1:C1"/>
    <mergeCell ref="A4:C4"/>
  </mergeCells>
  <printOptions horizontalCentered="1"/>
  <pageMargins left="0.25" right="0.25" top="0.75" bottom="0.75" header="0.3" footer="0.3"/>
  <pageSetup paperSize="9" scale="8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I2" sqref="I2:I3"/>
    </sheetView>
  </sheetViews>
  <sheetFormatPr defaultColWidth="9.140625" defaultRowHeight="15"/>
  <cols>
    <col min="1" max="1" width="16.85546875" style="46" customWidth="1"/>
    <col min="2" max="2" width="20" style="5" customWidth="1"/>
    <col min="3" max="3" width="12" style="5" customWidth="1"/>
    <col min="4" max="4" width="14.5703125" style="5" customWidth="1"/>
    <col min="5" max="8" width="9.140625" style="5"/>
    <col min="9" max="9" width="11.85546875" style="5" customWidth="1"/>
    <col min="10" max="16384" width="9.140625" style="5"/>
  </cols>
  <sheetData>
    <row r="1" spans="1:9" ht="24.75" customHeight="1" thickBot="1">
      <c r="A1" s="189" t="s">
        <v>312</v>
      </c>
      <c r="B1" s="189"/>
      <c r="C1" s="189"/>
      <c r="D1" s="189"/>
      <c r="E1" s="189"/>
      <c r="F1" s="189"/>
      <c r="G1" s="189"/>
      <c r="H1" s="189"/>
      <c r="I1" s="189"/>
    </row>
    <row r="2" spans="1:9" customFormat="1" ht="15" customHeight="1">
      <c r="A2" s="210" t="s">
        <v>2</v>
      </c>
      <c r="B2" s="210"/>
      <c r="C2" s="210"/>
      <c r="D2" s="210"/>
      <c r="E2" s="210"/>
      <c r="F2" s="210"/>
      <c r="H2" s="3"/>
      <c r="I2" s="119" t="s">
        <v>350</v>
      </c>
    </row>
    <row r="3" spans="1:9" customFormat="1" ht="15" customHeight="1">
      <c r="A3" s="211" t="s">
        <v>0</v>
      </c>
      <c r="B3" s="211"/>
      <c r="C3" s="211"/>
      <c r="D3" s="211"/>
      <c r="E3" s="211"/>
      <c r="F3" s="211"/>
      <c r="H3" s="3"/>
      <c r="I3" s="119" t="s">
        <v>351</v>
      </c>
    </row>
    <row r="4" spans="1:9">
      <c r="A4" s="115"/>
      <c r="B4" s="116"/>
      <c r="C4" s="113"/>
      <c r="D4" s="113"/>
      <c r="E4" s="114"/>
      <c r="F4" s="114"/>
      <c r="G4" s="114"/>
      <c r="H4" s="114"/>
      <c r="I4" s="179"/>
    </row>
    <row r="5" spans="1:9" ht="15" customHeight="1">
      <c r="A5" s="205" t="s">
        <v>284</v>
      </c>
      <c r="B5" s="190" t="s">
        <v>285</v>
      </c>
      <c r="C5" s="193" t="s">
        <v>50</v>
      </c>
      <c r="D5" s="194"/>
      <c r="E5" s="199" t="s">
        <v>286</v>
      </c>
      <c r="F5" s="200"/>
      <c r="G5" s="200"/>
      <c r="H5" s="201"/>
      <c r="I5" s="190" t="s">
        <v>287</v>
      </c>
    </row>
    <row r="6" spans="1:9" ht="15" customHeight="1">
      <c r="A6" s="206"/>
      <c r="B6" s="191"/>
      <c r="C6" s="195"/>
      <c r="D6" s="196"/>
      <c r="E6" s="202"/>
      <c r="F6" s="203"/>
      <c r="G6" s="203"/>
      <c r="H6" s="204"/>
      <c r="I6" s="191"/>
    </row>
    <row r="7" spans="1:9" ht="15" customHeight="1">
      <c r="A7" s="206"/>
      <c r="B7" s="191"/>
      <c r="C7" s="197"/>
      <c r="D7" s="198"/>
      <c r="E7" s="208" t="s">
        <v>288</v>
      </c>
      <c r="F7" s="209"/>
      <c r="G7" s="208" t="s">
        <v>289</v>
      </c>
      <c r="H7" s="209"/>
      <c r="I7" s="191"/>
    </row>
    <row r="8" spans="1:9" ht="25.5">
      <c r="A8" s="207"/>
      <c r="B8" s="192"/>
      <c r="C8" s="149" t="s">
        <v>290</v>
      </c>
      <c r="D8" s="150" t="s">
        <v>291</v>
      </c>
      <c r="E8" s="149" t="s">
        <v>290</v>
      </c>
      <c r="F8" s="149" t="s">
        <v>291</v>
      </c>
      <c r="G8" s="149" t="s">
        <v>290</v>
      </c>
      <c r="H8" s="149" t="s">
        <v>291</v>
      </c>
      <c r="I8" s="192"/>
    </row>
    <row r="9" spans="1:9">
      <c r="A9" s="151" t="s">
        <v>292</v>
      </c>
      <c r="B9" s="151" t="s">
        <v>293</v>
      </c>
      <c r="C9" s="152">
        <v>1</v>
      </c>
      <c r="D9" s="152">
        <v>2</v>
      </c>
      <c r="E9" s="152">
        <v>3</v>
      </c>
      <c r="F9" s="152">
        <v>4</v>
      </c>
      <c r="G9" s="152">
        <v>5</v>
      </c>
      <c r="H9" s="152">
        <v>6</v>
      </c>
      <c r="I9" s="152">
        <v>15</v>
      </c>
    </row>
    <row r="10" spans="1:9">
      <c r="A10" s="153">
        <v>1</v>
      </c>
      <c r="B10" s="154" t="s">
        <v>294</v>
      </c>
      <c r="C10" s="132">
        <v>1186234.7000000002</v>
      </c>
      <c r="D10" s="117">
        <v>19.814745316420101</v>
      </c>
      <c r="E10" s="132">
        <v>1150377.5</v>
      </c>
      <c r="F10" s="117">
        <v>20.152515306497222</v>
      </c>
      <c r="G10" s="132">
        <v>35857.200000000004</v>
      </c>
      <c r="H10" s="117">
        <v>8.9783443492520334</v>
      </c>
      <c r="I10" s="132">
        <v>34599.699999999997</v>
      </c>
    </row>
    <row r="11" spans="1:9">
      <c r="A11" s="155"/>
      <c r="B11" s="156" t="s">
        <v>295</v>
      </c>
      <c r="C11" s="157"/>
      <c r="D11" s="158"/>
      <c r="E11" s="157"/>
      <c r="F11" s="158"/>
      <c r="G11" s="157"/>
      <c r="H11" s="158"/>
      <c r="I11" s="159"/>
    </row>
    <row r="12" spans="1:9">
      <c r="A12" s="154">
        <v>2</v>
      </c>
      <c r="B12" s="154" t="s">
        <v>296</v>
      </c>
      <c r="C12" s="132">
        <v>29559.3</v>
      </c>
      <c r="D12" s="117">
        <v>20.980094285047343</v>
      </c>
      <c r="E12" s="132">
        <v>29559.3</v>
      </c>
      <c r="F12" s="117">
        <v>20.980094285047343</v>
      </c>
      <c r="G12" s="132">
        <v>0</v>
      </c>
      <c r="H12" s="117">
        <v>0</v>
      </c>
      <c r="I12" s="133">
        <v>230.9</v>
      </c>
    </row>
    <row r="13" spans="1:9">
      <c r="A13" s="154">
        <v>3</v>
      </c>
      <c r="B13" s="154" t="s">
        <v>297</v>
      </c>
      <c r="C13" s="132">
        <v>557031.10000000009</v>
      </c>
      <c r="D13" s="117">
        <v>18.142850892885509</v>
      </c>
      <c r="E13" s="132">
        <v>523071.10000000003</v>
      </c>
      <c r="F13" s="117">
        <v>18.730055789738717</v>
      </c>
      <c r="G13" s="132">
        <v>33960</v>
      </c>
      <c r="H13" s="117">
        <v>9.0983894287396954</v>
      </c>
      <c r="I13" s="133">
        <v>31951.4</v>
      </c>
    </row>
    <row r="14" spans="1:9">
      <c r="A14" s="154">
        <v>4</v>
      </c>
      <c r="B14" s="154" t="s">
        <v>298</v>
      </c>
      <c r="C14" s="132">
        <v>43469.4</v>
      </c>
      <c r="D14" s="117">
        <v>19.992853041449845</v>
      </c>
      <c r="E14" s="132">
        <v>43469.4</v>
      </c>
      <c r="F14" s="117">
        <v>19.992853041449845</v>
      </c>
      <c r="G14" s="132">
        <v>0</v>
      </c>
      <c r="H14" s="117">
        <v>0</v>
      </c>
      <c r="I14" s="133">
        <v>168</v>
      </c>
    </row>
    <row r="15" spans="1:9">
      <c r="A15" s="154">
        <v>5</v>
      </c>
      <c r="B15" s="154" t="s">
        <v>299</v>
      </c>
      <c r="C15" s="132">
        <v>42648.9</v>
      </c>
      <c r="D15" s="117">
        <v>22.988377003861764</v>
      </c>
      <c r="E15" s="132">
        <v>42648.9</v>
      </c>
      <c r="F15" s="117">
        <v>22.988377003861764</v>
      </c>
      <c r="G15" s="132">
        <v>0</v>
      </c>
      <c r="H15" s="117">
        <v>0</v>
      </c>
      <c r="I15" s="133">
        <v>162.6</v>
      </c>
    </row>
    <row r="16" spans="1:9">
      <c r="A16" s="154">
        <v>6</v>
      </c>
      <c r="B16" s="154" t="s">
        <v>300</v>
      </c>
      <c r="C16" s="132">
        <v>73849.2</v>
      </c>
      <c r="D16" s="117">
        <v>20.56778130297959</v>
      </c>
      <c r="E16" s="132">
        <v>73438.3</v>
      </c>
      <c r="F16" s="117">
        <v>20.640575843939743</v>
      </c>
      <c r="G16" s="132">
        <v>410.9</v>
      </c>
      <c r="H16" s="117">
        <v>7.5575419810172804</v>
      </c>
      <c r="I16" s="133">
        <v>776.1</v>
      </c>
    </row>
    <row r="17" spans="1:9">
      <c r="A17" s="154">
        <v>7</v>
      </c>
      <c r="B17" s="154" t="s">
        <v>301</v>
      </c>
      <c r="C17" s="132">
        <v>33564.1</v>
      </c>
      <c r="D17" s="117">
        <v>22.650928968749351</v>
      </c>
      <c r="E17" s="132">
        <v>33564.1</v>
      </c>
      <c r="F17" s="117">
        <v>22.650928968749351</v>
      </c>
      <c r="G17" s="132">
        <v>0</v>
      </c>
      <c r="H17" s="117">
        <v>0</v>
      </c>
      <c r="I17" s="133">
        <v>109.9</v>
      </c>
    </row>
    <row r="18" spans="1:9">
      <c r="A18" s="154">
        <v>8</v>
      </c>
      <c r="B18" s="154" t="s">
        <v>302</v>
      </c>
      <c r="C18" s="132">
        <v>19329.3</v>
      </c>
      <c r="D18" s="117">
        <v>22.210260174967534</v>
      </c>
      <c r="E18" s="132">
        <v>19329.3</v>
      </c>
      <c r="F18" s="117">
        <v>22.210260174967534</v>
      </c>
      <c r="G18" s="132">
        <v>0</v>
      </c>
      <c r="H18" s="117">
        <v>0</v>
      </c>
      <c r="I18" s="133">
        <v>35.700000000000003</v>
      </c>
    </row>
    <row r="19" spans="1:9">
      <c r="A19" s="154">
        <v>9</v>
      </c>
      <c r="B19" s="154" t="s">
        <v>303</v>
      </c>
      <c r="C19" s="132">
        <v>40087.100000000006</v>
      </c>
      <c r="D19" s="117">
        <v>22.349812882448465</v>
      </c>
      <c r="E19" s="132">
        <v>40087.100000000006</v>
      </c>
      <c r="F19" s="117">
        <v>22.349812882448465</v>
      </c>
      <c r="G19" s="132">
        <v>0</v>
      </c>
      <c r="H19" s="117">
        <v>0</v>
      </c>
      <c r="I19" s="133">
        <v>263.2</v>
      </c>
    </row>
    <row r="20" spans="1:9">
      <c r="A20" s="154">
        <v>10</v>
      </c>
      <c r="B20" s="154" t="s">
        <v>304</v>
      </c>
      <c r="C20" s="132">
        <v>29132.1</v>
      </c>
      <c r="D20" s="117">
        <v>19.746199141153571</v>
      </c>
      <c r="E20" s="132">
        <v>28435.1</v>
      </c>
      <c r="F20" s="117">
        <v>20.058633449504306</v>
      </c>
      <c r="G20" s="132">
        <v>697</v>
      </c>
      <c r="H20" s="117">
        <v>7</v>
      </c>
      <c r="I20" s="133">
        <v>161.6</v>
      </c>
    </row>
    <row r="21" spans="1:9">
      <c r="A21" s="154">
        <v>11</v>
      </c>
      <c r="B21" s="154" t="s">
        <v>305</v>
      </c>
      <c r="C21" s="132">
        <v>27215.3</v>
      </c>
      <c r="D21" s="117">
        <v>21.683523936903143</v>
      </c>
      <c r="E21" s="132">
        <v>27215.3</v>
      </c>
      <c r="F21" s="117">
        <v>21.683523936903143</v>
      </c>
      <c r="G21" s="132">
        <v>0</v>
      </c>
      <c r="H21" s="117">
        <v>0</v>
      </c>
      <c r="I21" s="133">
        <v>91.1</v>
      </c>
    </row>
    <row r="22" spans="1:9">
      <c r="A22" s="154">
        <v>12</v>
      </c>
      <c r="B22" s="154" t="s">
        <v>306</v>
      </c>
      <c r="C22" s="132">
        <v>30424</v>
      </c>
      <c r="D22" s="117">
        <v>20.766866125427295</v>
      </c>
      <c r="E22" s="132">
        <v>30424</v>
      </c>
      <c r="F22" s="117">
        <v>20.766866125427295</v>
      </c>
      <c r="G22" s="132">
        <v>0</v>
      </c>
      <c r="H22" s="117">
        <v>0</v>
      </c>
      <c r="I22" s="133">
        <v>106.2</v>
      </c>
    </row>
    <row r="23" spans="1:9">
      <c r="A23" s="154">
        <v>13</v>
      </c>
      <c r="B23" s="154" t="s">
        <v>307</v>
      </c>
      <c r="C23" s="132">
        <v>39818.300000000003</v>
      </c>
      <c r="D23" s="117">
        <v>23.107607733127733</v>
      </c>
      <c r="E23" s="132">
        <v>39818.300000000003</v>
      </c>
      <c r="F23" s="117">
        <v>23.107607733127733</v>
      </c>
      <c r="G23" s="132">
        <v>0</v>
      </c>
      <c r="H23" s="117">
        <v>0</v>
      </c>
      <c r="I23" s="133">
        <v>83.1</v>
      </c>
    </row>
    <row r="24" spans="1:9">
      <c r="A24" s="154">
        <v>14</v>
      </c>
      <c r="B24" s="154" t="s">
        <v>308</v>
      </c>
      <c r="C24" s="132">
        <v>22942.3</v>
      </c>
      <c r="D24" s="117">
        <v>22.427682490421621</v>
      </c>
      <c r="E24" s="132">
        <v>22942.3</v>
      </c>
      <c r="F24" s="117">
        <v>22.427682490421621</v>
      </c>
      <c r="G24" s="132">
        <v>0</v>
      </c>
      <c r="H24" s="117">
        <v>0</v>
      </c>
      <c r="I24" s="133">
        <v>110.3</v>
      </c>
    </row>
    <row r="25" spans="1:9">
      <c r="A25" s="154">
        <v>15</v>
      </c>
      <c r="B25" s="154" t="s">
        <v>309</v>
      </c>
      <c r="C25" s="132">
        <v>23060.5</v>
      </c>
      <c r="D25" s="117">
        <v>20.075491988465124</v>
      </c>
      <c r="E25" s="132">
        <v>23060.5</v>
      </c>
      <c r="F25" s="117">
        <v>20.075491988465124</v>
      </c>
      <c r="G25" s="132">
        <v>0</v>
      </c>
      <c r="H25" s="117">
        <v>0</v>
      </c>
      <c r="I25" s="133">
        <v>45.5</v>
      </c>
    </row>
    <row r="26" spans="1:9">
      <c r="A26" s="154">
        <v>16</v>
      </c>
      <c r="B26" s="154" t="s">
        <v>310</v>
      </c>
      <c r="C26" s="132">
        <v>33363.300000000003</v>
      </c>
      <c r="D26" s="117">
        <v>19.72938468316983</v>
      </c>
      <c r="E26" s="132">
        <v>32574</v>
      </c>
      <c r="F26" s="117">
        <v>20.054791858537484</v>
      </c>
      <c r="G26" s="132">
        <v>789.3</v>
      </c>
      <c r="H26" s="117">
        <v>6.3</v>
      </c>
      <c r="I26" s="133">
        <v>115.9</v>
      </c>
    </row>
    <row r="27" spans="1:9">
      <c r="A27" s="154">
        <v>17</v>
      </c>
      <c r="B27" s="154" t="s">
        <v>311</v>
      </c>
      <c r="C27" s="132">
        <v>30372.9</v>
      </c>
      <c r="D27" s="117">
        <v>22.901393709523951</v>
      </c>
      <c r="E27" s="132">
        <v>30372.9</v>
      </c>
      <c r="F27" s="117">
        <v>22.901393709523951</v>
      </c>
      <c r="G27" s="132">
        <v>0</v>
      </c>
      <c r="H27" s="117">
        <v>0</v>
      </c>
      <c r="I27" s="133">
        <v>76.3</v>
      </c>
    </row>
    <row r="28" spans="1:9">
      <c r="A28" s="154">
        <v>18</v>
      </c>
      <c r="B28" s="154" t="s">
        <v>313</v>
      </c>
      <c r="C28" s="132">
        <v>26466.600000000002</v>
      </c>
      <c r="D28" s="117">
        <v>21.96949060325089</v>
      </c>
      <c r="E28" s="132">
        <v>26466.600000000002</v>
      </c>
      <c r="F28" s="117">
        <v>21.96949060325089</v>
      </c>
      <c r="G28" s="132">
        <v>0</v>
      </c>
      <c r="H28" s="117">
        <v>0</v>
      </c>
      <c r="I28" s="133">
        <v>54.8</v>
      </c>
    </row>
    <row r="29" spans="1:9">
      <c r="A29" s="154">
        <v>19</v>
      </c>
      <c r="B29" s="154" t="s">
        <v>318</v>
      </c>
      <c r="C29" s="132">
        <v>21968.400000000001</v>
      </c>
      <c r="D29" s="117">
        <v>17.438609548260228</v>
      </c>
      <c r="E29" s="132">
        <v>21968.400000000001</v>
      </c>
      <c r="F29" s="117">
        <v>17.438609548260228</v>
      </c>
      <c r="G29" s="132">
        <v>0</v>
      </c>
      <c r="H29" s="117">
        <v>0</v>
      </c>
      <c r="I29" s="133">
        <v>3.1</v>
      </c>
    </row>
    <row r="30" spans="1:9">
      <c r="A30" s="154">
        <v>20</v>
      </c>
      <c r="B30" s="154" t="s">
        <v>321</v>
      </c>
      <c r="C30" s="132">
        <v>15594.9</v>
      </c>
      <c r="D30" s="117">
        <v>18.972181610654768</v>
      </c>
      <c r="E30" s="132">
        <v>15594.9</v>
      </c>
      <c r="F30" s="117">
        <v>18.972181610654768</v>
      </c>
      <c r="G30" s="132">
        <v>0</v>
      </c>
      <c r="H30" s="117">
        <v>0</v>
      </c>
      <c r="I30" s="133">
        <v>7.3</v>
      </c>
    </row>
    <row r="31" spans="1:9">
      <c r="A31" s="154">
        <v>21</v>
      </c>
      <c r="B31" s="154" t="s">
        <v>323</v>
      </c>
      <c r="C31" s="132">
        <v>8984.2000000000007</v>
      </c>
      <c r="D31" s="117">
        <v>20.704186571981925</v>
      </c>
      <c r="E31" s="132">
        <v>8984.2000000000007</v>
      </c>
      <c r="F31" s="117">
        <v>20.704186571981925</v>
      </c>
      <c r="G31" s="132">
        <v>0</v>
      </c>
      <c r="H31" s="117">
        <v>0</v>
      </c>
      <c r="I31" s="133">
        <v>7.9</v>
      </c>
    </row>
    <row r="32" spans="1:9">
      <c r="A32" s="154">
        <v>22</v>
      </c>
      <c r="B32" s="154" t="s">
        <v>324</v>
      </c>
      <c r="C32" s="132">
        <v>6973.7</v>
      </c>
      <c r="D32" s="117">
        <v>21.633940232588152</v>
      </c>
      <c r="E32" s="132">
        <v>6973.7</v>
      </c>
      <c r="F32" s="117">
        <v>21.633940232588152</v>
      </c>
      <c r="G32" s="132">
        <v>0</v>
      </c>
      <c r="H32" s="117">
        <v>0</v>
      </c>
      <c r="I32" s="133">
        <v>1.1000000000000001</v>
      </c>
    </row>
    <row r="33" spans="1:9">
      <c r="A33" s="154">
        <v>23</v>
      </c>
      <c r="B33" s="154" t="s">
        <v>325</v>
      </c>
      <c r="C33" s="132">
        <v>11321.3</v>
      </c>
      <c r="D33" s="117">
        <v>23.084843613365955</v>
      </c>
      <c r="E33" s="132">
        <v>11321.3</v>
      </c>
      <c r="F33" s="117">
        <v>23.084843613365955</v>
      </c>
      <c r="G33" s="132">
        <v>0</v>
      </c>
      <c r="H33" s="117">
        <v>0</v>
      </c>
      <c r="I33" s="133">
        <v>14.7</v>
      </c>
    </row>
    <row r="34" spans="1:9">
      <c r="A34" s="154">
        <v>24</v>
      </c>
      <c r="B34" s="154" t="s">
        <v>326</v>
      </c>
      <c r="C34" s="132">
        <v>6430.2</v>
      </c>
      <c r="D34" s="117">
        <v>21.813705016951257</v>
      </c>
      <c r="E34" s="132">
        <v>6430.2</v>
      </c>
      <c r="F34" s="117">
        <v>21.813705016951257</v>
      </c>
      <c r="G34" s="132">
        <v>0</v>
      </c>
      <c r="H34" s="117">
        <v>0</v>
      </c>
      <c r="I34" s="133">
        <v>14.5</v>
      </c>
    </row>
    <row r="35" spans="1:9">
      <c r="A35" s="154">
        <v>25</v>
      </c>
      <c r="B35" s="154" t="s">
        <v>327</v>
      </c>
      <c r="C35" s="132">
        <v>12628.3</v>
      </c>
      <c r="D35" s="117">
        <v>21.950709517512252</v>
      </c>
      <c r="E35" s="132">
        <v>12628.3</v>
      </c>
      <c r="F35" s="117">
        <v>21.950709517512252</v>
      </c>
      <c r="G35" s="132">
        <v>0</v>
      </c>
      <c r="H35" s="117">
        <v>0</v>
      </c>
      <c r="I35" s="133">
        <v>8.5</v>
      </c>
    </row>
  </sheetData>
  <mergeCells count="10">
    <mergeCell ref="A1:I1"/>
    <mergeCell ref="I5:I8"/>
    <mergeCell ref="C5:D7"/>
    <mergeCell ref="E5:H6"/>
    <mergeCell ref="A5:A8"/>
    <mergeCell ref="B5:B8"/>
    <mergeCell ref="E7:F7"/>
    <mergeCell ref="G7:H7"/>
    <mergeCell ref="A2:F2"/>
    <mergeCell ref="A3:F3"/>
  </mergeCells>
  <dataValidations count="1">
    <dataValidation type="custom" showInputMessage="1" showErrorMessage="1" errorTitle="Daxil edilən qiymət düzgün deyil" error="Region seçilməlidir və rəqəm müsbət olmalıdır" sqref="I12:I34">
      <formula1>IF(AND(INT(I12)=I12,I12&gt;=0,$B12&lt;&gt;""),TRUE,IF(LEN(RIGHT(I12,LEN(I12)-FIND(".",I12)))&lt;=2,TRUE,FALSE))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zoomScale="115" zoomScaleNormal="115" zoomScaleSheetLayoutView="115" workbookViewId="0">
      <selection activeCell="C2" sqref="C2:C3"/>
    </sheetView>
  </sheetViews>
  <sheetFormatPr defaultColWidth="9.140625" defaultRowHeight="15"/>
  <cols>
    <col min="1" max="1" width="28.85546875" style="47" customWidth="1"/>
    <col min="2" max="2" width="33.85546875" style="47" customWidth="1"/>
    <col min="3" max="3" width="49.7109375" style="47" customWidth="1"/>
    <col min="4" max="16384" width="9.140625" style="47"/>
  </cols>
  <sheetData>
    <row r="1" spans="1:11" ht="37.5" customHeight="1">
      <c r="A1" s="212" t="s">
        <v>94</v>
      </c>
      <c r="B1" s="212"/>
      <c r="C1" s="212"/>
    </row>
    <row r="2" spans="1:11" customFormat="1">
      <c r="A2" s="4" t="s">
        <v>2</v>
      </c>
      <c r="C2" s="119" t="s">
        <v>350</v>
      </c>
      <c r="D2" s="4"/>
    </row>
    <row r="3" spans="1:11" customFormat="1" ht="15" customHeight="1">
      <c r="A3" s="4" t="s">
        <v>0</v>
      </c>
      <c r="C3" s="119" t="s">
        <v>351</v>
      </c>
      <c r="D3" s="4"/>
      <c r="H3" s="3"/>
      <c r="I3" s="3"/>
      <c r="J3" s="3"/>
    </row>
    <row r="4" spans="1:11" ht="30">
      <c r="A4" s="48" t="s">
        <v>3</v>
      </c>
      <c r="B4" s="49" t="s">
        <v>96</v>
      </c>
      <c r="C4" s="50" t="s">
        <v>319</v>
      </c>
    </row>
    <row r="5" spans="1:11" ht="15" customHeight="1">
      <c r="A5" s="51">
        <v>1</v>
      </c>
      <c r="B5" s="136">
        <v>113657.60000000001</v>
      </c>
      <c r="C5" s="137">
        <v>0.73178864669999999</v>
      </c>
    </row>
    <row r="6" spans="1:11" ht="15" customHeight="1">
      <c r="A6" s="51">
        <v>2</v>
      </c>
      <c r="B6" s="136"/>
      <c r="C6" s="137"/>
    </row>
    <row r="7" spans="1:11" ht="15" customHeight="1">
      <c r="A7" s="51">
        <v>3</v>
      </c>
      <c r="B7" s="136"/>
      <c r="C7" s="137"/>
    </row>
    <row r="8" spans="1:11" ht="15" customHeight="1">
      <c r="A8" s="51">
        <v>4</v>
      </c>
      <c r="B8" s="136"/>
      <c r="C8" s="137"/>
    </row>
    <row r="9" spans="1:11" ht="15" customHeight="1">
      <c r="A9" s="51">
        <v>5</v>
      </c>
      <c r="B9" s="134"/>
      <c r="C9" s="135"/>
    </row>
    <row r="10" spans="1:11">
      <c r="A10" s="52"/>
      <c r="B10" s="52"/>
      <c r="C10" s="52"/>
    </row>
    <row r="11" spans="1:11" ht="78.75" customHeight="1">
      <c r="A11" s="213" t="s">
        <v>95</v>
      </c>
      <c r="B11" s="213"/>
      <c r="C11" s="213"/>
      <c r="D11" s="53"/>
      <c r="E11" s="53"/>
      <c r="F11" s="53"/>
      <c r="G11" s="53"/>
      <c r="H11" s="53"/>
      <c r="I11" s="53"/>
      <c r="J11" s="53"/>
      <c r="K11" s="53"/>
    </row>
    <row r="12" spans="1:11">
      <c r="A12" s="53"/>
      <c r="B12" s="53"/>
      <c r="C12" s="53"/>
      <c r="D12" s="53"/>
      <c r="E12" s="53"/>
      <c r="F12" s="53"/>
      <c r="G12" s="53"/>
      <c r="H12" s="53"/>
      <c r="I12" s="53"/>
      <c r="J12" s="53"/>
      <c r="K12" s="53"/>
    </row>
    <row r="13" spans="1:11">
      <c r="A13" s="52"/>
      <c r="B13" s="52"/>
      <c r="C13" s="52"/>
    </row>
    <row r="14" spans="1:11">
      <c r="A14" s="214"/>
      <c r="B14" s="214"/>
      <c r="C14" s="214"/>
    </row>
    <row r="15" spans="1:11">
      <c r="A15" s="52"/>
      <c r="B15" s="52"/>
      <c r="C15" s="52"/>
    </row>
    <row r="16" spans="1:11">
      <c r="A16" s="52"/>
      <c r="B16" s="52"/>
      <c r="C16" s="52"/>
    </row>
  </sheetData>
  <sheetProtection formatColumns="0" formatRows="0"/>
  <mergeCells count="3">
    <mergeCell ref="A1:C1"/>
    <mergeCell ref="A11:C11"/>
    <mergeCell ref="A14:C14"/>
  </mergeCells>
  <printOptions horizontalCentered="1"/>
  <pageMargins left="0.6" right="0.61" top="1" bottom="1" header="0.5" footer="0.5"/>
  <pageSetup paperSize="9" scale="61"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Normal="100" workbookViewId="0">
      <selection activeCell="B2" sqref="B2:B3"/>
    </sheetView>
  </sheetViews>
  <sheetFormatPr defaultColWidth="9.140625" defaultRowHeight="15"/>
  <cols>
    <col min="1" max="1" width="31" style="168" bestFit="1" customWidth="1"/>
    <col min="2" max="2" width="13.5703125" style="168" customWidth="1"/>
    <col min="3" max="3" width="10.5703125" style="168" bestFit="1" customWidth="1"/>
    <col min="4" max="4" width="30.28515625" style="168" bestFit="1" customWidth="1"/>
    <col min="5" max="5" width="13.140625" style="168" bestFit="1" customWidth="1"/>
    <col min="6" max="6" width="9.140625" style="168"/>
    <col min="7" max="7" width="14.7109375" style="168" bestFit="1" customWidth="1"/>
    <col min="8" max="8" width="13.140625" style="168" bestFit="1" customWidth="1"/>
    <col min="9" max="10" width="12.5703125" style="168" bestFit="1" customWidth="1"/>
    <col min="11" max="16384" width="9.140625" style="168"/>
  </cols>
  <sheetData>
    <row r="1" spans="1:10">
      <c r="A1" s="215" t="s">
        <v>328</v>
      </c>
      <c r="B1" s="215"/>
      <c r="C1" s="215"/>
      <c r="D1" s="215"/>
      <c r="E1" s="215"/>
      <c r="F1" s="215"/>
      <c r="G1" s="215"/>
      <c r="H1" s="215"/>
    </row>
    <row r="2" spans="1:10" customFormat="1">
      <c r="A2" s="4" t="s">
        <v>2</v>
      </c>
      <c r="B2" s="119" t="s">
        <v>350</v>
      </c>
      <c r="C2" s="4"/>
      <c r="D2" s="4"/>
    </row>
    <row r="3" spans="1:10" customFormat="1" ht="15" customHeight="1">
      <c r="A3" s="4" t="s">
        <v>0</v>
      </c>
      <c r="B3" s="119" t="s">
        <v>351</v>
      </c>
      <c r="C3" s="4"/>
      <c r="D3" s="4"/>
      <c r="H3" s="3"/>
      <c r="I3" s="3"/>
      <c r="J3" s="3"/>
    </row>
    <row r="4" spans="1:10">
      <c r="A4" s="169"/>
      <c r="B4" s="169"/>
      <c r="C4" s="169"/>
      <c r="D4" s="169"/>
      <c r="E4" s="169"/>
      <c r="F4" s="169"/>
      <c r="G4" s="169"/>
      <c r="H4" s="169"/>
    </row>
    <row r="5" spans="1:10">
      <c r="A5" s="168" t="s">
        <v>329</v>
      </c>
    </row>
    <row r="6" spans="1:10">
      <c r="A6" s="168" t="s">
        <v>330</v>
      </c>
      <c r="B6" s="168" t="s">
        <v>352</v>
      </c>
    </row>
    <row r="7" spans="1:10">
      <c r="A7" s="168" t="s">
        <v>331</v>
      </c>
      <c r="B7" s="170">
        <v>203844.07164999936</v>
      </c>
    </row>
    <row r="8" spans="1:10">
      <c r="A8" s="171"/>
    </row>
    <row r="9" spans="1:10" ht="15.75" thickBot="1">
      <c r="A9" s="172" t="s">
        <v>332</v>
      </c>
      <c r="B9" s="169"/>
      <c r="C9" s="169"/>
      <c r="D9" s="172" t="s">
        <v>333</v>
      </c>
      <c r="E9" s="169"/>
      <c r="F9" s="169"/>
      <c r="G9" s="172" t="s">
        <v>334</v>
      </c>
      <c r="H9" s="169"/>
    </row>
    <row r="10" spans="1:10">
      <c r="A10" s="169" t="s">
        <v>335</v>
      </c>
      <c r="B10" s="173">
        <v>286031.57750000001</v>
      </c>
      <c r="C10" s="169"/>
      <c r="D10" s="169" t="s">
        <v>335</v>
      </c>
      <c r="E10" s="173">
        <v>252753.09502319997</v>
      </c>
      <c r="F10" s="169"/>
      <c r="G10" s="169" t="s">
        <v>335</v>
      </c>
      <c r="H10" s="173">
        <f>B10-E10</f>
        <v>33278.48247680004</v>
      </c>
      <c r="I10" s="174"/>
    </row>
    <row r="11" spans="1:10">
      <c r="A11" s="169" t="s">
        <v>336</v>
      </c>
      <c r="B11" s="173">
        <v>168853.639241</v>
      </c>
      <c r="C11" s="169"/>
      <c r="D11" s="169" t="s">
        <v>336</v>
      </c>
      <c r="E11" s="173">
        <v>124768.79175291001</v>
      </c>
      <c r="F11" s="169"/>
      <c r="G11" s="169" t="s">
        <v>337</v>
      </c>
      <c r="H11" s="173">
        <f>B11-E11+H10</f>
        <v>77363.329964890028</v>
      </c>
      <c r="I11" s="174"/>
      <c r="J11" s="174"/>
    </row>
    <row r="12" spans="1:10">
      <c r="A12" s="169" t="s">
        <v>338</v>
      </c>
      <c r="B12" s="173">
        <v>282154.92119800003</v>
      </c>
      <c r="C12" s="169"/>
      <c r="D12" s="169" t="s">
        <v>338</v>
      </c>
      <c r="E12" s="173">
        <v>322451.36212472001</v>
      </c>
      <c r="F12" s="169"/>
      <c r="G12" s="169" t="s">
        <v>339</v>
      </c>
      <c r="H12" s="173">
        <f>B12-E12+H11</f>
        <v>37066.889038170048</v>
      </c>
      <c r="I12" s="174"/>
      <c r="J12" s="174"/>
    </row>
    <row r="13" spans="1:10">
      <c r="A13" s="169" t="s">
        <v>340</v>
      </c>
      <c r="B13" s="173">
        <v>387703.39582999959</v>
      </c>
      <c r="C13" s="169"/>
      <c r="D13" s="169" t="s">
        <v>340</v>
      </c>
      <c r="E13" s="173">
        <v>304342.89525916998</v>
      </c>
      <c r="F13" s="169"/>
      <c r="G13" s="169" t="s">
        <v>341</v>
      </c>
      <c r="H13" s="173">
        <f>B13-E13+H12</f>
        <v>120427.38960899966</v>
      </c>
      <c r="I13" s="174"/>
      <c r="J13" s="174"/>
    </row>
    <row r="14" spans="1:10">
      <c r="A14" s="169" t="s">
        <v>342</v>
      </c>
      <c r="B14" s="173">
        <v>137056.614351</v>
      </c>
      <c r="C14" s="169"/>
      <c r="D14" s="169" t="s">
        <v>342</v>
      </c>
      <c r="E14" s="173">
        <v>39473.028254999997</v>
      </c>
      <c r="F14" s="169"/>
      <c r="G14" s="169" t="s">
        <v>343</v>
      </c>
      <c r="H14" s="173">
        <f>B14-E14+H13</f>
        <v>218010.97570499964</v>
      </c>
      <c r="I14" s="174"/>
      <c r="J14" s="174"/>
    </row>
    <row r="15" spans="1:10">
      <c r="A15" s="169" t="s">
        <v>344</v>
      </c>
      <c r="B15" s="173">
        <v>109279.12676</v>
      </c>
      <c r="C15" s="169"/>
      <c r="D15" s="169" t="s">
        <v>344</v>
      </c>
      <c r="E15" s="173">
        <v>52800.576215000008</v>
      </c>
      <c r="F15" s="169"/>
      <c r="G15" s="169" t="s">
        <v>344</v>
      </c>
      <c r="H15" s="173">
        <f t="shared" ref="H15" si="0">B15-E15+H14</f>
        <v>274489.52624999965</v>
      </c>
      <c r="I15" s="174"/>
      <c r="J15" s="174"/>
    </row>
    <row r="19" spans="1:6" ht="18" customHeight="1">
      <c r="B19" s="169" t="s">
        <v>345</v>
      </c>
      <c r="C19" s="169" t="s">
        <v>346</v>
      </c>
    </row>
    <row r="20" spans="1:6" ht="13.5" customHeight="1" thickBot="1">
      <c r="A20" s="175" t="s">
        <v>347</v>
      </c>
      <c r="B20" s="169">
        <v>200</v>
      </c>
      <c r="C20" s="169">
        <v>-200</v>
      </c>
      <c r="E20" s="169"/>
      <c r="F20" s="169"/>
    </row>
    <row r="21" spans="1:6" ht="13.5" customHeight="1">
      <c r="B21" s="169"/>
      <c r="C21" s="169"/>
      <c r="E21" s="169"/>
      <c r="F21" s="169"/>
    </row>
    <row r="22" spans="1:6" ht="13.5" customHeight="1" thickBot="1">
      <c r="A22" s="175" t="s">
        <v>348</v>
      </c>
      <c r="B22" s="176">
        <v>741.33778076340093</v>
      </c>
      <c r="C22" s="176">
        <v>-741.33778076340093</v>
      </c>
      <c r="E22" s="176"/>
      <c r="F22" s="176"/>
    </row>
    <row r="23" spans="1:6" ht="13.5" customHeight="1">
      <c r="B23" s="169"/>
      <c r="C23" s="169"/>
      <c r="F23" s="177"/>
    </row>
    <row r="24" spans="1:6" ht="13.5" customHeight="1" thickBot="1">
      <c r="A24" s="175" t="s">
        <v>349</v>
      </c>
      <c r="B24" s="178">
        <f>$B$7+B22</f>
        <v>204585.40943076275</v>
      </c>
      <c r="C24" s="178">
        <f>$B$7+C22</f>
        <v>203102.73386923596</v>
      </c>
      <c r="F24" s="177"/>
    </row>
    <row r="25" spans="1:6">
      <c r="F25" s="177"/>
    </row>
    <row r="26" spans="1:6">
      <c r="F26" s="177"/>
    </row>
    <row r="27" spans="1:6">
      <c r="F27" s="177"/>
    </row>
    <row r="36" spans="6:6">
      <c r="F36" s="177"/>
    </row>
    <row r="37" spans="6:6">
      <c r="F37" s="177"/>
    </row>
    <row r="38" spans="6:6">
      <c r="F38" s="177"/>
    </row>
    <row r="39" spans="6:6">
      <c r="F39" s="177"/>
    </row>
    <row r="40" spans="6:6">
      <c r="F40" s="177"/>
    </row>
    <row r="41" spans="6:6">
      <c r="F41" s="177"/>
    </row>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zoomScaleNormal="100" zoomScaleSheetLayoutView="100" workbookViewId="0">
      <selection activeCell="D2" sqref="D2:D3"/>
    </sheetView>
  </sheetViews>
  <sheetFormatPr defaultColWidth="9.140625" defaultRowHeight="15"/>
  <cols>
    <col min="1" max="1" width="61" style="54" customWidth="1"/>
    <col min="2" max="2" width="16.7109375" style="54" customWidth="1"/>
    <col min="3" max="3" width="13.5703125" style="54" customWidth="1"/>
    <col min="4" max="4" width="16.7109375" style="54" customWidth="1"/>
    <col min="5" max="5" width="9.140625" style="54"/>
    <col min="6" max="6" width="61.42578125" style="54" customWidth="1"/>
    <col min="7" max="16384" width="9.140625" style="54"/>
  </cols>
  <sheetData>
    <row r="1" spans="1:10" ht="27" customHeight="1">
      <c r="A1" s="216" t="s">
        <v>97</v>
      </c>
      <c r="B1" s="216"/>
      <c r="C1" s="216"/>
      <c r="D1" s="216"/>
    </row>
    <row r="2" spans="1:10" customFormat="1">
      <c r="A2" s="4" t="s">
        <v>2</v>
      </c>
      <c r="D2" s="119" t="s">
        <v>350</v>
      </c>
    </row>
    <row r="3" spans="1:10" customFormat="1" ht="15" customHeight="1">
      <c r="A3" s="4" t="s">
        <v>0</v>
      </c>
      <c r="D3" s="119" t="s">
        <v>351</v>
      </c>
      <c r="H3" s="3"/>
      <c r="I3" s="3"/>
      <c r="J3" s="3"/>
    </row>
    <row r="4" spans="1:10">
      <c r="A4" s="217" t="s">
        <v>32</v>
      </c>
      <c r="B4" s="217"/>
      <c r="C4" s="217"/>
      <c r="D4" s="217"/>
    </row>
    <row r="5" spans="1:10">
      <c r="A5" s="55" t="s">
        <v>98</v>
      </c>
      <c r="B5" s="218"/>
      <c r="C5" s="219"/>
      <c r="D5" s="220"/>
      <c r="F5" s="56"/>
    </row>
    <row r="6" spans="1:10">
      <c r="A6" s="55"/>
      <c r="B6" s="55"/>
      <c r="C6" s="57"/>
      <c r="D6" s="38"/>
      <c r="F6" s="56"/>
    </row>
    <row r="7" spans="1:10" ht="30">
      <c r="A7" s="57"/>
      <c r="B7" s="58" t="s">
        <v>99</v>
      </c>
      <c r="C7" s="58" t="s">
        <v>100</v>
      </c>
      <c r="D7" s="58" t="s">
        <v>101</v>
      </c>
      <c r="F7" s="56"/>
    </row>
    <row r="8" spans="1:10" ht="30">
      <c r="A8" s="59" t="s">
        <v>102</v>
      </c>
      <c r="B8" s="138"/>
      <c r="C8" s="138"/>
      <c r="D8" s="138">
        <v>63744.433570000001</v>
      </c>
      <c r="F8" s="56"/>
    </row>
    <row r="9" spans="1:10" ht="16.5" customHeight="1">
      <c r="A9" s="59" t="s">
        <v>103</v>
      </c>
      <c r="B9" s="138"/>
      <c r="C9" s="138"/>
      <c r="D9" s="138">
        <v>63224.235000000001</v>
      </c>
    </row>
    <row r="10" spans="1:10">
      <c r="A10" s="59" t="s">
        <v>104</v>
      </c>
      <c r="B10" s="138">
        <v>0</v>
      </c>
      <c r="C10" s="138">
        <v>0</v>
      </c>
      <c r="D10" s="138">
        <v>32666.298055222058</v>
      </c>
    </row>
    <row r="11" spans="1:10">
      <c r="A11" s="59" t="s">
        <v>105</v>
      </c>
      <c r="B11" s="138"/>
      <c r="C11" s="138"/>
      <c r="D11" s="138">
        <v>3868.3970000000004</v>
      </c>
    </row>
    <row r="12" spans="1:10" ht="12.75" customHeight="1">
      <c r="A12" s="60" t="s">
        <v>106</v>
      </c>
      <c r="B12" s="138"/>
      <c r="C12" s="138"/>
      <c r="D12" s="138">
        <v>28797.901055222057</v>
      </c>
    </row>
    <row r="13" spans="1:10" ht="12.75" customHeight="1">
      <c r="A13" s="59" t="s">
        <v>107</v>
      </c>
      <c r="B13" s="138">
        <v>120967.6</v>
      </c>
      <c r="C13" s="138"/>
      <c r="D13" s="138"/>
    </row>
    <row r="14" spans="1:10" ht="12.75" customHeight="1">
      <c r="A14" s="59" t="s">
        <v>105</v>
      </c>
      <c r="B14" s="138">
        <v>0</v>
      </c>
      <c r="C14" s="138"/>
      <c r="D14" s="138"/>
    </row>
    <row r="15" spans="1:10" ht="12.75" customHeight="1">
      <c r="A15" s="60" t="s">
        <v>106</v>
      </c>
      <c r="B15" s="138">
        <v>120967.6</v>
      </c>
      <c r="C15" s="138"/>
      <c r="D15" s="138"/>
    </row>
    <row r="16" spans="1:10" ht="12.75" customHeight="1">
      <c r="A16" s="59" t="s">
        <v>108</v>
      </c>
      <c r="B16" s="138"/>
      <c r="C16" s="138"/>
      <c r="D16" s="138"/>
    </row>
    <row r="17" spans="1:4" ht="30">
      <c r="A17" s="59" t="s">
        <v>109</v>
      </c>
      <c r="B17" s="138"/>
      <c r="C17" s="138"/>
      <c r="D17" s="138"/>
    </row>
    <row r="18" spans="1:4" ht="12.75" customHeight="1">
      <c r="A18" s="61" t="s">
        <v>110</v>
      </c>
      <c r="B18" s="138"/>
      <c r="C18" s="138"/>
      <c r="D18" s="138"/>
    </row>
    <row r="19" spans="1:4" ht="12.75" customHeight="1">
      <c r="A19" s="61" t="s">
        <v>111</v>
      </c>
      <c r="B19" s="138"/>
      <c r="C19" s="138"/>
      <c r="D19" s="138"/>
    </row>
    <row r="20" spans="1:4" ht="12.75" customHeight="1">
      <c r="A20" s="59" t="s">
        <v>112</v>
      </c>
      <c r="B20" s="138"/>
      <c r="C20" s="138"/>
      <c r="D20" s="138"/>
    </row>
    <row r="21" spans="1:4" ht="12.75" customHeight="1">
      <c r="A21" s="61" t="s">
        <v>113</v>
      </c>
      <c r="B21" s="138"/>
      <c r="C21" s="138"/>
      <c r="D21" s="138"/>
    </row>
    <row r="22" spans="1:4" ht="12.75" customHeight="1">
      <c r="A22" s="61" t="s">
        <v>114</v>
      </c>
      <c r="B22" s="138"/>
      <c r="C22" s="138"/>
      <c r="D22" s="138"/>
    </row>
    <row r="23" spans="1:4" ht="12.75" customHeight="1">
      <c r="A23" s="59" t="s">
        <v>115</v>
      </c>
      <c r="B23" s="138">
        <v>8827.8700000000008</v>
      </c>
      <c r="C23" s="138"/>
      <c r="D23" s="138"/>
    </row>
    <row r="24" spans="1:4" ht="12.75" customHeight="1">
      <c r="A24" s="59" t="s">
        <v>116</v>
      </c>
      <c r="B24" s="138">
        <f>B26+B25</f>
        <v>47984.05876</v>
      </c>
      <c r="C24" s="138"/>
      <c r="D24" s="138"/>
    </row>
    <row r="25" spans="1:4" ht="12.75" customHeight="1">
      <c r="A25" s="61" t="s">
        <v>117</v>
      </c>
      <c r="B25" s="138">
        <v>47349.958760000001</v>
      </c>
      <c r="C25" s="138"/>
      <c r="D25" s="138"/>
    </row>
    <row r="26" spans="1:4" ht="12.75" customHeight="1">
      <c r="A26" s="61" t="s">
        <v>118</v>
      </c>
      <c r="B26" s="138">
        <v>634.1</v>
      </c>
      <c r="C26" s="138"/>
      <c r="D26" s="138"/>
    </row>
    <row r="27" spans="1:4" ht="12.75" customHeight="1">
      <c r="A27" s="59" t="s">
        <v>119</v>
      </c>
      <c r="B27" s="138"/>
      <c r="C27" s="138"/>
      <c r="D27" s="138"/>
    </row>
    <row r="28" spans="1:4" ht="12.75" customHeight="1">
      <c r="A28" s="61" t="s">
        <v>120</v>
      </c>
      <c r="B28" s="138"/>
      <c r="C28" s="138"/>
      <c r="D28" s="138"/>
    </row>
    <row r="29" spans="1:4" ht="12.75" customHeight="1">
      <c r="A29" s="61" t="s">
        <v>121</v>
      </c>
      <c r="B29" s="138"/>
      <c r="C29" s="138"/>
      <c r="D29" s="138"/>
    </row>
    <row r="30" spans="1:4">
      <c r="A30" s="59" t="s">
        <v>122</v>
      </c>
      <c r="B30" s="138">
        <v>7065.0920000000006</v>
      </c>
      <c r="C30" s="138"/>
      <c r="D30" s="138"/>
    </row>
    <row r="31" spans="1:4" ht="12.75" customHeight="1">
      <c r="A31" s="61" t="s">
        <v>123</v>
      </c>
      <c r="B31" s="138">
        <v>7065.0920000000006</v>
      </c>
      <c r="C31" s="138"/>
      <c r="D31" s="138"/>
    </row>
    <row r="32" spans="1:4" ht="12.75" customHeight="1">
      <c r="A32" s="61" t="s">
        <v>124</v>
      </c>
      <c r="B32" s="138"/>
      <c r="C32" s="138"/>
      <c r="D32" s="138"/>
    </row>
    <row r="33" spans="1:4" ht="12.75" customHeight="1">
      <c r="A33" s="59" t="s">
        <v>125</v>
      </c>
      <c r="B33" s="138">
        <v>1115959.5885899996</v>
      </c>
      <c r="C33" s="138"/>
      <c r="D33" s="138"/>
    </row>
    <row r="34" spans="1:4" ht="12.75" customHeight="1">
      <c r="A34" s="59" t="s">
        <v>126</v>
      </c>
      <c r="B34" s="138"/>
      <c r="C34" s="138"/>
      <c r="D34" s="138"/>
    </row>
    <row r="35" spans="1:4" ht="12.75" customHeight="1">
      <c r="A35" s="59" t="s">
        <v>127</v>
      </c>
      <c r="B35" s="138"/>
      <c r="C35" s="138"/>
      <c r="D35" s="138"/>
    </row>
    <row r="36" spans="1:4" ht="12.75" customHeight="1">
      <c r="A36" s="59" t="s">
        <v>128</v>
      </c>
      <c r="B36" s="138"/>
      <c r="C36" s="138"/>
      <c r="D36" s="138"/>
    </row>
    <row r="37" spans="1:4">
      <c r="A37" s="59" t="s">
        <v>129</v>
      </c>
      <c r="B37" s="138"/>
      <c r="C37" s="138"/>
      <c r="D37" s="138"/>
    </row>
    <row r="38" spans="1:4">
      <c r="A38" s="59" t="s">
        <v>130</v>
      </c>
      <c r="B38" s="131"/>
      <c r="C38" s="131"/>
      <c r="D38" s="131"/>
    </row>
    <row r="39" spans="1:4" ht="12.75" customHeight="1">
      <c r="A39" s="59" t="s">
        <v>131</v>
      </c>
      <c r="B39" s="138"/>
      <c r="C39" s="138"/>
      <c r="D39" s="138">
        <v>68441.517647655521</v>
      </c>
    </row>
    <row r="40" spans="1:4" ht="12.75" customHeight="1">
      <c r="A40" s="59" t="s">
        <v>132</v>
      </c>
      <c r="B40" s="138"/>
      <c r="C40" s="138"/>
      <c r="D40" s="138"/>
    </row>
    <row r="41" spans="1:4" ht="12.75" customHeight="1">
      <c r="A41" s="62" t="s">
        <v>133</v>
      </c>
      <c r="B41" s="139">
        <v>1300804.2093499997</v>
      </c>
      <c r="C41" s="139">
        <v>0</v>
      </c>
      <c r="D41" s="139">
        <v>228076.48427287757</v>
      </c>
    </row>
    <row r="42" spans="1:4" ht="12.75" customHeight="1">
      <c r="A42" s="63"/>
      <c r="B42" s="63"/>
    </row>
    <row r="43" spans="1:4" ht="12.75" customHeight="1">
      <c r="A43" s="217" t="s">
        <v>32</v>
      </c>
      <c r="B43" s="217"/>
      <c r="C43" s="217"/>
      <c r="D43" s="217"/>
    </row>
    <row r="44" spans="1:4" s="63" customFormat="1" ht="12.75" customHeight="1">
      <c r="A44" s="64" t="s">
        <v>134</v>
      </c>
      <c r="B44" s="218"/>
      <c r="C44" s="219"/>
      <c r="D44" s="220"/>
    </row>
    <row r="45" spans="1:4" s="63" customFormat="1" ht="30">
      <c r="A45" s="64"/>
      <c r="B45" s="58" t="s">
        <v>99</v>
      </c>
      <c r="C45" s="58" t="s">
        <v>100</v>
      </c>
      <c r="D45" s="58" t="s">
        <v>101</v>
      </c>
    </row>
    <row r="46" spans="1:4" ht="30">
      <c r="A46" s="65" t="s">
        <v>135</v>
      </c>
      <c r="B46" s="138">
        <v>738022.12398999999</v>
      </c>
      <c r="C46" s="138">
        <v>88152.737999999983</v>
      </c>
      <c r="D46" s="138">
        <v>233977.15550999998</v>
      </c>
    </row>
    <row r="47" spans="1:4" ht="15" customHeight="1">
      <c r="A47" s="29" t="s">
        <v>136</v>
      </c>
      <c r="B47" s="138"/>
      <c r="C47" s="138">
        <v>58190.802000000003</v>
      </c>
      <c r="D47" s="138">
        <v>47157.060959999995</v>
      </c>
    </row>
    <row r="48" spans="1:4">
      <c r="A48" s="66" t="s">
        <v>137</v>
      </c>
      <c r="B48" s="138"/>
      <c r="C48" s="138"/>
      <c r="D48" s="138"/>
    </row>
    <row r="49" spans="1:4">
      <c r="A49" s="66" t="s">
        <v>138</v>
      </c>
      <c r="B49" s="138"/>
      <c r="C49" s="138"/>
      <c r="D49" s="138"/>
    </row>
    <row r="50" spans="1:4" ht="30">
      <c r="A50" s="29" t="s">
        <v>139</v>
      </c>
      <c r="B50" s="138"/>
      <c r="C50" s="138">
        <v>29961.935999999987</v>
      </c>
      <c r="D50" s="138">
        <v>186820.09454999998</v>
      </c>
    </row>
    <row r="51" spans="1:4" ht="13.5" customHeight="1">
      <c r="A51" s="66" t="s">
        <v>140</v>
      </c>
      <c r="B51" s="138"/>
      <c r="C51" s="138"/>
      <c r="D51" s="138"/>
    </row>
    <row r="52" spans="1:4" ht="13.5" customHeight="1">
      <c r="A52" s="66" t="s">
        <v>141</v>
      </c>
      <c r="B52" s="138"/>
      <c r="C52" s="138"/>
      <c r="D52" s="138"/>
    </row>
    <row r="53" spans="1:4" ht="13.5" customHeight="1">
      <c r="A53" s="29" t="s">
        <v>142</v>
      </c>
      <c r="B53" s="138">
        <v>722126.48207000003</v>
      </c>
      <c r="C53" s="138"/>
      <c r="D53" s="138"/>
    </row>
    <row r="54" spans="1:4">
      <c r="A54" s="29" t="s">
        <v>143</v>
      </c>
      <c r="B54" s="138">
        <v>15860.546</v>
      </c>
      <c r="C54" s="138"/>
      <c r="D54" s="138"/>
    </row>
    <row r="55" spans="1:4" ht="14.25" customHeight="1">
      <c r="A55" s="29" t="s">
        <v>144</v>
      </c>
      <c r="B55" s="138">
        <v>35.09592</v>
      </c>
      <c r="C55" s="138"/>
      <c r="D55" s="138"/>
    </row>
    <row r="56" spans="1:4" ht="14.25" customHeight="1">
      <c r="A56" s="65" t="s">
        <v>145</v>
      </c>
      <c r="B56" s="138">
        <v>0</v>
      </c>
      <c r="C56" s="138"/>
      <c r="D56" s="138"/>
    </row>
    <row r="57" spans="1:4" ht="14.25" customHeight="1">
      <c r="A57" s="67" t="s">
        <v>146</v>
      </c>
      <c r="B57" s="138"/>
      <c r="C57" s="138"/>
      <c r="D57" s="138"/>
    </row>
    <row r="58" spans="1:4" ht="14.25" customHeight="1">
      <c r="A58" s="67" t="s">
        <v>147</v>
      </c>
      <c r="B58" s="138"/>
      <c r="C58" s="138"/>
      <c r="D58" s="138"/>
    </row>
    <row r="59" spans="1:4" ht="14.25" customHeight="1">
      <c r="A59" s="67" t="s">
        <v>148</v>
      </c>
      <c r="B59" s="138"/>
      <c r="C59" s="138"/>
      <c r="D59" s="138"/>
    </row>
    <row r="60" spans="1:4" ht="14.25" customHeight="1">
      <c r="A60" s="67" t="s">
        <v>149</v>
      </c>
      <c r="B60" s="138">
        <v>0</v>
      </c>
      <c r="C60" s="138"/>
      <c r="D60" s="138"/>
    </row>
    <row r="61" spans="1:4" ht="14.25" customHeight="1">
      <c r="A61" s="65" t="s">
        <v>150</v>
      </c>
      <c r="B61" s="138"/>
      <c r="C61" s="138"/>
      <c r="D61" s="138">
        <f>D63+D62</f>
        <v>8.5000000000000006E-2</v>
      </c>
    </row>
    <row r="62" spans="1:4" ht="14.25" customHeight="1">
      <c r="A62" s="67" t="s">
        <v>110</v>
      </c>
      <c r="B62" s="138"/>
      <c r="C62" s="138"/>
      <c r="D62" s="138">
        <v>8.5000000000000006E-2</v>
      </c>
    </row>
    <row r="63" spans="1:4" ht="14.25" customHeight="1">
      <c r="A63" s="67" t="s">
        <v>111</v>
      </c>
      <c r="B63" s="138"/>
      <c r="C63" s="138"/>
      <c r="D63" s="138">
        <v>0</v>
      </c>
    </row>
    <row r="64" spans="1:4">
      <c r="A64" s="65" t="s">
        <v>151</v>
      </c>
      <c r="B64" s="138">
        <v>0</v>
      </c>
      <c r="C64" s="138"/>
      <c r="D64" s="138"/>
    </row>
    <row r="65" spans="1:4" ht="30">
      <c r="A65" s="65" t="s">
        <v>152</v>
      </c>
      <c r="B65" s="138"/>
      <c r="C65" s="138"/>
      <c r="D65" s="138"/>
    </row>
    <row r="66" spans="1:4" ht="14.25" customHeight="1">
      <c r="A66" s="59" t="s">
        <v>105</v>
      </c>
      <c r="B66" s="138"/>
      <c r="C66" s="138"/>
      <c r="D66" s="138"/>
    </row>
    <row r="67" spans="1:4" ht="14.25" customHeight="1">
      <c r="A67" s="60" t="s">
        <v>106</v>
      </c>
      <c r="B67" s="138"/>
      <c r="C67" s="138"/>
      <c r="D67" s="138"/>
    </row>
    <row r="68" spans="1:4" ht="30">
      <c r="A68" s="65" t="s">
        <v>153</v>
      </c>
      <c r="B68" s="138">
        <v>39300</v>
      </c>
      <c r="C68" s="138"/>
      <c r="D68" s="138"/>
    </row>
    <row r="69" spans="1:4" ht="24.75" customHeight="1">
      <c r="A69" s="60" t="s">
        <v>154</v>
      </c>
      <c r="B69" s="138">
        <v>20000</v>
      </c>
      <c r="C69" s="138"/>
      <c r="D69" s="138"/>
    </row>
    <row r="70" spans="1:4" ht="14.25" customHeight="1">
      <c r="A70" s="61" t="s">
        <v>110</v>
      </c>
      <c r="B70" s="138">
        <v>20000</v>
      </c>
      <c r="C70" s="138"/>
      <c r="D70" s="138"/>
    </row>
    <row r="71" spans="1:4" ht="14.25" customHeight="1">
      <c r="A71" s="61" t="s">
        <v>111</v>
      </c>
      <c r="B71" s="138">
        <v>0</v>
      </c>
      <c r="C71" s="138"/>
      <c r="D71" s="138"/>
    </row>
    <row r="72" spans="1:4" ht="25.5" customHeight="1">
      <c r="A72" s="65" t="s">
        <v>155</v>
      </c>
      <c r="B72" s="138">
        <v>19300</v>
      </c>
      <c r="C72" s="138"/>
      <c r="D72" s="138"/>
    </row>
    <row r="73" spans="1:4" ht="14.25" customHeight="1">
      <c r="A73" s="61" t="s">
        <v>156</v>
      </c>
      <c r="B73" s="138">
        <v>19300</v>
      </c>
      <c r="C73" s="138"/>
      <c r="D73" s="138"/>
    </row>
    <row r="74" spans="1:4" ht="14.25" customHeight="1">
      <c r="A74" s="61" t="s">
        <v>157</v>
      </c>
      <c r="B74" s="138"/>
      <c r="C74" s="138"/>
      <c r="D74" s="138"/>
    </row>
    <row r="75" spans="1:4" ht="14.25" customHeight="1">
      <c r="A75" s="59" t="s">
        <v>158</v>
      </c>
      <c r="B75" s="138">
        <v>5000</v>
      </c>
      <c r="C75" s="138"/>
      <c r="D75" s="138"/>
    </row>
    <row r="76" spans="1:4" ht="14.25" customHeight="1">
      <c r="A76" s="68" t="s">
        <v>159</v>
      </c>
      <c r="B76" s="131">
        <v>5000</v>
      </c>
      <c r="C76" s="131"/>
      <c r="D76" s="131"/>
    </row>
    <row r="77" spans="1:4" ht="14.25" customHeight="1">
      <c r="A77" s="61" t="s">
        <v>160</v>
      </c>
      <c r="B77" s="138"/>
      <c r="C77" s="138"/>
      <c r="D77" s="138"/>
    </row>
    <row r="78" spans="1:4" ht="14.25" customHeight="1">
      <c r="A78" s="61" t="s">
        <v>161</v>
      </c>
      <c r="B78" s="138">
        <v>5000</v>
      </c>
      <c r="C78" s="138"/>
      <c r="D78" s="138"/>
    </row>
    <row r="79" spans="1:4" ht="14.25" customHeight="1">
      <c r="A79" s="68" t="s">
        <v>162</v>
      </c>
      <c r="B79" s="139"/>
      <c r="C79" s="139"/>
      <c r="D79" s="139"/>
    </row>
    <row r="80" spans="1:4" ht="14.25" customHeight="1">
      <c r="A80" s="61" t="s">
        <v>160</v>
      </c>
      <c r="B80" s="131"/>
      <c r="C80" s="139"/>
      <c r="D80" s="139"/>
    </row>
    <row r="81" spans="1:4" ht="14.25" customHeight="1">
      <c r="A81" s="61" t="s">
        <v>161</v>
      </c>
      <c r="B81" s="131"/>
      <c r="C81" s="139"/>
      <c r="D81" s="139"/>
    </row>
    <row r="82" spans="1:4" ht="14.25" customHeight="1">
      <c r="A82" s="59" t="s">
        <v>163</v>
      </c>
      <c r="B82" s="138">
        <v>181270.76904000001</v>
      </c>
      <c r="C82" s="139"/>
      <c r="D82" s="139"/>
    </row>
    <row r="83" spans="1:4" ht="14.25" customHeight="1">
      <c r="A83" s="61" t="s">
        <v>164</v>
      </c>
      <c r="B83" s="131">
        <v>48990.213480000006</v>
      </c>
      <c r="C83" s="139"/>
      <c r="D83" s="139"/>
    </row>
    <row r="84" spans="1:4" ht="14.25" customHeight="1">
      <c r="A84" s="61" t="s">
        <v>165</v>
      </c>
      <c r="B84" s="131">
        <v>108280.55556000001</v>
      </c>
      <c r="C84" s="139"/>
      <c r="D84" s="139"/>
    </row>
    <row r="85" spans="1:4" ht="14.25" customHeight="1">
      <c r="A85" s="67" t="s">
        <v>166</v>
      </c>
      <c r="B85" s="131">
        <v>24000</v>
      </c>
      <c r="C85" s="139"/>
      <c r="D85" s="139"/>
    </row>
    <row r="86" spans="1:4" ht="14.25" customHeight="1">
      <c r="A86" s="59" t="s">
        <v>167</v>
      </c>
      <c r="B86" s="140"/>
      <c r="C86" s="139"/>
      <c r="D86" s="139"/>
    </row>
    <row r="87" spans="1:4" ht="14.25" customHeight="1">
      <c r="A87" s="59" t="s">
        <v>168</v>
      </c>
      <c r="B87" s="140"/>
      <c r="C87" s="139"/>
      <c r="D87" s="139"/>
    </row>
    <row r="88" spans="1:4" ht="14.25" customHeight="1">
      <c r="A88" s="59" t="s">
        <v>169</v>
      </c>
      <c r="B88" s="140"/>
      <c r="C88" s="139"/>
      <c r="D88" s="139"/>
    </row>
    <row r="89" spans="1:4" ht="14.25" customHeight="1">
      <c r="A89" s="59" t="s">
        <v>170</v>
      </c>
      <c r="B89" s="140">
        <v>44844.032599999999</v>
      </c>
      <c r="C89" s="139"/>
      <c r="D89" s="139"/>
    </row>
    <row r="90" spans="1:4" ht="14.25" customHeight="1">
      <c r="A90" s="59" t="s">
        <v>171</v>
      </c>
      <c r="B90" s="140"/>
      <c r="C90" s="139"/>
      <c r="D90" s="139"/>
    </row>
    <row r="91" spans="1:4" ht="14.25" customHeight="1">
      <c r="A91" s="59" t="s">
        <v>172</v>
      </c>
      <c r="B91" s="138"/>
      <c r="C91" s="139"/>
      <c r="D91" s="139"/>
    </row>
    <row r="92" spans="1:4" ht="14.25" customHeight="1">
      <c r="A92" s="62" t="s">
        <v>173</v>
      </c>
      <c r="B92" s="139">
        <v>1008436.92563</v>
      </c>
      <c r="C92" s="139">
        <v>88152.737999999983</v>
      </c>
      <c r="D92" s="139">
        <v>233977.24050999997</v>
      </c>
    </row>
    <row r="93" spans="1:4" ht="14.25" customHeight="1">
      <c r="B93" s="69"/>
    </row>
    <row r="94" spans="1:4" ht="13.5" customHeight="1"/>
    <row r="95" spans="1:4" ht="13.5" customHeight="1"/>
    <row r="96" spans="1:4" s="56" customFormat="1" ht="13.5" customHeight="1">
      <c r="A96" s="54"/>
      <c r="B96" s="54"/>
    </row>
    <row r="97" ht="13.5" customHeight="1"/>
  </sheetData>
  <sheetProtection formatColumns="0" formatRows="0"/>
  <mergeCells count="5">
    <mergeCell ref="A1:D1"/>
    <mergeCell ref="A4:D4"/>
    <mergeCell ref="B5:D5"/>
    <mergeCell ref="A43:D43"/>
    <mergeCell ref="B44:D44"/>
  </mergeCells>
  <conditionalFormatting sqref="B41:D41 C80:D88 C91:D91">
    <cfRule type="expression" dxfId="71" priority="9">
      <formula>ROUND($B$41,5)&lt;&gt;ROUND(#REF!,5)</formula>
    </cfRule>
  </conditionalFormatting>
  <conditionalFormatting sqref="B79:D79">
    <cfRule type="expression" dxfId="70" priority="5">
      <formula>ROUND($B$41,5)&lt;&gt;ROUND(#REF!,5)</formula>
    </cfRule>
  </conditionalFormatting>
  <conditionalFormatting sqref="C89:D90">
    <cfRule type="expression" dxfId="69" priority="1">
      <formula>ROUND($B$41,5)&lt;&gt;ROUND(#REF!,5)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8" id="{3CC55A80-552E-4556-ACF5-33B162DAAC38}">
            <xm:f>ROUND($B$39,5)&lt;&gt;ROUND('\\mainfs\main office 1\Users\zaur.hajili\Documents\Disclosure-IT-TexnikiShertler\[PRD v03 XXXXmMMYYY (12).xlsm]A8'!#REF!,5)</xm:f>
            <x14:dxf>
              <fill>
                <patternFill>
                  <bgColor rgb="FFFF0000"/>
                </patternFill>
              </fill>
            </x14:dxf>
          </x14:cfRule>
          <xm:sqref>B39:B40</xm:sqref>
        </x14:conditionalFormatting>
        <x14:conditionalFormatting xmlns:xm="http://schemas.microsoft.com/office/excel/2006/main">
          <x14:cfRule type="expression" priority="7" id="{FF9CD2C6-73E1-4622-B49B-9B0A1662CA04}">
            <xm:f>ROUND($B$39,5)&lt;&gt;ROUND('\\mainfs\main office 1\Users\zaur.hajili\Documents\Disclosure-IT-TexnikiShertler\[PRD v03 XXXXmMMYYY (12).xlsm]A8'!#REF!,5)</xm:f>
            <x14:dxf>
              <fill>
                <patternFill>
                  <bgColor rgb="FFFF0000"/>
                </patternFill>
              </fill>
            </x14:dxf>
          </x14:cfRule>
          <xm:sqref>C39:C40</xm:sqref>
        </x14:conditionalFormatting>
        <x14:conditionalFormatting xmlns:xm="http://schemas.microsoft.com/office/excel/2006/main">
          <x14:cfRule type="expression" priority="6" id="{0D256C84-E8B2-4E90-9ECC-6EE7EA8B7D4B}">
            <xm:f>ROUND($B$39,5)&lt;&gt;ROUND('\\mainfs\main office 1\Users\zaur.hajili\Documents\Disclosure-IT-TexnikiShertler\[PRD v03 XXXXmMMYYY (12).xlsm]A8'!#REF!,5)</xm:f>
            <x14:dxf>
              <fill>
                <patternFill>
                  <bgColor rgb="FFFF0000"/>
                </patternFill>
              </fill>
            </x14:dxf>
          </x14:cfRule>
          <xm:sqref>D39:D40</xm:sqref>
        </x14:conditionalFormatting>
        <x14:conditionalFormatting xmlns:xm="http://schemas.microsoft.com/office/excel/2006/main">
          <x14:cfRule type="expression" priority="2" id="{C9670323-F7C7-4859-84A9-C8971B1B39D7}">
            <xm:f>ROUND($B$39,5)&lt;&gt;ROUND('\\mainfs\main office 1\Users\zaur.hajili\Documents\Disclosure-IT-TexnikiShertler\[PRD v03 XXXXmMMYYY (12).xlsm]A8'!#REF!,5)</xm:f>
            <x14:dxf>
              <fill>
                <patternFill>
                  <bgColor rgb="FFFF0000"/>
                </patternFill>
              </fill>
            </x14:dxf>
          </x14:cfRule>
          <xm:sqref>D77:D78</xm:sqref>
        </x14:conditionalFormatting>
        <x14:conditionalFormatting xmlns:xm="http://schemas.microsoft.com/office/excel/2006/main">
          <x14:cfRule type="expression" priority="4" id="{A9E71C84-8DE1-43A8-B388-C478102A8812}">
            <xm:f>ROUND($B$39,5)&lt;&gt;ROUND('\\mainfs\main office 1\Users\zaur.hajili\Documents\Disclosure-IT-TexnikiShertler\[PRD v03 XXXXmMMYYY (12).xlsm]A8'!#REF!,5)</xm:f>
            <x14:dxf>
              <fill>
                <patternFill>
                  <bgColor rgb="FFFF0000"/>
                </patternFill>
              </fill>
            </x14:dxf>
          </x14:cfRule>
          <xm:sqref>B77:B78</xm:sqref>
        </x14:conditionalFormatting>
        <x14:conditionalFormatting xmlns:xm="http://schemas.microsoft.com/office/excel/2006/main">
          <x14:cfRule type="expression" priority="3" id="{E0FF0B68-A27F-41DE-BAC6-CC2E4CFE47DB}">
            <xm:f>ROUND($B$39,5)&lt;&gt;ROUND('\\mainfs\main office 1\Users\zaur.hajili\Documents\Disclosure-IT-TexnikiShertler\[PRD v03 XXXXmMMYYY (12).xlsm]A8'!#REF!,5)</xm:f>
            <x14:dxf>
              <fill>
                <patternFill>
                  <bgColor rgb="FFFF0000"/>
                </patternFill>
              </fill>
            </x14:dxf>
          </x14:cfRule>
          <xm:sqref>C77:C78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7" workbookViewId="0">
      <selection activeCell="C10" sqref="C10:C11"/>
    </sheetView>
  </sheetViews>
  <sheetFormatPr defaultColWidth="9.140625" defaultRowHeight="15"/>
  <cols>
    <col min="1" max="1" width="36.85546875" style="71" customWidth="1"/>
    <col min="2" max="2" width="70.28515625" style="71" customWidth="1"/>
    <col min="3" max="3" width="16.28515625" style="71" customWidth="1"/>
    <col min="4" max="4" width="10.5703125" style="71" customWidth="1"/>
    <col min="5" max="5" width="9.140625" style="71"/>
    <col min="6" max="6" width="17.28515625" style="71" customWidth="1"/>
    <col min="7" max="10" width="9.140625" style="71"/>
    <col min="11" max="11" width="13" style="71" customWidth="1"/>
    <col min="12" max="12" width="10.5703125" style="71" customWidth="1"/>
    <col min="13" max="14" width="9.140625" style="71"/>
    <col min="15" max="15" width="28.28515625" style="71" customWidth="1"/>
    <col min="16" max="16" width="13.42578125" style="71" customWidth="1"/>
    <col min="17" max="16384" width="9.140625" style="71"/>
  </cols>
  <sheetData>
    <row r="1" spans="1:16" ht="46.5" customHeight="1" thickBot="1">
      <c r="A1" s="223" t="s">
        <v>175</v>
      </c>
      <c r="B1" s="223"/>
      <c r="C1" s="70"/>
      <c r="D1" s="70"/>
      <c r="E1" s="70"/>
    </row>
    <row r="2" spans="1:16">
      <c r="A2" s="72" t="s">
        <v>176</v>
      </c>
      <c r="B2" s="147"/>
    </row>
    <row r="3" spans="1:16" ht="15.75" thickBot="1">
      <c r="A3" s="73" t="s">
        <v>177</v>
      </c>
      <c r="B3" s="148"/>
    </row>
    <row r="4" spans="1:16" ht="22.5" customHeight="1" thickBot="1"/>
    <row r="5" spans="1:16">
      <c r="A5" s="74" t="s">
        <v>178</v>
      </c>
      <c r="B5" s="75"/>
    </row>
    <row r="6" spans="1:16" ht="33.75" customHeight="1">
      <c r="A6" s="224" t="s">
        <v>179</v>
      </c>
      <c r="B6" s="225"/>
    </row>
    <row r="7" spans="1:16" ht="33.75" customHeight="1">
      <c r="A7" s="224" t="s">
        <v>180</v>
      </c>
      <c r="B7" s="225"/>
    </row>
    <row r="8" spans="1:16" ht="33.75" customHeight="1">
      <c r="A8" s="224" t="s">
        <v>181</v>
      </c>
      <c r="B8" s="225"/>
    </row>
    <row r="10" spans="1:16" customFormat="1">
      <c r="A10" s="4" t="s">
        <v>2</v>
      </c>
      <c r="C10" s="119" t="s">
        <v>350</v>
      </c>
    </row>
    <row r="11" spans="1:16" customFormat="1" ht="15" customHeight="1">
      <c r="A11" s="4" t="s">
        <v>0</v>
      </c>
      <c r="C11" s="119" t="s">
        <v>351</v>
      </c>
      <c r="H11" s="3"/>
      <c r="I11" s="3"/>
      <c r="J11" s="3"/>
    </row>
    <row r="13" spans="1:16" ht="25.5">
      <c r="A13" s="226" t="s">
        <v>182</v>
      </c>
      <c r="B13" s="226"/>
      <c r="C13" s="226"/>
      <c r="D13" s="226"/>
      <c r="E13" s="226"/>
      <c r="F13" s="226"/>
      <c r="G13" s="226"/>
      <c r="H13" s="226"/>
      <c r="I13" s="226"/>
      <c r="J13" s="226"/>
      <c r="K13" s="226"/>
      <c r="L13" s="226"/>
      <c r="M13" s="226"/>
      <c r="N13" s="226"/>
      <c r="O13" s="76"/>
      <c r="P13" s="76"/>
    </row>
    <row r="14" spans="1:16">
      <c r="A14" s="77"/>
      <c r="B14" s="78"/>
      <c r="C14" s="78"/>
      <c r="D14" s="78"/>
      <c r="E14" s="79"/>
      <c r="F14" s="79"/>
      <c r="G14" s="79"/>
      <c r="H14" s="79"/>
      <c r="I14" s="79"/>
      <c r="J14" s="79"/>
      <c r="K14" s="79"/>
      <c r="L14" s="79"/>
      <c r="M14" s="79"/>
      <c r="N14" s="79"/>
      <c r="O14" s="80"/>
      <c r="P14" s="80"/>
    </row>
    <row r="15" spans="1:16" s="142" customFormat="1">
      <c r="A15" s="227" t="s">
        <v>183</v>
      </c>
      <c r="B15" s="221" t="s">
        <v>184</v>
      </c>
      <c r="C15" s="221" t="s">
        <v>185</v>
      </c>
      <c r="D15" s="221" t="s">
        <v>186</v>
      </c>
      <c r="E15" s="221" t="s">
        <v>187</v>
      </c>
      <c r="F15" s="221" t="s">
        <v>188</v>
      </c>
      <c r="G15" s="221" t="s">
        <v>189</v>
      </c>
      <c r="H15" s="221" t="s">
        <v>190</v>
      </c>
      <c r="I15" s="229" t="s">
        <v>191</v>
      </c>
      <c r="J15" s="230"/>
      <c r="K15" s="221" t="s">
        <v>192</v>
      </c>
      <c r="L15" s="221" t="s">
        <v>193</v>
      </c>
      <c r="M15" s="231" t="s">
        <v>194</v>
      </c>
      <c r="N15" s="231"/>
      <c r="O15" s="221" t="s">
        <v>195</v>
      </c>
      <c r="P15" s="221" t="s">
        <v>196</v>
      </c>
    </row>
    <row r="16" spans="1:16" s="142" customFormat="1" ht="51">
      <c r="A16" s="228"/>
      <c r="B16" s="222"/>
      <c r="C16" s="222"/>
      <c r="D16" s="222"/>
      <c r="E16" s="222"/>
      <c r="F16" s="222"/>
      <c r="G16" s="222"/>
      <c r="H16" s="222"/>
      <c r="I16" s="143" t="s">
        <v>197</v>
      </c>
      <c r="J16" s="144" t="s">
        <v>198</v>
      </c>
      <c r="K16" s="222"/>
      <c r="L16" s="222"/>
      <c r="M16" s="145" t="s">
        <v>197</v>
      </c>
      <c r="N16" s="145" t="s">
        <v>198</v>
      </c>
      <c r="O16" s="222"/>
      <c r="P16" s="222"/>
    </row>
    <row r="17" spans="1:16" s="142" customFormat="1">
      <c r="A17" s="146">
        <v>1</v>
      </c>
      <c r="B17" s="146">
        <v>2</v>
      </c>
      <c r="C17" s="146">
        <v>3</v>
      </c>
      <c r="D17" s="146">
        <v>4</v>
      </c>
      <c r="E17" s="146">
        <v>5</v>
      </c>
      <c r="F17" s="146">
        <v>6</v>
      </c>
      <c r="G17" s="146">
        <v>7</v>
      </c>
      <c r="H17" s="146">
        <v>8</v>
      </c>
      <c r="I17" s="146">
        <v>9</v>
      </c>
      <c r="J17" s="146">
        <v>10</v>
      </c>
      <c r="K17" s="146">
        <v>11</v>
      </c>
      <c r="L17" s="146">
        <v>12</v>
      </c>
      <c r="M17" s="146">
        <v>13</v>
      </c>
      <c r="N17" s="146">
        <v>14</v>
      </c>
      <c r="O17" s="146">
        <v>15</v>
      </c>
      <c r="P17" s="146">
        <v>16</v>
      </c>
    </row>
    <row r="18" spans="1:16">
      <c r="A18" s="81">
        <v>1</v>
      </c>
      <c r="B18" s="82" t="s">
        <v>320</v>
      </c>
      <c r="C18" s="82"/>
      <c r="D18" s="82" t="s">
        <v>199</v>
      </c>
      <c r="E18" s="82" t="s">
        <v>201</v>
      </c>
      <c r="F18" s="82"/>
      <c r="G18" s="83">
        <v>45387</v>
      </c>
      <c r="H18" s="83">
        <v>45936</v>
      </c>
      <c r="I18" s="84" t="s">
        <v>4</v>
      </c>
      <c r="J18" s="84" t="s">
        <v>174</v>
      </c>
      <c r="K18" s="141">
        <v>3000000</v>
      </c>
      <c r="L18" s="141">
        <v>5100000</v>
      </c>
      <c r="M18" s="85"/>
      <c r="N18" s="82">
        <v>1.7849999999999999</v>
      </c>
      <c r="O18" s="85" t="s">
        <v>200</v>
      </c>
      <c r="P18" s="85"/>
    </row>
    <row r="19" spans="1:16">
      <c r="A19" s="81">
        <v>2</v>
      </c>
      <c r="B19" s="82" t="s">
        <v>320</v>
      </c>
      <c r="C19" s="82"/>
      <c r="D19" s="82" t="s">
        <v>199</v>
      </c>
      <c r="E19" s="82" t="s">
        <v>201</v>
      </c>
      <c r="F19" s="82"/>
      <c r="G19" s="83">
        <v>45401</v>
      </c>
      <c r="H19" s="83">
        <v>45950</v>
      </c>
      <c r="I19" s="84" t="s">
        <v>4</v>
      </c>
      <c r="J19" s="84" t="s">
        <v>174</v>
      </c>
      <c r="K19" s="141">
        <v>5000000</v>
      </c>
      <c r="L19" s="141">
        <v>8500000</v>
      </c>
      <c r="M19" s="85"/>
      <c r="N19" s="82">
        <v>1.778</v>
      </c>
      <c r="O19" s="85" t="s">
        <v>200</v>
      </c>
      <c r="P19" s="85"/>
    </row>
    <row r="20" spans="1:16">
      <c r="A20" s="81">
        <v>3</v>
      </c>
      <c r="B20" s="82" t="s">
        <v>320</v>
      </c>
      <c r="C20" s="82"/>
      <c r="D20" s="82" t="s">
        <v>199</v>
      </c>
      <c r="E20" s="82" t="s">
        <v>201</v>
      </c>
      <c r="F20" s="82"/>
      <c r="G20" s="83">
        <v>45093</v>
      </c>
      <c r="H20" s="83">
        <v>45824</v>
      </c>
      <c r="I20" s="84" t="s">
        <v>4</v>
      </c>
      <c r="J20" s="84" t="s">
        <v>174</v>
      </c>
      <c r="K20" s="141">
        <v>5000000</v>
      </c>
      <c r="L20" s="141">
        <v>8500000</v>
      </c>
      <c r="M20" s="85"/>
      <c r="N20" s="82">
        <v>1.8160000000000001</v>
      </c>
      <c r="O20" s="85" t="s">
        <v>200</v>
      </c>
      <c r="P20" s="85"/>
    </row>
    <row r="21" spans="1:16">
      <c r="A21" s="81">
        <v>4</v>
      </c>
      <c r="B21" s="82" t="s">
        <v>320</v>
      </c>
      <c r="C21" s="82"/>
      <c r="D21" s="82" t="s">
        <v>199</v>
      </c>
      <c r="E21" s="82" t="s">
        <v>201</v>
      </c>
      <c r="F21" s="82"/>
      <c r="G21" s="83">
        <v>45363</v>
      </c>
      <c r="H21" s="83">
        <v>45912</v>
      </c>
      <c r="I21" s="84" t="s">
        <v>4</v>
      </c>
      <c r="J21" s="84" t="s">
        <v>174</v>
      </c>
      <c r="K21" s="141">
        <v>5000000</v>
      </c>
      <c r="L21" s="141">
        <v>8500000</v>
      </c>
      <c r="M21" s="85"/>
      <c r="N21" s="82">
        <v>1.7889999999999999</v>
      </c>
      <c r="O21" s="85" t="s">
        <v>200</v>
      </c>
      <c r="P21" s="85"/>
    </row>
    <row r="22" spans="1:16">
      <c r="A22" s="81">
        <v>5</v>
      </c>
      <c r="B22" s="82" t="s">
        <v>320</v>
      </c>
      <c r="C22" s="82"/>
      <c r="D22" s="82" t="s">
        <v>199</v>
      </c>
      <c r="E22" s="82" t="s">
        <v>201</v>
      </c>
      <c r="F22" s="82"/>
      <c r="G22" s="83">
        <v>45246</v>
      </c>
      <c r="H22" s="83">
        <v>45978</v>
      </c>
      <c r="I22" s="84" t="s">
        <v>4</v>
      </c>
      <c r="J22" s="84" t="s">
        <v>174</v>
      </c>
      <c r="K22" s="141">
        <v>4000000</v>
      </c>
      <c r="L22" s="141">
        <v>6800000</v>
      </c>
      <c r="M22" s="85"/>
      <c r="N22" s="82">
        <v>1.8149999999999999</v>
      </c>
      <c r="O22" s="85" t="s">
        <v>200</v>
      </c>
      <c r="P22" s="85"/>
    </row>
    <row r="23" spans="1:16">
      <c r="A23" s="81">
        <v>6</v>
      </c>
      <c r="B23" s="82" t="s">
        <v>320</v>
      </c>
      <c r="C23" s="82"/>
      <c r="D23" s="82" t="s">
        <v>199</v>
      </c>
      <c r="E23" s="82" t="s">
        <v>201</v>
      </c>
      <c r="F23" s="82"/>
      <c r="G23" s="83">
        <v>45257</v>
      </c>
      <c r="H23" s="83">
        <v>45989</v>
      </c>
      <c r="I23" s="84" t="s">
        <v>4</v>
      </c>
      <c r="J23" s="84" t="s">
        <v>174</v>
      </c>
      <c r="K23" s="141">
        <v>4000000</v>
      </c>
      <c r="L23" s="141">
        <v>6800000</v>
      </c>
      <c r="M23" s="85"/>
      <c r="N23" s="82">
        <v>1.8129999999999999</v>
      </c>
      <c r="O23" s="85" t="s">
        <v>200</v>
      </c>
      <c r="P23" s="85"/>
    </row>
    <row r="24" spans="1:16">
      <c r="A24" s="81">
        <v>7</v>
      </c>
      <c r="B24" s="82" t="s">
        <v>320</v>
      </c>
      <c r="C24" s="82"/>
      <c r="D24" s="82" t="s">
        <v>199</v>
      </c>
      <c r="E24" s="82" t="s">
        <v>201</v>
      </c>
      <c r="F24" s="82"/>
      <c r="G24" s="83">
        <v>45344</v>
      </c>
      <c r="H24" s="83">
        <v>45891</v>
      </c>
      <c r="I24" s="84" t="s">
        <v>4</v>
      </c>
      <c r="J24" s="84" t="s">
        <v>174</v>
      </c>
      <c r="K24" s="141">
        <v>3000000</v>
      </c>
      <c r="L24" s="141">
        <v>5100000</v>
      </c>
      <c r="M24" s="85"/>
      <c r="N24" s="82">
        <v>1.7869999999999999</v>
      </c>
      <c r="O24" s="85" t="s">
        <v>200</v>
      </c>
      <c r="P24" s="85"/>
    </row>
    <row r="25" spans="1:16">
      <c r="A25" s="81">
        <v>8</v>
      </c>
      <c r="B25" s="82" t="s">
        <v>320</v>
      </c>
      <c r="C25" s="82"/>
      <c r="D25" s="82" t="s">
        <v>199</v>
      </c>
      <c r="E25" s="82" t="s">
        <v>201</v>
      </c>
      <c r="F25" s="82"/>
      <c r="G25" s="83">
        <v>45356</v>
      </c>
      <c r="H25" s="83">
        <v>45905</v>
      </c>
      <c r="I25" s="84" t="s">
        <v>4</v>
      </c>
      <c r="J25" s="84" t="s">
        <v>174</v>
      </c>
      <c r="K25" s="141">
        <v>5000000</v>
      </c>
      <c r="L25" s="141">
        <v>8500000</v>
      </c>
      <c r="M25" s="85"/>
      <c r="N25" s="82">
        <v>1.7869999999999999</v>
      </c>
      <c r="O25" s="85" t="s">
        <v>200</v>
      </c>
      <c r="P25" s="85"/>
    </row>
    <row r="26" spans="1:16">
      <c r="A26" s="81">
        <v>9</v>
      </c>
      <c r="B26" s="82" t="s">
        <v>320</v>
      </c>
      <c r="C26" s="82"/>
      <c r="D26" s="82" t="s">
        <v>199</v>
      </c>
      <c r="E26" s="82" t="s">
        <v>201</v>
      </c>
      <c r="F26" s="82"/>
      <c r="G26" s="83">
        <v>45547</v>
      </c>
      <c r="H26" s="83">
        <v>46093</v>
      </c>
      <c r="I26" s="84" t="s">
        <v>4</v>
      </c>
      <c r="J26" s="84" t="s">
        <v>174</v>
      </c>
      <c r="K26" s="141">
        <v>5000000</v>
      </c>
      <c r="L26" s="141">
        <v>8500000</v>
      </c>
      <c r="M26" s="85"/>
      <c r="N26" s="82">
        <v>1.8169999999999999</v>
      </c>
      <c r="O26" s="85" t="s">
        <v>200</v>
      </c>
      <c r="P26" s="85"/>
    </row>
    <row r="27" spans="1:16">
      <c r="A27" s="81">
        <v>10</v>
      </c>
      <c r="B27" s="82" t="s">
        <v>320</v>
      </c>
      <c r="C27" s="82"/>
      <c r="D27" s="82" t="s">
        <v>199</v>
      </c>
      <c r="E27" s="82" t="s">
        <v>201</v>
      </c>
      <c r="F27" s="82"/>
      <c r="G27" s="83">
        <v>45744</v>
      </c>
      <c r="H27" s="83">
        <v>46112</v>
      </c>
      <c r="I27" s="84" t="s">
        <v>4</v>
      </c>
      <c r="J27" s="84" t="s">
        <v>174</v>
      </c>
      <c r="K27" s="141">
        <v>3000000</v>
      </c>
      <c r="L27" s="141">
        <v>5100000</v>
      </c>
      <c r="M27" s="85"/>
      <c r="N27" s="82">
        <v>1.7869999999999999</v>
      </c>
      <c r="O27" s="85" t="s">
        <v>200</v>
      </c>
      <c r="P27" s="85"/>
    </row>
    <row r="28" spans="1:16">
      <c r="A28" s="81">
        <v>11</v>
      </c>
      <c r="B28" s="82" t="s">
        <v>320</v>
      </c>
      <c r="C28" s="82"/>
      <c r="D28" s="82" t="s">
        <v>199</v>
      </c>
      <c r="E28" s="82" t="s">
        <v>201</v>
      </c>
      <c r="F28" s="82"/>
      <c r="G28" s="83">
        <v>45590</v>
      </c>
      <c r="H28" s="83">
        <v>46136</v>
      </c>
      <c r="I28" s="84" t="s">
        <v>4</v>
      </c>
      <c r="J28" s="84" t="s">
        <v>174</v>
      </c>
      <c r="K28" s="141">
        <v>10000000</v>
      </c>
      <c r="L28" s="141">
        <v>17000000</v>
      </c>
      <c r="M28" s="85"/>
      <c r="N28" s="82">
        <v>1.8080000000000001</v>
      </c>
      <c r="O28" s="85" t="s">
        <v>200</v>
      </c>
      <c r="P28" s="85"/>
    </row>
    <row r="29" spans="1:16">
      <c r="A29" s="81">
        <v>12</v>
      </c>
      <c r="B29" s="82" t="s">
        <v>320</v>
      </c>
      <c r="C29" s="82"/>
      <c r="D29" s="82" t="s">
        <v>199</v>
      </c>
      <c r="E29" s="82" t="s">
        <v>201</v>
      </c>
      <c r="F29" s="82"/>
      <c r="G29" s="83">
        <v>45597</v>
      </c>
      <c r="H29" s="83">
        <v>46692</v>
      </c>
      <c r="I29" s="84" t="s">
        <v>4</v>
      </c>
      <c r="J29" s="84" t="s">
        <v>174</v>
      </c>
      <c r="K29" s="141">
        <v>5000000</v>
      </c>
      <c r="L29" s="141">
        <v>8500000</v>
      </c>
      <c r="M29" s="85"/>
      <c r="N29" s="82">
        <v>1.9227000000000001</v>
      </c>
      <c r="O29" s="85" t="s">
        <v>200</v>
      </c>
      <c r="P29" s="85"/>
    </row>
    <row r="30" spans="1:16">
      <c r="A30" s="81">
        <v>13</v>
      </c>
      <c r="B30" s="82" t="s">
        <v>320</v>
      </c>
      <c r="C30" s="82"/>
      <c r="D30" s="82" t="s">
        <v>199</v>
      </c>
      <c r="E30" s="82" t="s">
        <v>201</v>
      </c>
      <c r="F30" s="82"/>
      <c r="G30" s="83">
        <v>45631</v>
      </c>
      <c r="H30" s="83">
        <v>46363</v>
      </c>
      <c r="I30" s="84" t="s">
        <v>4</v>
      </c>
      <c r="J30" s="84" t="s">
        <v>174</v>
      </c>
      <c r="K30" s="141">
        <v>6000000</v>
      </c>
      <c r="L30" s="141">
        <v>10200000</v>
      </c>
      <c r="M30" s="85"/>
      <c r="N30" s="82">
        <v>1.845</v>
      </c>
      <c r="O30" s="85" t="s">
        <v>200</v>
      </c>
      <c r="P30" s="85"/>
    </row>
  </sheetData>
  <mergeCells count="19">
    <mergeCell ref="O15:O16"/>
    <mergeCell ref="P15:P16"/>
    <mergeCell ref="G15:G16"/>
    <mergeCell ref="H15:H16"/>
    <mergeCell ref="I15:J15"/>
    <mergeCell ref="K15:K16"/>
    <mergeCell ref="L15:L16"/>
    <mergeCell ref="M15:N15"/>
    <mergeCell ref="F15:F16"/>
    <mergeCell ref="A1:B1"/>
    <mergeCell ref="A6:B6"/>
    <mergeCell ref="A7:B7"/>
    <mergeCell ref="A8:B8"/>
    <mergeCell ref="A13:N13"/>
    <mergeCell ref="A15:A16"/>
    <mergeCell ref="B15:B16"/>
    <mergeCell ref="C15:C16"/>
    <mergeCell ref="D15:D16"/>
    <mergeCell ref="E15:E16"/>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80"/>
  <sheetViews>
    <sheetView showGridLines="0" zoomScaleNormal="100" zoomScaleSheetLayoutView="85" workbookViewId="0">
      <selection activeCell="B2" sqref="B2:B3"/>
    </sheetView>
  </sheetViews>
  <sheetFormatPr defaultColWidth="9.140625" defaultRowHeight="12.75"/>
  <cols>
    <col min="1" max="1" width="45" style="87" customWidth="1"/>
    <col min="2" max="2" width="13.28515625" style="112" customWidth="1"/>
    <col min="3" max="3" width="13.28515625" style="89" customWidth="1"/>
    <col min="4" max="39" width="13.28515625" style="87" customWidth="1"/>
    <col min="40" max="40" width="16" style="87" customWidth="1"/>
    <col min="41" max="41" width="13.28515625" style="87" customWidth="1"/>
    <col min="42" max="16384" width="9.140625" style="87"/>
  </cols>
  <sheetData>
    <row r="1" spans="1:45" s="86" customFormat="1" ht="30.75" customHeight="1">
      <c r="A1" s="233" t="s">
        <v>202</v>
      </c>
      <c r="B1" s="233"/>
      <c r="C1" s="233"/>
      <c r="D1" s="233"/>
      <c r="E1" s="233"/>
      <c r="F1" s="233"/>
      <c r="G1" s="233"/>
      <c r="H1" s="233"/>
      <c r="I1" s="233"/>
      <c r="J1" s="233"/>
      <c r="K1" s="233"/>
      <c r="L1" s="233"/>
      <c r="M1" s="233"/>
      <c r="N1" s="233"/>
    </row>
    <row r="2" spans="1:45" customFormat="1" ht="15">
      <c r="A2" s="4" t="s">
        <v>2</v>
      </c>
      <c r="B2" s="119" t="s">
        <v>350</v>
      </c>
    </row>
    <row r="3" spans="1:45" customFormat="1" ht="15" customHeight="1">
      <c r="A3" s="4" t="s">
        <v>0</v>
      </c>
      <c r="B3" s="119" t="s">
        <v>351</v>
      </c>
      <c r="H3" s="3"/>
      <c r="I3" s="3"/>
      <c r="J3" s="3"/>
    </row>
    <row r="4" spans="1:45" ht="17.25" customHeight="1">
      <c r="A4" s="232" t="s">
        <v>203</v>
      </c>
      <c r="B4" s="234" t="s">
        <v>204</v>
      </c>
      <c r="C4" s="235"/>
      <c r="D4" s="235"/>
      <c r="E4" s="235"/>
      <c r="F4" s="235"/>
      <c r="G4" s="235"/>
      <c r="H4" s="235"/>
      <c r="I4" s="235"/>
      <c r="J4" s="235"/>
      <c r="K4" s="235"/>
      <c r="L4" s="235"/>
      <c r="M4" s="235"/>
      <c r="N4" s="235"/>
      <c r="O4" s="235"/>
      <c r="P4" s="235"/>
      <c r="Q4" s="235"/>
      <c r="R4" s="235"/>
      <c r="S4" s="235"/>
      <c r="T4" s="235"/>
      <c r="U4" s="235"/>
      <c r="V4" s="235"/>
      <c r="W4" s="235"/>
      <c r="X4" s="235"/>
      <c r="Y4" s="235"/>
      <c r="Z4" s="235"/>
      <c r="AA4" s="235"/>
      <c r="AB4" s="235"/>
      <c r="AC4" s="235"/>
      <c r="AD4" s="235"/>
      <c r="AE4" s="235"/>
      <c r="AF4" s="235"/>
      <c r="AG4" s="235"/>
      <c r="AH4" s="235"/>
      <c r="AI4" s="235"/>
      <c r="AJ4" s="235"/>
      <c r="AK4" s="235"/>
      <c r="AL4" s="235"/>
      <c r="AM4" s="235"/>
      <c r="AN4" s="235"/>
      <c r="AO4" s="236"/>
      <c r="AQ4" s="88"/>
      <c r="AR4" s="88"/>
      <c r="AS4" s="88"/>
    </row>
    <row r="5" spans="1:45">
      <c r="A5" s="232"/>
      <c r="B5" s="232" t="s">
        <v>205</v>
      </c>
      <c r="C5" s="232"/>
      <c r="D5" s="237" t="s">
        <v>206</v>
      </c>
      <c r="E5" s="237"/>
      <c r="F5" s="237" t="s">
        <v>207</v>
      </c>
      <c r="G5" s="237"/>
      <c r="H5" s="232" t="s">
        <v>208</v>
      </c>
      <c r="I5" s="232"/>
      <c r="J5" s="232" t="s">
        <v>209</v>
      </c>
      <c r="K5" s="232"/>
      <c r="L5" s="232" t="s">
        <v>210</v>
      </c>
      <c r="M5" s="232"/>
      <c r="N5" s="232" t="s">
        <v>211</v>
      </c>
      <c r="O5" s="232"/>
      <c r="P5" s="232" t="s">
        <v>212</v>
      </c>
      <c r="Q5" s="232"/>
      <c r="R5" s="232" t="s">
        <v>213</v>
      </c>
      <c r="S5" s="232"/>
      <c r="T5" s="232" t="s">
        <v>214</v>
      </c>
      <c r="U5" s="232"/>
      <c r="V5" s="232" t="s">
        <v>215</v>
      </c>
      <c r="W5" s="232"/>
      <c r="X5" s="232" t="s">
        <v>216</v>
      </c>
      <c r="Y5" s="232"/>
      <c r="Z5" s="232" t="s">
        <v>217</v>
      </c>
      <c r="AA5" s="232"/>
      <c r="AB5" s="232" t="s">
        <v>218</v>
      </c>
      <c r="AC5" s="232"/>
      <c r="AD5" s="232" t="s">
        <v>219</v>
      </c>
      <c r="AE5" s="232"/>
      <c r="AF5" s="232" t="s">
        <v>220</v>
      </c>
      <c r="AG5" s="232"/>
      <c r="AH5" s="234" t="s">
        <v>221</v>
      </c>
      <c r="AI5" s="236"/>
      <c r="AJ5" s="234" t="s">
        <v>222</v>
      </c>
      <c r="AK5" s="236"/>
      <c r="AL5" s="234" t="s">
        <v>223</v>
      </c>
      <c r="AM5" s="236"/>
      <c r="AN5" s="232" t="s">
        <v>50</v>
      </c>
      <c r="AO5" s="232"/>
      <c r="AQ5" s="88"/>
      <c r="AR5" s="88"/>
      <c r="AS5" s="88"/>
    </row>
    <row r="6" spans="1:45" s="89" customFormat="1" ht="44.25" customHeight="1">
      <c r="A6" s="92"/>
      <c r="B6" s="90" t="s">
        <v>50</v>
      </c>
      <c r="C6" s="91" t="s">
        <v>224</v>
      </c>
      <c r="D6" s="90" t="s">
        <v>50</v>
      </c>
      <c r="E6" s="91" t="s">
        <v>224</v>
      </c>
      <c r="F6" s="90" t="s">
        <v>50</v>
      </c>
      <c r="G6" s="91" t="s">
        <v>224</v>
      </c>
      <c r="H6" s="90" t="s">
        <v>50</v>
      </c>
      <c r="I6" s="91" t="s">
        <v>224</v>
      </c>
      <c r="J6" s="90" t="s">
        <v>50</v>
      </c>
      <c r="K6" s="91" t="s">
        <v>224</v>
      </c>
      <c r="L6" s="90" t="s">
        <v>50</v>
      </c>
      <c r="M6" s="91" t="s">
        <v>224</v>
      </c>
      <c r="N6" s="90" t="s">
        <v>50</v>
      </c>
      <c r="O6" s="91" t="s">
        <v>224</v>
      </c>
      <c r="P6" s="90" t="s">
        <v>50</v>
      </c>
      <c r="Q6" s="91" t="s">
        <v>224</v>
      </c>
      <c r="R6" s="90" t="s">
        <v>50</v>
      </c>
      <c r="S6" s="91" t="s">
        <v>224</v>
      </c>
      <c r="T6" s="90" t="s">
        <v>50</v>
      </c>
      <c r="U6" s="91" t="s">
        <v>224</v>
      </c>
      <c r="V6" s="90" t="s">
        <v>50</v>
      </c>
      <c r="W6" s="91" t="s">
        <v>224</v>
      </c>
      <c r="X6" s="90" t="s">
        <v>50</v>
      </c>
      <c r="Y6" s="91" t="s">
        <v>224</v>
      </c>
      <c r="Z6" s="90" t="s">
        <v>50</v>
      </c>
      <c r="AA6" s="91" t="s">
        <v>224</v>
      </c>
      <c r="AB6" s="90" t="s">
        <v>50</v>
      </c>
      <c r="AC6" s="91" t="s">
        <v>224</v>
      </c>
      <c r="AD6" s="90" t="s">
        <v>50</v>
      </c>
      <c r="AE6" s="91" t="s">
        <v>224</v>
      </c>
      <c r="AF6" s="90" t="s">
        <v>50</v>
      </c>
      <c r="AG6" s="91" t="s">
        <v>224</v>
      </c>
      <c r="AH6" s="90" t="s">
        <v>50</v>
      </c>
      <c r="AI6" s="91" t="s">
        <v>224</v>
      </c>
      <c r="AJ6" s="90" t="s">
        <v>50</v>
      </c>
      <c r="AK6" s="91" t="s">
        <v>224</v>
      </c>
      <c r="AL6" s="90" t="s">
        <v>50</v>
      </c>
      <c r="AM6" s="91" t="s">
        <v>224</v>
      </c>
      <c r="AN6" s="90" t="s">
        <v>50</v>
      </c>
      <c r="AO6" s="91" t="s">
        <v>225</v>
      </c>
    </row>
    <row r="7" spans="1:45" ht="25.5">
      <c r="A7" s="92" t="s">
        <v>282</v>
      </c>
      <c r="B7" s="160">
        <v>63744.433570000001</v>
      </c>
      <c r="C7" s="160">
        <v>19111.977190000001</v>
      </c>
      <c r="D7" s="161">
        <v>0</v>
      </c>
      <c r="E7" s="161"/>
      <c r="F7" s="161">
        <v>0</v>
      </c>
      <c r="G7" s="161">
        <v>0</v>
      </c>
      <c r="H7" s="161">
        <v>0</v>
      </c>
      <c r="I7" s="161">
        <v>0</v>
      </c>
      <c r="J7" s="161">
        <v>0</v>
      </c>
      <c r="K7" s="161">
        <v>0</v>
      </c>
      <c r="L7" s="161">
        <v>0</v>
      </c>
      <c r="M7" s="161">
        <v>0</v>
      </c>
      <c r="N7" s="161">
        <v>0</v>
      </c>
      <c r="O7" s="161">
        <v>0</v>
      </c>
      <c r="P7" s="161">
        <v>0</v>
      </c>
      <c r="Q7" s="161">
        <v>0</v>
      </c>
      <c r="R7" s="161">
        <v>0</v>
      </c>
      <c r="S7" s="161">
        <v>0</v>
      </c>
      <c r="T7" s="161">
        <v>0</v>
      </c>
      <c r="U7" s="161">
        <v>0</v>
      </c>
      <c r="V7" s="161">
        <v>0</v>
      </c>
      <c r="W7" s="161">
        <v>0</v>
      </c>
      <c r="X7" s="161">
        <v>0</v>
      </c>
      <c r="Y7" s="161">
        <v>0</v>
      </c>
      <c r="Z7" s="161">
        <v>0</v>
      </c>
      <c r="AA7" s="161">
        <v>0</v>
      </c>
      <c r="AB7" s="161">
        <v>0</v>
      </c>
      <c r="AC7" s="161">
        <v>0</v>
      </c>
      <c r="AD7" s="161">
        <v>0</v>
      </c>
      <c r="AE7" s="161">
        <v>0</v>
      </c>
      <c r="AF7" s="161">
        <v>0</v>
      </c>
      <c r="AG7" s="161">
        <v>0</v>
      </c>
      <c r="AH7" s="161">
        <v>0</v>
      </c>
      <c r="AI7" s="161">
        <v>0</v>
      </c>
      <c r="AJ7" s="161">
        <v>0</v>
      </c>
      <c r="AK7" s="161">
        <v>0</v>
      </c>
      <c r="AL7" s="161">
        <v>0</v>
      </c>
      <c r="AM7" s="161">
        <v>0</v>
      </c>
      <c r="AN7" s="162">
        <v>63744.433570000001</v>
      </c>
      <c r="AO7" s="162">
        <v>19111.977190000001</v>
      </c>
    </row>
    <row r="8" spans="1:45" ht="25.5">
      <c r="A8" s="92" t="s">
        <v>226</v>
      </c>
      <c r="B8" s="160">
        <v>12074.127</v>
      </c>
      <c r="C8" s="160">
        <v>1458.3951300000008</v>
      </c>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c r="AE8" s="160"/>
      <c r="AF8" s="160"/>
      <c r="AG8" s="160"/>
      <c r="AH8" s="160"/>
      <c r="AI8" s="160"/>
      <c r="AJ8" s="160"/>
      <c r="AK8" s="160"/>
      <c r="AL8" s="160">
        <v>51150.108</v>
      </c>
      <c r="AM8" s="160">
        <v>15053.107</v>
      </c>
      <c r="AN8" s="162">
        <v>63224.235000000001</v>
      </c>
      <c r="AO8" s="162">
        <v>16511.502130000001</v>
      </c>
    </row>
    <row r="9" spans="1:45" ht="14.1" customHeight="1">
      <c r="A9" s="92" t="s">
        <v>227</v>
      </c>
      <c r="B9" s="162">
        <v>20967.564367222058</v>
      </c>
      <c r="C9" s="162">
        <v>20967.564367222058</v>
      </c>
      <c r="D9" s="162">
        <v>0</v>
      </c>
      <c r="E9" s="162">
        <v>0</v>
      </c>
      <c r="F9" s="162">
        <v>0</v>
      </c>
      <c r="G9" s="162">
        <v>0</v>
      </c>
      <c r="H9" s="162">
        <v>0</v>
      </c>
      <c r="I9" s="162">
        <v>0</v>
      </c>
      <c r="J9" s="162">
        <v>0</v>
      </c>
      <c r="K9" s="162">
        <v>0</v>
      </c>
      <c r="L9" s="162">
        <v>0</v>
      </c>
      <c r="M9" s="162">
        <v>0</v>
      </c>
      <c r="N9" s="162">
        <v>0</v>
      </c>
      <c r="O9" s="162">
        <v>0</v>
      </c>
      <c r="P9" s="162">
        <v>0</v>
      </c>
      <c r="Q9" s="162">
        <v>0</v>
      </c>
      <c r="R9" s="162">
        <v>0</v>
      </c>
      <c r="S9" s="162">
        <v>0</v>
      </c>
      <c r="T9" s="162">
        <v>0</v>
      </c>
      <c r="U9" s="162">
        <v>0</v>
      </c>
      <c r="V9" s="162">
        <v>0</v>
      </c>
      <c r="W9" s="162">
        <v>0</v>
      </c>
      <c r="X9" s="162">
        <v>0</v>
      </c>
      <c r="Y9" s="162">
        <v>0</v>
      </c>
      <c r="Z9" s="162">
        <v>0</v>
      </c>
      <c r="AA9" s="162">
        <v>0</v>
      </c>
      <c r="AB9" s="162">
        <v>0</v>
      </c>
      <c r="AC9" s="162">
        <v>0</v>
      </c>
      <c r="AD9" s="162">
        <v>0</v>
      </c>
      <c r="AE9" s="162">
        <v>0</v>
      </c>
      <c r="AF9" s="162">
        <v>0</v>
      </c>
      <c r="AG9" s="162">
        <v>0</v>
      </c>
      <c r="AH9" s="162">
        <v>0</v>
      </c>
      <c r="AI9" s="162">
        <v>0</v>
      </c>
      <c r="AJ9" s="162">
        <v>0</v>
      </c>
      <c r="AK9" s="162">
        <v>0</v>
      </c>
      <c r="AL9" s="162">
        <v>11698.733687999998</v>
      </c>
      <c r="AM9" s="162">
        <v>11698.733687999998</v>
      </c>
      <c r="AN9" s="162">
        <v>32666.298055222054</v>
      </c>
      <c r="AO9" s="162">
        <v>32666.298055222054</v>
      </c>
    </row>
    <row r="10" spans="1:45" ht="14.1" customHeight="1">
      <c r="A10" s="93" t="s">
        <v>120</v>
      </c>
      <c r="B10" s="160">
        <v>3868.3970000000004</v>
      </c>
      <c r="C10" s="160">
        <v>3868.3970000000004</v>
      </c>
      <c r="D10" s="160"/>
      <c r="E10" s="160"/>
      <c r="F10" s="160"/>
      <c r="G10" s="160"/>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c r="AE10" s="160"/>
      <c r="AF10" s="160"/>
      <c r="AG10" s="160"/>
      <c r="AH10" s="160"/>
      <c r="AI10" s="160"/>
      <c r="AJ10" s="160"/>
      <c r="AK10" s="160"/>
      <c r="AL10" s="160"/>
      <c r="AM10" s="160"/>
      <c r="AN10" s="162">
        <v>3868.3970000000004</v>
      </c>
      <c r="AO10" s="162">
        <v>3868.3970000000004</v>
      </c>
    </row>
    <row r="11" spans="1:45" ht="14.1" customHeight="1">
      <c r="A11" s="93" t="s">
        <v>121</v>
      </c>
      <c r="B11" s="160">
        <v>17099.167367222057</v>
      </c>
      <c r="C11" s="160">
        <v>17099.167367222057</v>
      </c>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0"/>
      <c r="AL11" s="160">
        <v>11698.733687999998</v>
      </c>
      <c r="AM11" s="160">
        <v>11698.733687999998</v>
      </c>
      <c r="AN11" s="162">
        <v>28797.901055222057</v>
      </c>
      <c r="AO11" s="162">
        <v>28797.901055222057</v>
      </c>
    </row>
    <row r="12" spans="1:45" ht="25.5">
      <c r="A12" s="92" t="s">
        <v>228</v>
      </c>
      <c r="B12" s="160"/>
      <c r="C12" s="160"/>
      <c r="D12" s="160">
        <v>120967.6</v>
      </c>
      <c r="E12" s="160">
        <v>120967.6</v>
      </c>
      <c r="F12" s="161">
        <v>0</v>
      </c>
      <c r="G12" s="161">
        <v>0</v>
      </c>
      <c r="H12" s="161">
        <v>0</v>
      </c>
      <c r="I12" s="161">
        <v>0</v>
      </c>
      <c r="J12" s="161">
        <v>0</v>
      </c>
      <c r="K12" s="161">
        <v>0</v>
      </c>
      <c r="L12" s="161">
        <v>0</v>
      </c>
      <c r="M12" s="161">
        <v>0</v>
      </c>
      <c r="N12" s="161">
        <v>0</v>
      </c>
      <c r="O12" s="161">
        <v>0</v>
      </c>
      <c r="P12" s="161">
        <v>0</v>
      </c>
      <c r="Q12" s="161">
        <v>0</v>
      </c>
      <c r="R12" s="161">
        <v>0</v>
      </c>
      <c r="S12" s="161">
        <v>0</v>
      </c>
      <c r="T12" s="161">
        <v>0</v>
      </c>
      <c r="U12" s="161">
        <v>0</v>
      </c>
      <c r="V12" s="161">
        <v>0</v>
      </c>
      <c r="W12" s="161">
        <v>0</v>
      </c>
      <c r="X12" s="161">
        <v>0</v>
      </c>
      <c r="Y12" s="161">
        <v>0</v>
      </c>
      <c r="Z12" s="161">
        <v>0</v>
      </c>
      <c r="AA12" s="161">
        <v>0</v>
      </c>
      <c r="AB12" s="161">
        <v>0</v>
      </c>
      <c r="AC12" s="161">
        <v>0</v>
      </c>
      <c r="AD12" s="161">
        <v>0</v>
      </c>
      <c r="AE12" s="161">
        <v>0</v>
      </c>
      <c r="AF12" s="161">
        <v>0</v>
      </c>
      <c r="AG12" s="161">
        <v>0</v>
      </c>
      <c r="AH12" s="161">
        <v>0</v>
      </c>
      <c r="AI12" s="161">
        <v>0</v>
      </c>
      <c r="AJ12" s="161">
        <v>0</v>
      </c>
      <c r="AK12" s="161">
        <v>0</v>
      </c>
      <c r="AL12" s="161">
        <v>0</v>
      </c>
      <c r="AM12" s="161">
        <v>0</v>
      </c>
      <c r="AN12" s="162">
        <v>120967.6</v>
      </c>
      <c r="AO12" s="162">
        <v>120967.6</v>
      </c>
    </row>
    <row r="13" spans="1:45" ht="29.25" customHeight="1">
      <c r="A13" s="92" t="s">
        <v>229</v>
      </c>
      <c r="B13" s="162">
        <v>0</v>
      </c>
      <c r="C13" s="162">
        <v>0</v>
      </c>
      <c r="D13" s="162">
        <v>0</v>
      </c>
      <c r="E13" s="162">
        <v>0</v>
      </c>
      <c r="F13" s="162">
        <v>0</v>
      </c>
      <c r="G13" s="162">
        <v>0</v>
      </c>
      <c r="H13" s="162">
        <v>0</v>
      </c>
      <c r="I13" s="162">
        <v>0</v>
      </c>
      <c r="J13" s="162">
        <v>0</v>
      </c>
      <c r="K13" s="162">
        <v>0</v>
      </c>
      <c r="L13" s="162">
        <v>0</v>
      </c>
      <c r="M13" s="162">
        <v>0</v>
      </c>
      <c r="N13" s="162">
        <v>0</v>
      </c>
      <c r="O13" s="162">
        <v>0</v>
      </c>
      <c r="P13" s="162">
        <v>0</v>
      </c>
      <c r="Q13" s="162">
        <v>0</v>
      </c>
      <c r="R13" s="162">
        <v>0</v>
      </c>
      <c r="S13" s="162">
        <v>0</v>
      </c>
      <c r="T13" s="162">
        <v>0</v>
      </c>
      <c r="U13" s="162">
        <v>0</v>
      </c>
      <c r="V13" s="162">
        <v>0</v>
      </c>
      <c r="W13" s="162">
        <v>0</v>
      </c>
      <c r="X13" s="162">
        <v>0</v>
      </c>
      <c r="Y13" s="162">
        <v>0</v>
      </c>
      <c r="Z13" s="162">
        <v>0</v>
      </c>
      <c r="AA13" s="162">
        <v>0</v>
      </c>
      <c r="AB13" s="162">
        <v>0</v>
      </c>
      <c r="AC13" s="162">
        <v>0</v>
      </c>
      <c r="AD13" s="162">
        <v>0</v>
      </c>
      <c r="AE13" s="162">
        <v>0</v>
      </c>
      <c r="AF13" s="162">
        <v>0</v>
      </c>
      <c r="AG13" s="162">
        <v>0</v>
      </c>
      <c r="AH13" s="162">
        <v>0</v>
      </c>
      <c r="AI13" s="162">
        <v>0</v>
      </c>
      <c r="AJ13" s="162">
        <v>0</v>
      </c>
      <c r="AK13" s="162">
        <v>0</v>
      </c>
      <c r="AL13" s="162">
        <v>0</v>
      </c>
      <c r="AM13" s="162">
        <v>0</v>
      </c>
      <c r="AN13" s="162">
        <v>0</v>
      </c>
      <c r="AO13" s="162">
        <v>0</v>
      </c>
    </row>
    <row r="14" spans="1:45" ht="14.1" customHeight="1">
      <c r="A14" s="93" t="s">
        <v>123</v>
      </c>
      <c r="B14" s="162">
        <v>0</v>
      </c>
      <c r="C14" s="162">
        <v>0</v>
      </c>
      <c r="D14" s="162">
        <v>0</v>
      </c>
      <c r="E14" s="162">
        <v>0</v>
      </c>
      <c r="F14" s="162">
        <v>0</v>
      </c>
      <c r="G14" s="162">
        <v>0</v>
      </c>
      <c r="H14" s="162">
        <v>0</v>
      </c>
      <c r="I14" s="162">
        <v>0</v>
      </c>
      <c r="J14" s="162">
        <v>0</v>
      </c>
      <c r="K14" s="162">
        <v>0</v>
      </c>
      <c r="L14" s="162">
        <v>0</v>
      </c>
      <c r="M14" s="162">
        <v>0</v>
      </c>
      <c r="N14" s="162">
        <v>0</v>
      </c>
      <c r="O14" s="162">
        <v>0</v>
      </c>
      <c r="P14" s="162">
        <v>0</v>
      </c>
      <c r="Q14" s="162">
        <v>0</v>
      </c>
      <c r="R14" s="162">
        <v>0</v>
      </c>
      <c r="S14" s="162">
        <v>0</v>
      </c>
      <c r="T14" s="162">
        <v>0</v>
      </c>
      <c r="U14" s="162">
        <v>0</v>
      </c>
      <c r="V14" s="162">
        <v>0</v>
      </c>
      <c r="W14" s="162">
        <v>0</v>
      </c>
      <c r="X14" s="162">
        <v>0</v>
      </c>
      <c r="Y14" s="162">
        <v>0</v>
      </c>
      <c r="Z14" s="162">
        <v>0</v>
      </c>
      <c r="AA14" s="162">
        <v>0</v>
      </c>
      <c r="AB14" s="162">
        <v>0</v>
      </c>
      <c r="AC14" s="162">
        <v>0</v>
      </c>
      <c r="AD14" s="162">
        <v>0</v>
      </c>
      <c r="AE14" s="162">
        <v>0</v>
      </c>
      <c r="AF14" s="162">
        <v>0</v>
      </c>
      <c r="AG14" s="162">
        <v>0</v>
      </c>
      <c r="AH14" s="162">
        <v>0</v>
      </c>
      <c r="AI14" s="162">
        <v>0</v>
      </c>
      <c r="AJ14" s="162">
        <v>0</v>
      </c>
      <c r="AK14" s="162">
        <v>0</v>
      </c>
      <c r="AL14" s="162">
        <v>0</v>
      </c>
      <c r="AM14" s="162">
        <v>0</v>
      </c>
      <c r="AN14" s="162">
        <v>0</v>
      </c>
      <c r="AO14" s="162">
        <v>0</v>
      </c>
    </row>
    <row r="15" spans="1:45" ht="14.1" customHeight="1">
      <c r="A15" s="94" t="s">
        <v>230</v>
      </c>
      <c r="B15" s="160"/>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c r="AA15" s="160"/>
      <c r="AB15" s="160"/>
      <c r="AC15" s="160"/>
      <c r="AD15" s="160"/>
      <c r="AE15" s="160"/>
      <c r="AF15" s="160"/>
      <c r="AG15" s="160"/>
      <c r="AH15" s="160"/>
      <c r="AI15" s="160"/>
      <c r="AJ15" s="160"/>
      <c r="AK15" s="160"/>
      <c r="AL15" s="160"/>
      <c r="AM15" s="160"/>
      <c r="AN15" s="162">
        <v>0</v>
      </c>
      <c r="AO15" s="162">
        <v>0</v>
      </c>
    </row>
    <row r="16" spans="1:45" ht="14.1" customHeight="1">
      <c r="A16" s="94" t="s">
        <v>231</v>
      </c>
      <c r="B16" s="162">
        <v>0</v>
      </c>
      <c r="C16" s="161">
        <v>0</v>
      </c>
      <c r="D16" s="161">
        <v>0</v>
      </c>
      <c r="E16" s="161">
        <v>0</v>
      </c>
      <c r="F16" s="161">
        <v>0</v>
      </c>
      <c r="G16" s="161">
        <v>0</v>
      </c>
      <c r="H16" s="161">
        <v>0</v>
      </c>
      <c r="I16" s="161">
        <v>0</v>
      </c>
      <c r="J16" s="161">
        <v>0</v>
      </c>
      <c r="K16" s="161">
        <v>0</v>
      </c>
      <c r="L16" s="161">
        <v>0</v>
      </c>
      <c r="M16" s="161">
        <v>0</v>
      </c>
      <c r="N16" s="161">
        <v>0</v>
      </c>
      <c r="O16" s="161">
        <v>0</v>
      </c>
      <c r="P16" s="161">
        <v>0</v>
      </c>
      <c r="Q16" s="161">
        <v>0</v>
      </c>
      <c r="R16" s="161">
        <v>0</v>
      </c>
      <c r="S16" s="161">
        <v>0</v>
      </c>
      <c r="T16" s="161">
        <v>0</v>
      </c>
      <c r="U16" s="161">
        <v>0</v>
      </c>
      <c r="V16" s="161">
        <v>0</v>
      </c>
      <c r="W16" s="161">
        <v>0</v>
      </c>
      <c r="X16" s="161">
        <v>0</v>
      </c>
      <c r="Y16" s="161">
        <v>0</v>
      </c>
      <c r="Z16" s="161">
        <v>0</v>
      </c>
      <c r="AA16" s="161">
        <v>0</v>
      </c>
      <c r="AB16" s="161">
        <v>0</v>
      </c>
      <c r="AC16" s="161">
        <v>0</v>
      </c>
      <c r="AD16" s="161">
        <v>0</v>
      </c>
      <c r="AE16" s="161">
        <v>0</v>
      </c>
      <c r="AF16" s="161">
        <v>0</v>
      </c>
      <c r="AG16" s="161">
        <v>0</v>
      </c>
      <c r="AH16" s="161">
        <v>0</v>
      </c>
      <c r="AI16" s="161">
        <v>0</v>
      </c>
      <c r="AJ16" s="161">
        <v>0</v>
      </c>
      <c r="AK16" s="161">
        <v>0</v>
      </c>
      <c r="AL16" s="160"/>
      <c r="AM16" s="160"/>
      <c r="AN16" s="162">
        <v>0</v>
      </c>
      <c r="AO16" s="162">
        <v>0</v>
      </c>
    </row>
    <row r="17" spans="1:41" ht="14.1" customHeight="1">
      <c r="A17" s="95" t="s">
        <v>124</v>
      </c>
      <c r="B17" s="162">
        <v>0</v>
      </c>
      <c r="C17" s="162">
        <v>0</v>
      </c>
      <c r="D17" s="162">
        <v>0</v>
      </c>
      <c r="E17" s="162">
        <v>0</v>
      </c>
      <c r="F17" s="162">
        <v>0</v>
      </c>
      <c r="G17" s="162">
        <v>0</v>
      </c>
      <c r="H17" s="162">
        <v>0</v>
      </c>
      <c r="I17" s="162">
        <v>0</v>
      </c>
      <c r="J17" s="162">
        <v>0</v>
      </c>
      <c r="K17" s="162">
        <v>0</v>
      </c>
      <c r="L17" s="162">
        <v>0</v>
      </c>
      <c r="M17" s="162">
        <v>0</v>
      </c>
      <c r="N17" s="162">
        <v>0</v>
      </c>
      <c r="O17" s="162">
        <v>0</v>
      </c>
      <c r="P17" s="162">
        <v>0</v>
      </c>
      <c r="Q17" s="162">
        <v>0</v>
      </c>
      <c r="R17" s="162">
        <v>0</v>
      </c>
      <c r="S17" s="162">
        <v>0</v>
      </c>
      <c r="T17" s="162">
        <v>0</v>
      </c>
      <c r="U17" s="162">
        <v>0</v>
      </c>
      <c r="V17" s="162">
        <v>0</v>
      </c>
      <c r="W17" s="162">
        <v>0</v>
      </c>
      <c r="X17" s="162">
        <v>0</v>
      </c>
      <c r="Y17" s="162">
        <v>0</v>
      </c>
      <c r="Z17" s="162">
        <v>0</v>
      </c>
      <c r="AA17" s="162">
        <v>0</v>
      </c>
      <c r="AB17" s="162">
        <v>0</v>
      </c>
      <c r="AC17" s="162">
        <v>0</v>
      </c>
      <c r="AD17" s="162">
        <v>0</v>
      </c>
      <c r="AE17" s="162">
        <v>0</v>
      </c>
      <c r="AF17" s="162">
        <v>0</v>
      </c>
      <c r="AG17" s="162">
        <v>0</v>
      </c>
      <c r="AH17" s="162">
        <v>0</v>
      </c>
      <c r="AI17" s="162">
        <v>0</v>
      </c>
      <c r="AJ17" s="162">
        <v>0</v>
      </c>
      <c r="AK17" s="162">
        <v>0</v>
      </c>
      <c r="AL17" s="162">
        <v>0</v>
      </c>
      <c r="AM17" s="162">
        <v>0</v>
      </c>
      <c r="AN17" s="162">
        <v>0</v>
      </c>
      <c r="AO17" s="162">
        <v>0</v>
      </c>
    </row>
    <row r="18" spans="1:41" ht="14.1" customHeight="1">
      <c r="A18" s="94" t="s">
        <v>232</v>
      </c>
      <c r="B18" s="160"/>
      <c r="C18" s="160"/>
      <c r="D18" s="160"/>
      <c r="E18" s="160"/>
      <c r="F18" s="160"/>
      <c r="G18" s="160"/>
      <c r="H18" s="160"/>
      <c r="I18" s="160"/>
      <c r="J18" s="160"/>
      <c r="K18" s="160"/>
      <c r="L18" s="160"/>
      <c r="M18" s="160"/>
      <c r="N18" s="160"/>
      <c r="O18" s="160"/>
      <c r="P18" s="160"/>
      <c r="Q18" s="160"/>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2">
        <v>0</v>
      </c>
      <c r="AO18" s="162">
        <v>0</v>
      </c>
    </row>
    <row r="19" spans="1:41" ht="14.1" customHeight="1">
      <c r="A19" s="94" t="s">
        <v>233</v>
      </c>
      <c r="B19" s="161">
        <v>0</v>
      </c>
      <c r="C19" s="161">
        <v>0</v>
      </c>
      <c r="D19" s="161">
        <v>0</v>
      </c>
      <c r="E19" s="161">
        <v>0</v>
      </c>
      <c r="F19" s="161">
        <v>0</v>
      </c>
      <c r="G19" s="161">
        <v>0</v>
      </c>
      <c r="H19" s="161">
        <v>0</v>
      </c>
      <c r="I19" s="161">
        <v>0</v>
      </c>
      <c r="J19" s="161">
        <v>0</v>
      </c>
      <c r="K19" s="161">
        <v>0</v>
      </c>
      <c r="L19" s="161">
        <v>0</v>
      </c>
      <c r="M19" s="161">
        <v>0</v>
      </c>
      <c r="N19" s="161">
        <v>0</v>
      </c>
      <c r="O19" s="161">
        <v>0</v>
      </c>
      <c r="P19" s="161">
        <v>0</v>
      </c>
      <c r="Q19" s="161">
        <v>0</v>
      </c>
      <c r="R19" s="161">
        <v>0</v>
      </c>
      <c r="S19" s="161">
        <v>0</v>
      </c>
      <c r="T19" s="161">
        <v>0</v>
      </c>
      <c r="U19" s="161">
        <v>0</v>
      </c>
      <c r="V19" s="161">
        <v>0</v>
      </c>
      <c r="W19" s="161">
        <v>0</v>
      </c>
      <c r="X19" s="161">
        <v>0</v>
      </c>
      <c r="Y19" s="161">
        <v>0</v>
      </c>
      <c r="Z19" s="161">
        <v>0</v>
      </c>
      <c r="AA19" s="161">
        <v>0</v>
      </c>
      <c r="AB19" s="161">
        <v>0</v>
      </c>
      <c r="AC19" s="161">
        <v>0</v>
      </c>
      <c r="AD19" s="161">
        <v>0</v>
      </c>
      <c r="AE19" s="161">
        <v>0</v>
      </c>
      <c r="AF19" s="161">
        <v>0</v>
      </c>
      <c r="AG19" s="161">
        <v>0</v>
      </c>
      <c r="AH19" s="161">
        <v>0</v>
      </c>
      <c r="AI19" s="161">
        <v>0</v>
      </c>
      <c r="AJ19" s="161">
        <v>0</v>
      </c>
      <c r="AK19" s="161">
        <v>0</v>
      </c>
      <c r="AL19" s="160"/>
      <c r="AM19" s="160"/>
      <c r="AN19" s="162">
        <v>0</v>
      </c>
      <c r="AO19" s="162">
        <v>0</v>
      </c>
    </row>
    <row r="20" spans="1:41" ht="14.1" customHeight="1">
      <c r="A20" s="92" t="s">
        <v>234</v>
      </c>
      <c r="B20" s="160"/>
      <c r="C20" s="160"/>
      <c r="D20" s="160">
        <v>8827.8700000000008</v>
      </c>
      <c r="E20" s="160"/>
      <c r="F20" s="160"/>
      <c r="G20" s="160"/>
      <c r="H20" s="160"/>
      <c r="I20" s="160"/>
      <c r="J20" s="160"/>
      <c r="K20" s="160"/>
      <c r="L20" s="160"/>
      <c r="M20" s="160"/>
      <c r="N20" s="160"/>
      <c r="O20" s="160"/>
      <c r="P20" s="160"/>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2">
        <v>8827.8700000000008</v>
      </c>
      <c r="AO20" s="162">
        <v>0</v>
      </c>
    </row>
    <row r="21" spans="1:41" ht="28.5" customHeight="1">
      <c r="A21" s="92" t="s">
        <v>235</v>
      </c>
      <c r="B21" s="160"/>
      <c r="C21" s="160"/>
      <c r="D21" s="160"/>
      <c r="E21" s="160"/>
      <c r="F21" s="160"/>
      <c r="G21" s="160"/>
      <c r="H21" s="160"/>
      <c r="I21" s="160"/>
      <c r="J21" s="160"/>
      <c r="K21" s="160"/>
      <c r="L21" s="160">
        <v>4201.2700000000004</v>
      </c>
      <c r="M21" s="160"/>
      <c r="N21" s="160">
        <v>2999.9580000000001</v>
      </c>
      <c r="O21" s="160"/>
      <c r="P21" s="160">
        <v>3653.5239999999999</v>
      </c>
      <c r="Q21" s="160"/>
      <c r="R21" s="160"/>
      <c r="S21" s="160"/>
      <c r="T21" s="160"/>
      <c r="U21" s="160"/>
      <c r="V21" s="160">
        <v>94.822699999999998</v>
      </c>
      <c r="W21" s="160"/>
      <c r="X21" s="160"/>
      <c r="Y21" s="160"/>
      <c r="Z21" s="160"/>
      <c r="AA21" s="160"/>
      <c r="AB21" s="160">
        <v>2110.4539</v>
      </c>
      <c r="AC21" s="160"/>
      <c r="AD21" s="160"/>
      <c r="AE21" s="160"/>
      <c r="AF21" s="160">
        <v>24227.820159999999</v>
      </c>
      <c r="AG21" s="160">
        <v>5087.9762999999994</v>
      </c>
      <c r="AH21" s="160">
        <v>8061.07</v>
      </c>
      <c r="AI21" s="160"/>
      <c r="AJ21" s="160">
        <v>2001.04</v>
      </c>
      <c r="AK21" s="160"/>
      <c r="AL21" s="160"/>
      <c r="AM21" s="160"/>
      <c r="AN21" s="162">
        <v>47349.958760000001</v>
      </c>
      <c r="AO21" s="162">
        <v>5087.9762999999994</v>
      </c>
    </row>
    <row r="22" spans="1:41" ht="28.5" customHeight="1">
      <c r="A22" s="92" t="s">
        <v>236</v>
      </c>
      <c r="B22" s="160"/>
      <c r="C22" s="160"/>
      <c r="D22" s="160"/>
      <c r="E22" s="160"/>
      <c r="F22" s="160"/>
      <c r="G22" s="160"/>
      <c r="H22" s="160"/>
      <c r="I22" s="160"/>
      <c r="J22" s="160"/>
      <c r="K22" s="160"/>
      <c r="L22" s="160"/>
      <c r="M22" s="160"/>
      <c r="N22" s="160"/>
      <c r="O22" s="160"/>
      <c r="P22" s="160"/>
      <c r="Q22" s="160"/>
      <c r="R22" s="160"/>
      <c r="S22" s="160"/>
      <c r="T22" s="160"/>
      <c r="U22" s="160"/>
      <c r="V22" s="160"/>
      <c r="W22" s="160"/>
      <c r="X22" s="160"/>
      <c r="Y22" s="160"/>
      <c r="Z22" s="160"/>
      <c r="AA22" s="160"/>
      <c r="AB22" s="160"/>
      <c r="AC22" s="160"/>
      <c r="AD22" s="160"/>
      <c r="AE22" s="160"/>
      <c r="AF22" s="160">
        <v>634.1</v>
      </c>
      <c r="AG22" s="160">
        <v>634.1</v>
      </c>
      <c r="AH22" s="160"/>
      <c r="AI22" s="160"/>
      <c r="AJ22" s="160"/>
      <c r="AK22" s="160"/>
      <c r="AL22" s="160"/>
      <c r="AM22" s="160"/>
      <c r="AN22" s="162">
        <v>634.1</v>
      </c>
      <c r="AO22" s="162">
        <v>634.1</v>
      </c>
    </row>
    <row r="23" spans="1:41" ht="29.25" customHeight="1">
      <c r="A23" s="92" t="s">
        <v>237</v>
      </c>
      <c r="B23" s="162">
        <v>0</v>
      </c>
      <c r="C23" s="162">
        <v>0</v>
      </c>
      <c r="D23" s="162">
        <v>0</v>
      </c>
      <c r="E23" s="162">
        <v>0</v>
      </c>
      <c r="F23" s="162">
        <v>0</v>
      </c>
      <c r="G23" s="162">
        <v>0</v>
      </c>
      <c r="H23" s="162">
        <v>0</v>
      </c>
      <c r="I23" s="162">
        <v>0</v>
      </c>
      <c r="J23" s="162">
        <v>0</v>
      </c>
      <c r="K23" s="162">
        <v>0</v>
      </c>
      <c r="L23" s="162">
        <v>0</v>
      </c>
      <c r="M23" s="162">
        <v>0</v>
      </c>
      <c r="N23" s="162">
        <v>0</v>
      </c>
      <c r="O23" s="162">
        <v>0</v>
      </c>
      <c r="P23" s="162">
        <v>0</v>
      </c>
      <c r="Q23" s="162">
        <v>0</v>
      </c>
      <c r="R23" s="162">
        <v>0</v>
      </c>
      <c r="S23" s="162">
        <v>0</v>
      </c>
      <c r="T23" s="162">
        <v>0</v>
      </c>
      <c r="U23" s="162">
        <v>0</v>
      </c>
      <c r="V23" s="162">
        <v>0</v>
      </c>
      <c r="W23" s="162">
        <v>0</v>
      </c>
      <c r="X23" s="162">
        <v>0</v>
      </c>
      <c r="Y23" s="162">
        <v>0</v>
      </c>
      <c r="Z23" s="162">
        <v>0</v>
      </c>
      <c r="AA23" s="162">
        <v>0</v>
      </c>
      <c r="AB23" s="162">
        <v>0</v>
      </c>
      <c r="AC23" s="162">
        <v>0</v>
      </c>
      <c r="AD23" s="162">
        <v>0</v>
      </c>
      <c r="AE23" s="162">
        <v>0</v>
      </c>
      <c r="AF23" s="162">
        <v>0</v>
      </c>
      <c r="AG23" s="162">
        <v>0</v>
      </c>
      <c r="AH23" s="162">
        <v>0</v>
      </c>
      <c r="AI23" s="162">
        <v>0</v>
      </c>
      <c r="AJ23" s="162">
        <v>0</v>
      </c>
      <c r="AK23" s="162">
        <v>0</v>
      </c>
      <c r="AL23" s="162">
        <v>0</v>
      </c>
      <c r="AM23" s="162">
        <v>0</v>
      </c>
      <c r="AN23" s="162">
        <v>0</v>
      </c>
      <c r="AO23" s="162">
        <v>0</v>
      </c>
    </row>
    <row r="24" spans="1:41" ht="14.1" customHeight="1">
      <c r="A24" s="95" t="s">
        <v>238</v>
      </c>
      <c r="B24" s="162">
        <v>0</v>
      </c>
      <c r="C24" s="162">
        <v>0</v>
      </c>
      <c r="D24" s="162">
        <v>0</v>
      </c>
      <c r="E24" s="162">
        <v>0</v>
      </c>
      <c r="F24" s="162">
        <v>0</v>
      </c>
      <c r="G24" s="162">
        <v>0</v>
      </c>
      <c r="H24" s="162">
        <v>0</v>
      </c>
      <c r="I24" s="162">
        <v>0</v>
      </c>
      <c r="J24" s="162">
        <v>0</v>
      </c>
      <c r="K24" s="162">
        <v>0</v>
      </c>
      <c r="L24" s="162">
        <v>0</v>
      </c>
      <c r="M24" s="162">
        <v>0</v>
      </c>
      <c r="N24" s="162">
        <v>0</v>
      </c>
      <c r="O24" s="162">
        <v>0</v>
      </c>
      <c r="P24" s="162">
        <v>0</v>
      </c>
      <c r="Q24" s="162">
        <v>0</v>
      </c>
      <c r="R24" s="162">
        <v>0</v>
      </c>
      <c r="S24" s="162">
        <v>0</v>
      </c>
      <c r="T24" s="162">
        <v>0</v>
      </c>
      <c r="U24" s="162">
        <v>0</v>
      </c>
      <c r="V24" s="162">
        <v>0</v>
      </c>
      <c r="W24" s="162">
        <v>0</v>
      </c>
      <c r="X24" s="162">
        <v>0</v>
      </c>
      <c r="Y24" s="162">
        <v>0</v>
      </c>
      <c r="Z24" s="162">
        <v>0</v>
      </c>
      <c r="AA24" s="162">
        <v>0</v>
      </c>
      <c r="AB24" s="162">
        <v>0</v>
      </c>
      <c r="AC24" s="162">
        <v>0</v>
      </c>
      <c r="AD24" s="162">
        <v>0</v>
      </c>
      <c r="AE24" s="162">
        <v>0</v>
      </c>
      <c r="AF24" s="162">
        <v>0</v>
      </c>
      <c r="AG24" s="162">
        <v>0</v>
      </c>
      <c r="AH24" s="162">
        <v>0</v>
      </c>
      <c r="AI24" s="162">
        <v>0</v>
      </c>
      <c r="AJ24" s="162">
        <v>0</v>
      </c>
      <c r="AK24" s="162">
        <v>0</v>
      </c>
      <c r="AL24" s="162">
        <v>0</v>
      </c>
      <c r="AM24" s="162">
        <v>0</v>
      </c>
      <c r="AN24" s="162">
        <v>0</v>
      </c>
      <c r="AO24" s="162">
        <v>0</v>
      </c>
    </row>
    <row r="25" spans="1:41" ht="14.1" customHeight="1">
      <c r="A25" s="96" t="s">
        <v>239</v>
      </c>
      <c r="B25" s="160"/>
      <c r="C25" s="160"/>
      <c r="D25" s="160"/>
      <c r="E25" s="160"/>
      <c r="F25" s="160"/>
      <c r="G25" s="160"/>
      <c r="H25" s="160"/>
      <c r="I25" s="160"/>
      <c r="J25" s="160"/>
      <c r="K25" s="160"/>
      <c r="L25" s="160"/>
      <c r="M25" s="160"/>
      <c r="N25" s="160"/>
      <c r="O25" s="160"/>
      <c r="P25" s="160"/>
      <c r="Q25" s="160"/>
      <c r="R25" s="160"/>
      <c r="S25" s="160"/>
      <c r="T25" s="160"/>
      <c r="U25" s="160"/>
      <c r="V25" s="160"/>
      <c r="W25" s="160"/>
      <c r="X25" s="160"/>
      <c r="Y25" s="160"/>
      <c r="Z25" s="160"/>
      <c r="AA25" s="160"/>
      <c r="AB25" s="160"/>
      <c r="AC25" s="160"/>
      <c r="AD25" s="160"/>
      <c r="AE25" s="160"/>
      <c r="AF25" s="160"/>
      <c r="AG25" s="160"/>
      <c r="AH25" s="160"/>
      <c r="AI25" s="160"/>
      <c r="AJ25" s="160"/>
      <c r="AK25" s="160"/>
      <c r="AL25" s="160"/>
      <c r="AM25" s="160"/>
      <c r="AN25" s="162">
        <v>0</v>
      </c>
      <c r="AO25" s="162">
        <v>0</v>
      </c>
    </row>
    <row r="26" spans="1:41" ht="14.1" customHeight="1">
      <c r="A26" s="96" t="s">
        <v>240</v>
      </c>
      <c r="B26" s="160"/>
      <c r="C26" s="160"/>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2">
        <v>0</v>
      </c>
      <c r="AO26" s="162">
        <v>0</v>
      </c>
    </row>
    <row r="27" spans="1:41" ht="14.1" customHeight="1">
      <c r="A27" s="95" t="s">
        <v>241</v>
      </c>
      <c r="B27" s="163">
        <v>0</v>
      </c>
      <c r="C27" s="163">
        <v>0</v>
      </c>
      <c r="D27" s="163">
        <v>0</v>
      </c>
      <c r="E27" s="163">
        <v>0</v>
      </c>
      <c r="F27" s="163">
        <v>0</v>
      </c>
      <c r="G27" s="163">
        <v>0</v>
      </c>
      <c r="H27" s="163">
        <v>0</v>
      </c>
      <c r="I27" s="163">
        <v>0</v>
      </c>
      <c r="J27" s="163">
        <v>0</v>
      </c>
      <c r="K27" s="163">
        <v>0</v>
      </c>
      <c r="L27" s="163">
        <v>0</v>
      </c>
      <c r="M27" s="163">
        <v>0</v>
      </c>
      <c r="N27" s="163">
        <v>0</v>
      </c>
      <c r="O27" s="163">
        <v>0</v>
      </c>
      <c r="P27" s="163">
        <v>0</v>
      </c>
      <c r="Q27" s="163">
        <v>0</v>
      </c>
      <c r="R27" s="163">
        <v>0</v>
      </c>
      <c r="S27" s="163">
        <v>0</v>
      </c>
      <c r="T27" s="163">
        <v>0</v>
      </c>
      <c r="U27" s="163">
        <v>0</v>
      </c>
      <c r="V27" s="163">
        <v>0</v>
      </c>
      <c r="W27" s="163">
        <v>0</v>
      </c>
      <c r="X27" s="163">
        <v>0</v>
      </c>
      <c r="Y27" s="163">
        <v>0</v>
      </c>
      <c r="Z27" s="163">
        <v>0</v>
      </c>
      <c r="AA27" s="163">
        <v>0</v>
      </c>
      <c r="AB27" s="163">
        <v>0</v>
      </c>
      <c r="AC27" s="163">
        <v>0</v>
      </c>
      <c r="AD27" s="163">
        <v>0</v>
      </c>
      <c r="AE27" s="163">
        <v>0</v>
      </c>
      <c r="AF27" s="163">
        <v>0</v>
      </c>
      <c r="AG27" s="163">
        <v>0</v>
      </c>
      <c r="AH27" s="163">
        <v>0</v>
      </c>
      <c r="AI27" s="163">
        <v>0</v>
      </c>
      <c r="AJ27" s="163">
        <v>0</v>
      </c>
      <c r="AK27" s="163">
        <v>0</v>
      </c>
      <c r="AL27" s="162">
        <v>0</v>
      </c>
      <c r="AM27" s="162">
        <v>0</v>
      </c>
      <c r="AN27" s="162">
        <v>0</v>
      </c>
      <c r="AO27" s="162">
        <v>0</v>
      </c>
    </row>
    <row r="28" spans="1:41" ht="14.1" customHeight="1">
      <c r="A28" s="96" t="s">
        <v>242</v>
      </c>
      <c r="B28" s="163">
        <v>0</v>
      </c>
      <c r="C28" s="163">
        <v>0</v>
      </c>
      <c r="D28" s="163">
        <v>0</v>
      </c>
      <c r="E28" s="163">
        <v>0</v>
      </c>
      <c r="F28" s="163">
        <v>0</v>
      </c>
      <c r="G28" s="163">
        <v>0</v>
      </c>
      <c r="H28" s="163">
        <v>0</v>
      </c>
      <c r="I28" s="163">
        <v>0</v>
      </c>
      <c r="J28" s="163">
        <v>0</v>
      </c>
      <c r="K28" s="163">
        <v>0</v>
      </c>
      <c r="L28" s="163">
        <v>0</v>
      </c>
      <c r="M28" s="163">
        <v>0</v>
      </c>
      <c r="N28" s="163">
        <v>0</v>
      </c>
      <c r="O28" s="163">
        <v>0</v>
      </c>
      <c r="P28" s="163">
        <v>0</v>
      </c>
      <c r="Q28" s="163">
        <v>0</v>
      </c>
      <c r="R28" s="163">
        <v>0</v>
      </c>
      <c r="S28" s="163">
        <v>0</v>
      </c>
      <c r="T28" s="163">
        <v>0</v>
      </c>
      <c r="U28" s="163">
        <v>0</v>
      </c>
      <c r="V28" s="163">
        <v>0</v>
      </c>
      <c r="W28" s="163">
        <v>0</v>
      </c>
      <c r="X28" s="163">
        <v>0</v>
      </c>
      <c r="Y28" s="163">
        <v>0</v>
      </c>
      <c r="Z28" s="163">
        <v>0</v>
      </c>
      <c r="AA28" s="163">
        <v>0</v>
      </c>
      <c r="AB28" s="163">
        <v>0</v>
      </c>
      <c r="AC28" s="163">
        <v>0</v>
      </c>
      <c r="AD28" s="163">
        <v>0</v>
      </c>
      <c r="AE28" s="163">
        <v>0</v>
      </c>
      <c r="AF28" s="163">
        <v>0</v>
      </c>
      <c r="AG28" s="163">
        <v>0</v>
      </c>
      <c r="AH28" s="163">
        <v>0</v>
      </c>
      <c r="AI28" s="163">
        <v>0</v>
      </c>
      <c r="AJ28" s="163">
        <v>0</v>
      </c>
      <c r="AK28" s="163">
        <v>0</v>
      </c>
      <c r="AL28" s="160"/>
      <c r="AM28" s="160"/>
      <c r="AN28" s="162">
        <v>0</v>
      </c>
      <c r="AO28" s="162">
        <v>0</v>
      </c>
    </row>
    <row r="29" spans="1:41" ht="14.1" customHeight="1">
      <c r="A29" s="96" t="s">
        <v>243</v>
      </c>
      <c r="B29" s="163">
        <v>0</v>
      </c>
      <c r="C29" s="163">
        <v>0</v>
      </c>
      <c r="D29" s="163">
        <v>0</v>
      </c>
      <c r="E29" s="163">
        <v>0</v>
      </c>
      <c r="F29" s="163">
        <v>0</v>
      </c>
      <c r="G29" s="163">
        <v>0</v>
      </c>
      <c r="H29" s="163">
        <v>0</v>
      </c>
      <c r="I29" s="163">
        <v>0</v>
      </c>
      <c r="J29" s="163">
        <v>0</v>
      </c>
      <c r="K29" s="163">
        <v>0</v>
      </c>
      <c r="L29" s="163">
        <v>0</v>
      </c>
      <c r="M29" s="163">
        <v>0</v>
      </c>
      <c r="N29" s="163">
        <v>0</v>
      </c>
      <c r="O29" s="163">
        <v>0</v>
      </c>
      <c r="P29" s="163">
        <v>0</v>
      </c>
      <c r="Q29" s="163">
        <v>0</v>
      </c>
      <c r="R29" s="163">
        <v>0</v>
      </c>
      <c r="S29" s="163">
        <v>0</v>
      </c>
      <c r="T29" s="163">
        <v>0</v>
      </c>
      <c r="U29" s="163">
        <v>0</v>
      </c>
      <c r="V29" s="163">
        <v>0</v>
      </c>
      <c r="W29" s="163">
        <v>0</v>
      </c>
      <c r="X29" s="163">
        <v>0</v>
      </c>
      <c r="Y29" s="163">
        <v>0</v>
      </c>
      <c r="Z29" s="163">
        <v>0</v>
      </c>
      <c r="AA29" s="163">
        <v>0</v>
      </c>
      <c r="AB29" s="163">
        <v>0</v>
      </c>
      <c r="AC29" s="163">
        <v>0</v>
      </c>
      <c r="AD29" s="163">
        <v>0</v>
      </c>
      <c r="AE29" s="163">
        <v>0</v>
      </c>
      <c r="AF29" s="163">
        <v>0</v>
      </c>
      <c r="AG29" s="163">
        <v>0</v>
      </c>
      <c r="AH29" s="163">
        <v>0</v>
      </c>
      <c r="AI29" s="163">
        <v>0</v>
      </c>
      <c r="AJ29" s="163">
        <v>0</v>
      </c>
      <c r="AK29" s="163">
        <v>0</v>
      </c>
      <c r="AL29" s="160"/>
      <c r="AM29" s="160"/>
      <c r="AN29" s="162">
        <v>0</v>
      </c>
      <c r="AO29" s="162">
        <v>0</v>
      </c>
    </row>
    <row r="30" spans="1:41" ht="25.5">
      <c r="A30" s="97" t="s">
        <v>244</v>
      </c>
      <c r="B30" s="162">
        <v>0</v>
      </c>
      <c r="C30" s="162">
        <v>0</v>
      </c>
      <c r="D30" s="162">
        <v>0</v>
      </c>
      <c r="E30" s="162">
        <v>0</v>
      </c>
      <c r="F30" s="162">
        <v>0</v>
      </c>
      <c r="G30" s="162">
        <v>0</v>
      </c>
      <c r="H30" s="162">
        <v>0</v>
      </c>
      <c r="I30" s="162">
        <v>0</v>
      </c>
      <c r="J30" s="162">
        <v>732.8</v>
      </c>
      <c r="K30" s="162">
        <v>0</v>
      </c>
      <c r="L30" s="162">
        <v>0</v>
      </c>
      <c r="M30" s="162">
        <v>0</v>
      </c>
      <c r="N30" s="162">
        <v>0</v>
      </c>
      <c r="O30" s="162">
        <v>0</v>
      </c>
      <c r="P30" s="162">
        <v>5674.3609999999999</v>
      </c>
      <c r="Q30" s="162">
        <v>0</v>
      </c>
      <c r="R30" s="162">
        <v>0</v>
      </c>
      <c r="S30" s="162">
        <v>0</v>
      </c>
      <c r="T30" s="162">
        <v>0</v>
      </c>
      <c r="U30" s="162">
        <v>0</v>
      </c>
      <c r="V30" s="162">
        <v>0</v>
      </c>
      <c r="W30" s="162">
        <v>0</v>
      </c>
      <c r="X30" s="162">
        <v>0</v>
      </c>
      <c r="Y30" s="162">
        <v>0</v>
      </c>
      <c r="Z30" s="162">
        <v>0</v>
      </c>
      <c r="AA30" s="162">
        <v>0</v>
      </c>
      <c r="AB30" s="162">
        <v>0</v>
      </c>
      <c r="AC30" s="162">
        <v>0</v>
      </c>
      <c r="AD30" s="162">
        <v>0</v>
      </c>
      <c r="AE30" s="162">
        <v>0</v>
      </c>
      <c r="AF30" s="162">
        <v>657.93100000000004</v>
      </c>
      <c r="AG30" s="162">
        <v>0</v>
      </c>
      <c r="AH30" s="162">
        <v>0</v>
      </c>
      <c r="AI30" s="162">
        <v>0</v>
      </c>
      <c r="AJ30" s="162">
        <v>0</v>
      </c>
      <c r="AK30" s="162">
        <v>0</v>
      </c>
      <c r="AL30" s="162">
        <v>0</v>
      </c>
      <c r="AM30" s="162">
        <v>0</v>
      </c>
      <c r="AN30" s="162">
        <v>7065.0920000000006</v>
      </c>
      <c r="AO30" s="162">
        <v>0</v>
      </c>
    </row>
    <row r="31" spans="1:41" ht="14.1" customHeight="1">
      <c r="A31" s="95" t="s">
        <v>238</v>
      </c>
      <c r="B31" s="162">
        <v>0</v>
      </c>
      <c r="C31" s="162">
        <v>0</v>
      </c>
      <c r="D31" s="162">
        <v>0</v>
      </c>
      <c r="E31" s="162">
        <v>0</v>
      </c>
      <c r="F31" s="162">
        <v>0</v>
      </c>
      <c r="G31" s="162">
        <v>0</v>
      </c>
      <c r="H31" s="162">
        <v>0</v>
      </c>
      <c r="I31" s="162">
        <v>0</v>
      </c>
      <c r="J31" s="162">
        <v>732.8</v>
      </c>
      <c r="K31" s="162">
        <v>0</v>
      </c>
      <c r="L31" s="162">
        <v>0</v>
      </c>
      <c r="M31" s="162">
        <v>0</v>
      </c>
      <c r="N31" s="162">
        <v>0</v>
      </c>
      <c r="O31" s="162">
        <v>0</v>
      </c>
      <c r="P31" s="162">
        <v>5674.3609999999999</v>
      </c>
      <c r="Q31" s="162">
        <v>0</v>
      </c>
      <c r="R31" s="162">
        <v>0</v>
      </c>
      <c r="S31" s="162">
        <v>0</v>
      </c>
      <c r="T31" s="162">
        <v>0</v>
      </c>
      <c r="U31" s="162">
        <v>0</v>
      </c>
      <c r="V31" s="162">
        <v>0</v>
      </c>
      <c r="W31" s="162">
        <v>0</v>
      </c>
      <c r="X31" s="162">
        <v>0</v>
      </c>
      <c r="Y31" s="162">
        <v>0</v>
      </c>
      <c r="Z31" s="162">
        <v>0</v>
      </c>
      <c r="AA31" s="162">
        <v>0</v>
      </c>
      <c r="AB31" s="162">
        <v>0</v>
      </c>
      <c r="AC31" s="162">
        <v>0</v>
      </c>
      <c r="AD31" s="162">
        <v>0</v>
      </c>
      <c r="AE31" s="162">
        <v>0</v>
      </c>
      <c r="AF31" s="162">
        <v>657.93100000000004</v>
      </c>
      <c r="AG31" s="162">
        <v>0</v>
      </c>
      <c r="AH31" s="162">
        <v>0</v>
      </c>
      <c r="AI31" s="162">
        <v>0</v>
      </c>
      <c r="AJ31" s="162">
        <v>0</v>
      </c>
      <c r="AK31" s="162">
        <v>0</v>
      </c>
      <c r="AL31" s="162">
        <v>0</v>
      </c>
      <c r="AM31" s="162">
        <v>0</v>
      </c>
      <c r="AN31" s="162">
        <v>7065.0920000000006</v>
      </c>
      <c r="AO31" s="162">
        <v>0</v>
      </c>
    </row>
    <row r="32" spans="1:41" ht="14.1" customHeight="1">
      <c r="A32" s="96" t="s">
        <v>245</v>
      </c>
      <c r="B32" s="160"/>
      <c r="C32" s="160"/>
      <c r="D32" s="160"/>
      <c r="E32" s="160"/>
      <c r="F32" s="160"/>
      <c r="G32" s="160"/>
      <c r="H32" s="160"/>
      <c r="I32" s="160"/>
      <c r="J32" s="160">
        <v>732.8</v>
      </c>
      <c r="K32" s="160"/>
      <c r="L32" s="160">
        <v>0</v>
      </c>
      <c r="M32" s="160"/>
      <c r="N32" s="160">
        <v>0</v>
      </c>
      <c r="O32" s="160"/>
      <c r="P32" s="160">
        <v>5674.3609999999999</v>
      </c>
      <c r="Q32" s="160"/>
      <c r="R32" s="160"/>
      <c r="S32" s="160"/>
      <c r="T32" s="160"/>
      <c r="U32" s="160"/>
      <c r="V32" s="160"/>
      <c r="W32" s="160"/>
      <c r="X32" s="160"/>
      <c r="Y32" s="160"/>
      <c r="Z32" s="160"/>
      <c r="AA32" s="160"/>
      <c r="AB32" s="160"/>
      <c r="AC32" s="160"/>
      <c r="AD32" s="160"/>
      <c r="AE32" s="160"/>
      <c r="AF32" s="160">
        <v>657.93100000000004</v>
      </c>
      <c r="AG32" s="160"/>
      <c r="AH32" s="160"/>
      <c r="AI32" s="160"/>
      <c r="AJ32" s="160"/>
      <c r="AK32" s="160"/>
      <c r="AL32" s="160"/>
      <c r="AM32" s="160"/>
      <c r="AN32" s="162">
        <v>7065.0920000000006</v>
      </c>
      <c r="AO32" s="162">
        <v>0</v>
      </c>
    </row>
    <row r="33" spans="1:41" ht="14.1" customHeight="1">
      <c r="A33" s="96" t="s">
        <v>246</v>
      </c>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2">
        <v>0</v>
      </c>
      <c r="AO33" s="162">
        <v>0</v>
      </c>
    </row>
    <row r="34" spans="1:41" ht="14.1" customHeight="1">
      <c r="A34" s="95" t="s">
        <v>241</v>
      </c>
      <c r="B34" s="163">
        <v>0</v>
      </c>
      <c r="C34" s="163">
        <v>0</v>
      </c>
      <c r="D34" s="163">
        <v>0</v>
      </c>
      <c r="E34" s="163">
        <v>0</v>
      </c>
      <c r="F34" s="163">
        <v>0</v>
      </c>
      <c r="G34" s="163">
        <v>0</v>
      </c>
      <c r="H34" s="163">
        <v>0</v>
      </c>
      <c r="I34" s="163">
        <v>0</v>
      </c>
      <c r="J34" s="163">
        <v>0</v>
      </c>
      <c r="K34" s="163">
        <v>0</v>
      </c>
      <c r="L34" s="163">
        <v>0</v>
      </c>
      <c r="M34" s="163">
        <v>0</v>
      </c>
      <c r="N34" s="163">
        <v>0</v>
      </c>
      <c r="O34" s="163">
        <v>0</v>
      </c>
      <c r="P34" s="163">
        <v>0</v>
      </c>
      <c r="Q34" s="163">
        <v>0</v>
      </c>
      <c r="R34" s="163">
        <v>0</v>
      </c>
      <c r="S34" s="163">
        <v>0</v>
      </c>
      <c r="T34" s="163">
        <v>0</v>
      </c>
      <c r="U34" s="163">
        <v>0</v>
      </c>
      <c r="V34" s="163">
        <v>0</v>
      </c>
      <c r="W34" s="163">
        <v>0</v>
      </c>
      <c r="X34" s="163">
        <v>0</v>
      </c>
      <c r="Y34" s="163">
        <v>0</v>
      </c>
      <c r="Z34" s="163">
        <v>0</v>
      </c>
      <c r="AA34" s="163">
        <v>0</v>
      </c>
      <c r="AB34" s="163">
        <v>0</v>
      </c>
      <c r="AC34" s="163">
        <v>0</v>
      </c>
      <c r="AD34" s="163">
        <v>0</v>
      </c>
      <c r="AE34" s="163">
        <v>0</v>
      </c>
      <c r="AF34" s="163">
        <v>0</v>
      </c>
      <c r="AG34" s="163">
        <v>0</v>
      </c>
      <c r="AH34" s="163">
        <v>0</v>
      </c>
      <c r="AI34" s="163">
        <v>0</v>
      </c>
      <c r="AJ34" s="163">
        <v>0</v>
      </c>
      <c r="AK34" s="163">
        <v>0</v>
      </c>
      <c r="AL34" s="162">
        <v>0</v>
      </c>
      <c r="AM34" s="162">
        <v>0</v>
      </c>
      <c r="AN34" s="162">
        <v>0</v>
      </c>
      <c r="AO34" s="162">
        <v>0</v>
      </c>
    </row>
    <row r="35" spans="1:41" ht="14.1" customHeight="1">
      <c r="A35" s="96" t="s">
        <v>247</v>
      </c>
      <c r="B35" s="163">
        <v>0</v>
      </c>
      <c r="C35" s="163">
        <v>0</v>
      </c>
      <c r="D35" s="163">
        <v>0</v>
      </c>
      <c r="E35" s="163">
        <v>0</v>
      </c>
      <c r="F35" s="163">
        <v>0</v>
      </c>
      <c r="G35" s="163">
        <v>0</v>
      </c>
      <c r="H35" s="163">
        <v>0</v>
      </c>
      <c r="I35" s="163">
        <v>0</v>
      </c>
      <c r="J35" s="163">
        <v>0</v>
      </c>
      <c r="K35" s="163">
        <v>0</v>
      </c>
      <c r="L35" s="163">
        <v>0</v>
      </c>
      <c r="M35" s="163">
        <v>0</v>
      </c>
      <c r="N35" s="163">
        <v>0</v>
      </c>
      <c r="O35" s="163">
        <v>0</v>
      </c>
      <c r="P35" s="163">
        <v>0</v>
      </c>
      <c r="Q35" s="163">
        <v>0</v>
      </c>
      <c r="R35" s="163">
        <v>0</v>
      </c>
      <c r="S35" s="163">
        <v>0</v>
      </c>
      <c r="T35" s="163">
        <v>0</v>
      </c>
      <c r="U35" s="163">
        <v>0</v>
      </c>
      <c r="V35" s="163">
        <v>0</v>
      </c>
      <c r="W35" s="163">
        <v>0</v>
      </c>
      <c r="X35" s="163">
        <v>0</v>
      </c>
      <c r="Y35" s="163">
        <v>0</v>
      </c>
      <c r="Z35" s="163">
        <v>0</v>
      </c>
      <c r="AA35" s="163">
        <v>0</v>
      </c>
      <c r="AB35" s="163">
        <v>0</v>
      </c>
      <c r="AC35" s="163">
        <v>0</v>
      </c>
      <c r="AD35" s="163">
        <v>0</v>
      </c>
      <c r="AE35" s="163">
        <v>0</v>
      </c>
      <c r="AF35" s="163">
        <v>0</v>
      </c>
      <c r="AG35" s="163">
        <v>0</v>
      </c>
      <c r="AH35" s="163">
        <v>0</v>
      </c>
      <c r="AI35" s="163">
        <v>0</v>
      </c>
      <c r="AJ35" s="163">
        <v>0</v>
      </c>
      <c r="AK35" s="163">
        <v>0</v>
      </c>
      <c r="AL35" s="160"/>
      <c r="AM35" s="160"/>
      <c r="AN35" s="162">
        <v>0</v>
      </c>
      <c r="AO35" s="162">
        <v>0</v>
      </c>
    </row>
    <row r="36" spans="1:41" ht="14.1" customHeight="1">
      <c r="A36" s="96" t="s">
        <v>248</v>
      </c>
      <c r="B36" s="163">
        <v>0</v>
      </c>
      <c r="C36" s="163">
        <v>0</v>
      </c>
      <c r="D36" s="163">
        <v>0</v>
      </c>
      <c r="E36" s="163">
        <v>0</v>
      </c>
      <c r="F36" s="163">
        <v>0</v>
      </c>
      <c r="G36" s="163">
        <v>0</v>
      </c>
      <c r="H36" s="163">
        <v>0</v>
      </c>
      <c r="I36" s="163">
        <v>0</v>
      </c>
      <c r="J36" s="163">
        <v>0</v>
      </c>
      <c r="K36" s="163">
        <v>0</v>
      </c>
      <c r="L36" s="163">
        <v>0</v>
      </c>
      <c r="M36" s="163">
        <v>0</v>
      </c>
      <c r="N36" s="163">
        <v>0</v>
      </c>
      <c r="O36" s="163">
        <v>0</v>
      </c>
      <c r="P36" s="163">
        <v>0</v>
      </c>
      <c r="Q36" s="163">
        <v>0</v>
      </c>
      <c r="R36" s="163">
        <v>0</v>
      </c>
      <c r="S36" s="163">
        <v>0</v>
      </c>
      <c r="T36" s="163">
        <v>0</v>
      </c>
      <c r="U36" s="163">
        <v>0</v>
      </c>
      <c r="V36" s="163">
        <v>0</v>
      </c>
      <c r="W36" s="163">
        <v>0</v>
      </c>
      <c r="X36" s="163">
        <v>0</v>
      </c>
      <c r="Y36" s="163">
        <v>0</v>
      </c>
      <c r="Z36" s="163">
        <v>0</v>
      </c>
      <c r="AA36" s="163">
        <v>0</v>
      </c>
      <c r="AB36" s="163">
        <v>0</v>
      </c>
      <c r="AC36" s="163">
        <v>0</v>
      </c>
      <c r="AD36" s="163">
        <v>0</v>
      </c>
      <c r="AE36" s="163">
        <v>0</v>
      </c>
      <c r="AF36" s="163">
        <v>0</v>
      </c>
      <c r="AG36" s="163">
        <v>0</v>
      </c>
      <c r="AH36" s="163">
        <v>0</v>
      </c>
      <c r="AI36" s="163">
        <v>0</v>
      </c>
      <c r="AJ36" s="163">
        <v>0</v>
      </c>
      <c r="AK36" s="163">
        <v>0</v>
      </c>
      <c r="AL36" s="160"/>
      <c r="AM36" s="160"/>
      <c r="AN36" s="162">
        <v>0</v>
      </c>
      <c r="AO36" s="162">
        <v>0</v>
      </c>
    </row>
    <row r="37" spans="1:41" ht="14.1" customHeight="1">
      <c r="A37" s="92" t="s">
        <v>249</v>
      </c>
      <c r="B37" s="162">
        <v>0</v>
      </c>
      <c r="C37" s="162">
        <v>0</v>
      </c>
      <c r="D37" s="162">
        <v>20365.116931</v>
      </c>
      <c r="E37" s="162">
        <v>90.481020999999998</v>
      </c>
      <c r="F37" s="162">
        <v>12064.974835000001</v>
      </c>
      <c r="G37" s="162">
        <v>105.15018499999999</v>
      </c>
      <c r="H37" s="162">
        <v>21984.967128</v>
      </c>
      <c r="I37" s="162">
        <v>236.96051800000001</v>
      </c>
      <c r="J37" s="162">
        <v>51106.467908999999</v>
      </c>
      <c r="K37" s="162">
        <v>336.66148900000002</v>
      </c>
      <c r="L37" s="162">
        <v>45780.510696999998</v>
      </c>
      <c r="M37" s="162">
        <v>263.484037</v>
      </c>
      <c r="N37" s="162">
        <v>59261.955623999995</v>
      </c>
      <c r="O37" s="162">
        <v>7059.9917439999999</v>
      </c>
      <c r="P37" s="162">
        <v>48842.884118000002</v>
      </c>
      <c r="Q37" s="162">
        <v>2705.6483280000002</v>
      </c>
      <c r="R37" s="162">
        <v>48420.956499</v>
      </c>
      <c r="S37" s="162">
        <v>2570.3030490000001</v>
      </c>
      <c r="T37" s="162">
        <v>49711.010804999998</v>
      </c>
      <c r="U37" s="162">
        <v>2382.6658550000002</v>
      </c>
      <c r="V37" s="162">
        <v>44296.948391000005</v>
      </c>
      <c r="W37" s="162">
        <v>2407.3671609999997</v>
      </c>
      <c r="X37" s="162">
        <v>49299.492977000002</v>
      </c>
      <c r="Y37" s="162">
        <v>484.55492700000002</v>
      </c>
      <c r="Z37" s="162">
        <v>43302.601147000001</v>
      </c>
      <c r="AA37" s="162">
        <v>466.81117700000004</v>
      </c>
      <c r="AB37" s="162">
        <v>41785.870384000002</v>
      </c>
      <c r="AC37" s="162">
        <v>884.62546400000008</v>
      </c>
      <c r="AD37" s="162">
        <v>51553.720893999998</v>
      </c>
      <c r="AE37" s="162">
        <v>574.24201399999993</v>
      </c>
      <c r="AF37" s="162">
        <v>362183.54466999957</v>
      </c>
      <c r="AG37" s="162">
        <v>4294.7629600000018</v>
      </c>
      <c r="AH37" s="162">
        <v>128995.54435099999</v>
      </c>
      <c r="AI37" s="162">
        <v>112.334181</v>
      </c>
      <c r="AJ37" s="162">
        <v>22074.5213</v>
      </c>
      <c r="AK37" s="162">
        <v>0</v>
      </c>
      <c r="AL37" s="162">
        <v>85203.565460000013</v>
      </c>
      <c r="AM37" s="162">
        <v>10881.11902</v>
      </c>
      <c r="AN37" s="162">
        <v>1186234.6541199996</v>
      </c>
      <c r="AO37" s="162">
        <v>35857.163130000001</v>
      </c>
    </row>
    <row r="38" spans="1:41" ht="14.1" customHeight="1">
      <c r="A38" s="95" t="s">
        <v>238</v>
      </c>
      <c r="B38" s="160">
        <v>0</v>
      </c>
      <c r="C38" s="160">
        <v>0</v>
      </c>
      <c r="D38" s="160">
        <v>20365.116931</v>
      </c>
      <c r="E38" s="160">
        <v>90.481020999999998</v>
      </c>
      <c r="F38" s="160">
        <v>12064.974835000001</v>
      </c>
      <c r="G38" s="160">
        <v>105.15018499999999</v>
      </c>
      <c r="H38" s="160">
        <v>21984.967128</v>
      </c>
      <c r="I38" s="160">
        <v>236.96051800000001</v>
      </c>
      <c r="J38" s="160">
        <v>51106.467908999999</v>
      </c>
      <c r="K38" s="160">
        <v>336.66148900000002</v>
      </c>
      <c r="L38" s="160">
        <v>45780.510696999998</v>
      </c>
      <c r="M38" s="160">
        <v>263.484037</v>
      </c>
      <c r="N38" s="160">
        <v>59261.955623999995</v>
      </c>
      <c r="O38" s="160">
        <v>7059.9917439999999</v>
      </c>
      <c r="P38" s="160">
        <v>48842.884118000002</v>
      </c>
      <c r="Q38" s="160">
        <v>2705.6483280000002</v>
      </c>
      <c r="R38" s="160">
        <v>48420.956499</v>
      </c>
      <c r="S38" s="160">
        <v>2570.3030490000001</v>
      </c>
      <c r="T38" s="160">
        <v>49711.010804999998</v>
      </c>
      <c r="U38" s="160">
        <v>2382.6658550000002</v>
      </c>
      <c r="V38" s="160">
        <v>44296.948391000005</v>
      </c>
      <c r="W38" s="160">
        <v>2407.3671609999997</v>
      </c>
      <c r="X38" s="160">
        <v>49299.492977000002</v>
      </c>
      <c r="Y38" s="160">
        <v>484.55492700000002</v>
      </c>
      <c r="Z38" s="160">
        <v>43302.601147000001</v>
      </c>
      <c r="AA38" s="160">
        <v>466.81117700000004</v>
      </c>
      <c r="AB38" s="160">
        <v>41785.870384000002</v>
      </c>
      <c r="AC38" s="160">
        <v>884.62546400000008</v>
      </c>
      <c r="AD38" s="160">
        <v>51553.720893999998</v>
      </c>
      <c r="AE38" s="160">
        <v>574.24201399999993</v>
      </c>
      <c r="AF38" s="160">
        <v>362183.54466999957</v>
      </c>
      <c r="AG38" s="160">
        <v>4294.7629600000018</v>
      </c>
      <c r="AH38" s="160">
        <v>128995.54435099999</v>
      </c>
      <c r="AI38" s="160">
        <v>112.334181</v>
      </c>
      <c r="AJ38" s="160">
        <v>22074.5213</v>
      </c>
      <c r="AK38" s="160">
        <v>0</v>
      </c>
      <c r="AL38" s="160">
        <v>14928.49993</v>
      </c>
      <c r="AM38" s="160">
        <v>0</v>
      </c>
      <c r="AN38" s="162">
        <v>1115959.5885899996</v>
      </c>
      <c r="AO38" s="162">
        <v>24976.044110000003</v>
      </c>
    </row>
    <row r="39" spans="1:41">
      <c r="A39" s="95" t="s">
        <v>250</v>
      </c>
      <c r="B39" s="163">
        <v>0</v>
      </c>
      <c r="C39" s="163">
        <v>0</v>
      </c>
      <c r="D39" s="163">
        <v>0</v>
      </c>
      <c r="E39" s="163">
        <v>0</v>
      </c>
      <c r="F39" s="163">
        <v>0</v>
      </c>
      <c r="G39" s="163">
        <v>0</v>
      </c>
      <c r="H39" s="163">
        <v>0</v>
      </c>
      <c r="I39" s="163">
        <v>0</v>
      </c>
      <c r="J39" s="163">
        <v>0</v>
      </c>
      <c r="K39" s="163">
        <v>0</v>
      </c>
      <c r="L39" s="163">
        <v>0</v>
      </c>
      <c r="M39" s="163">
        <v>0</v>
      </c>
      <c r="N39" s="163">
        <v>0</v>
      </c>
      <c r="O39" s="163">
        <v>0</v>
      </c>
      <c r="P39" s="163">
        <v>0</v>
      </c>
      <c r="Q39" s="163">
        <v>0</v>
      </c>
      <c r="R39" s="163">
        <v>0</v>
      </c>
      <c r="S39" s="163">
        <v>0</v>
      </c>
      <c r="T39" s="163">
        <v>0</v>
      </c>
      <c r="U39" s="163">
        <v>0</v>
      </c>
      <c r="V39" s="163">
        <v>0</v>
      </c>
      <c r="W39" s="163">
        <v>0</v>
      </c>
      <c r="X39" s="163">
        <v>0</v>
      </c>
      <c r="Y39" s="163">
        <v>0</v>
      </c>
      <c r="Z39" s="163">
        <v>0</v>
      </c>
      <c r="AA39" s="163">
        <v>0</v>
      </c>
      <c r="AB39" s="163">
        <v>0</v>
      </c>
      <c r="AC39" s="163">
        <v>0</v>
      </c>
      <c r="AD39" s="163">
        <v>0</v>
      </c>
      <c r="AE39" s="163">
        <v>0</v>
      </c>
      <c r="AF39" s="163">
        <v>0</v>
      </c>
      <c r="AG39" s="163">
        <v>0</v>
      </c>
      <c r="AH39" s="163">
        <v>0</v>
      </c>
      <c r="AI39" s="163">
        <v>0</v>
      </c>
      <c r="AJ39" s="163">
        <v>0</v>
      </c>
      <c r="AK39" s="163">
        <v>0</v>
      </c>
      <c r="AL39" s="160">
        <v>70275.065530000007</v>
      </c>
      <c r="AM39" s="160">
        <v>10881.11902</v>
      </c>
      <c r="AN39" s="162">
        <v>70275.065530000007</v>
      </c>
      <c r="AO39" s="162">
        <v>10881.11902</v>
      </c>
    </row>
    <row r="40" spans="1:41" ht="25.5">
      <c r="A40" s="92" t="s">
        <v>251</v>
      </c>
      <c r="B40" s="163">
        <v>0</v>
      </c>
      <c r="C40" s="163">
        <v>0</v>
      </c>
      <c r="D40" s="163">
        <v>0</v>
      </c>
      <c r="E40" s="163">
        <v>0</v>
      </c>
      <c r="F40" s="163">
        <v>0</v>
      </c>
      <c r="G40" s="163">
        <v>0</v>
      </c>
      <c r="H40" s="163">
        <v>0</v>
      </c>
      <c r="I40" s="163">
        <v>0</v>
      </c>
      <c r="J40" s="163">
        <v>0</v>
      </c>
      <c r="K40" s="163">
        <v>0</v>
      </c>
      <c r="L40" s="163">
        <v>0</v>
      </c>
      <c r="M40" s="163">
        <v>0</v>
      </c>
      <c r="N40" s="163">
        <v>0</v>
      </c>
      <c r="O40" s="163">
        <v>0</v>
      </c>
      <c r="P40" s="163">
        <v>0</v>
      </c>
      <c r="Q40" s="163">
        <v>0</v>
      </c>
      <c r="R40" s="163">
        <v>0</v>
      </c>
      <c r="S40" s="163">
        <v>0</v>
      </c>
      <c r="T40" s="163">
        <v>0</v>
      </c>
      <c r="U40" s="163">
        <v>0</v>
      </c>
      <c r="V40" s="163">
        <v>0</v>
      </c>
      <c r="W40" s="163">
        <v>0</v>
      </c>
      <c r="X40" s="163">
        <v>0</v>
      </c>
      <c r="Y40" s="163">
        <v>0</v>
      </c>
      <c r="Z40" s="163">
        <v>0</v>
      </c>
      <c r="AA40" s="163">
        <v>0</v>
      </c>
      <c r="AB40" s="163">
        <v>0</v>
      </c>
      <c r="AC40" s="163">
        <v>0</v>
      </c>
      <c r="AD40" s="163">
        <v>0</v>
      </c>
      <c r="AE40" s="163">
        <v>0</v>
      </c>
      <c r="AF40" s="163">
        <v>0</v>
      </c>
      <c r="AG40" s="163">
        <v>0</v>
      </c>
      <c r="AH40" s="163">
        <v>0</v>
      </c>
      <c r="AI40" s="163">
        <v>0</v>
      </c>
      <c r="AJ40" s="163">
        <v>0</v>
      </c>
      <c r="AK40" s="163">
        <v>0</v>
      </c>
      <c r="AL40" s="160">
        <v>41429.518479999992</v>
      </c>
      <c r="AM40" s="160"/>
      <c r="AN40" s="162">
        <v>41429.518479999992</v>
      </c>
      <c r="AO40" s="162">
        <v>0</v>
      </c>
    </row>
    <row r="41" spans="1:41" ht="25.5" customHeight="1">
      <c r="A41" s="92" t="s">
        <v>252</v>
      </c>
      <c r="B41" s="163">
        <v>0</v>
      </c>
      <c r="C41" s="163">
        <v>0</v>
      </c>
      <c r="D41" s="163">
        <v>0</v>
      </c>
      <c r="E41" s="163">
        <v>0</v>
      </c>
      <c r="F41" s="163">
        <v>0</v>
      </c>
      <c r="G41" s="163">
        <v>0</v>
      </c>
      <c r="H41" s="163">
        <v>0</v>
      </c>
      <c r="I41" s="163">
        <v>0</v>
      </c>
      <c r="J41" s="163">
        <v>0</v>
      </c>
      <c r="K41" s="163">
        <v>0</v>
      </c>
      <c r="L41" s="163">
        <v>0</v>
      </c>
      <c r="M41" s="163">
        <v>0</v>
      </c>
      <c r="N41" s="163">
        <v>0</v>
      </c>
      <c r="O41" s="163">
        <v>0</v>
      </c>
      <c r="P41" s="163">
        <v>0</v>
      </c>
      <c r="Q41" s="163">
        <v>0</v>
      </c>
      <c r="R41" s="163">
        <v>0</v>
      </c>
      <c r="S41" s="163">
        <v>0</v>
      </c>
      <c r="T41" s="163">
        <v>0</v>
      </c>
      <c r="U41" s="163">
        <v>0</v>
      </c>
      <c r="V41" s="163">
        <v>0</v>
      </c>
      <c r="W41" s="163">
        <v>0</v>
      </c>
      <c r="X41" s="163">
        <v>0</v>
      </c>
      <c r="Y41" s="163">
        <v>0</v>
      </c>
      <c r="Z41" s="163">
        <v>0</v>
      </c>
      <c r="AA41" s="163">
        <v>0</v>
      </c>
      <c r="AB41" s="163">
        <v>0</v>
      </c>
      <c r="AC41" s="163">
        <v>0</v>
      </c>
      <c r="AD41" s="163">
        <v>0</v>
      </c>
      <c r="AE41" s="163">
        <v>0</v>
      </c>
      <c r="AF41" s="163">
        <v>0</v>
      </c>
      <c r="AG41" s="163">
        <v>0</v>
      </c>
      <c r="AH41" s="163">
        <v>0</v>
      </c>
      <c r="AI41" s="163">
        <v>0</v>
      </c>
      <c r="AJ41" s="163">
        <v>0</v>
      </c>
      <c r="AK41" s="163">
        <v>0</v>
      </c>
      <c r="AL41" s="160">
        <v>9.92</v>
      </c>
      <c r="AM41" s="160"/>
      <c r="AN41" s="162">
        <v>9.92</v>
      </c>
      <c r="AO41" s="162">
        <v>0</v>
      </c>
    </row>
    <row r="42" spans="1:41" ht="14.1" customHeight="1">
      <c r="A42" s="92" t="s">
        <v>253</v>
      </c>
      <c r="B42" s="163">
        <v>0</v>
      </c>
      <c r="C42" s="163">
        <v>0</v>
      </c>
      <c r="D42" s="163">
        <v>0</v>
      </c>
      <c r="E42" s="163">
        <v>0</v>
      </c>
      <c r="F42" s="163">
        <v>0</v>
      </c>
      <c r="G42" s="163">
        <v>0</v>
      </c>
      <c r="H42" s="163">
        <v>0</v>
      </c>
      <c r="I42" s="163">
        <v>0</v>
      </c>
      <c r="J42" s="163">
        <v>0</v>
      </c>
      <c r="K42" s="163">
        <v>0</v>
      </c>
      <c r="L42" s="163">
        <v>0</v>
      </c>
      <c r="M42" s="163">
        <v>0</v>
      </c>
      <c r="N42" s="163">
        <v>0</v>
      </c>
      <c r="O42" s="163">
        <v>0</v>
      </c>
      <c r="P42" s="163">
        <v>0</v>
      </c>
      <c r="Q42" s="163">
        <v>0</v>
      </c>
      <c r="R42" s="163">
        <v>0</v>
      </c>
      <c r="S42" s="163">
        <v>0</v>
      </c>
      <c r="T42" s="163">
        <v>0</v>
      </c>
      <c r="U42" s="163">
        <v>0</v>
      </c>
      <c r="V42" s="163">
        <v>0</v>
      </c>
      <c r="W42" s="163">
        <v>0</v>
      </c>
      <c r="X42" s="163">
        <v>0</v>
      </c>
      <c r="Y42" s="163">
        <v>0</v>
      </c>
      <c r="Z42" s="163">
        <v>0</v>
      </c>
      <c r="AA42" s="163">
        <v>0</v>
      </c>
      <c r="AB42" s="163">
        <v>0</v>
      </c>
      <c r="AC42" s="163">
        <v>0</v>
      </c>
      <c r="AD42" s="163">
        <v>0</v>
      </c>
      <c r="AE42" s="163">
        <v>0</v>
      </c>
      <c r="AF42" s="163">
        <v>0</v>
      </c>
      <c r="AG42" s="163">
        <v>0</v>
      </c>
      <c r="AH42" s="163">
        <v>0</v>
      </c>
      <c r="AI42" s="163">
        <v>0</v>
      </c>
      <c r="AJ42" s="163">
        <v>0</v>
      </c>
      <c r="AK42" s="163">
        <v>0</v>
      </c>
      <c r="AL42" s="160">
        <v>14536.56957</v>
      </c>
      <c r="AM42" s="163">
        <v>0</v>
      </c>
      <c r="AN42" s="162">
        <v>14536.56957</v>
      </c>
      <c r="AO42" s="162">
        <v>0</v>
      </c>
    </row>
    <row r="43" spans="1:41" ht="14.1" customHeight="1">
      <c r="A43" s="92" t="s">
        <v>254</v>
      </c>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c r="AA43" s="160"/>
      <c r="AB43" s="160"/>
      <c r="AC43" s="160"/>
      <c r="AD43" s="160"/>
      <c r="AE43" s="160"/>
      <c r="AF43" s="160"/>
      <c r="AG43" s="160"/>
      <c r="AH43" s="160"/>
      <c r="AI43" s="160"/>
      <c r="AJ43" s="160"/>
      <c r="AK43" s="160"/>
      <c r="AL43" s="160">
        <v>68441.517647655521</v>
      </c>
      <c r="AM43" s="160">
        <v>14894.325710079998</v>
      </c>
      <c r="AN43" s="162">
        <v>68441.517647655521</v>
      </c>
      <c r="AO43" s="162">
        <v>14894.325710079998</v>
      </c>
    </row>
    <row r="44" spans="1:41" s="98" customFormat="1" ht="30.75" customHeight="1">
      <c r="A44" s="92" t="s">
        <v>255</v>
      </c>
      <c r="B44" s="163">
        <v>0</v>
      </c>
      <c r="C44" s="163">
        <v>0</v>
      </c>
      <c r="D44" s="163">
        <v>0</v>
      </c>
      <c r="E44" s="163">
        <v>0</v>
      </c>
      <c r="F44" s="163">
        <v>0</v>
      </c>
      <c r="G44" s="163">
        <v>0</v>
      </c>
      <c r="H44" s="163">
        <v>0</v>
      </c>
      <c r="I44" s="163">
        <v>0</v>
      </c>
      <c r="J44" s="163">
        <v>0</v>
      </c>
      <c r="K44" s="163">
        <v>0</v>
      </c>
      <c r="L44" s="163">
        <v>0</v>
      </c>
      <c r="M44" s="163">
        <v>0</v>
      </c>
      <c r="N44" s="163">
        <v>0</v>
      </c>
      <c r="O44" s="163">
        <v>0</v>
      </c>
      <c r="P44" s="163">
        <v>0</v>
      </c>
      <c r="Q44" s="163">
        <v>0</v>
      </c>
      <c r="R44" s="163">
        <v>0</v>
      </c>
      <c r="S44" s="163">
        <v>0</v>
      </c>
      <c r="T44" s="163">
        <v>0</v>
      </c>
      <c r="U44" s="163">
        <v>0</v>
      </c>
      <c r="V44" s="163">
        <v>0</v>
      </c>
      <c r="W44" s="163">
        <v>0</v>
      </c>
      <c r="X44" s="163">
        <v>0</v>
      </c>
      <c r="Y44" s="163">
        <v>0</v>
      </c>
      <c r="Z44" s="163">
        <v>0</v>
      </c>
      <c r="AA44" s="163">
        <v>0</v>
      </c>
      <c r="AB44" s="163">
        <v>0</v>
      </c>
      <c r="AC44" s="163">
        <v>0</v>
      </c>
      <c r="AD44" s="163">
        <v>0</v>
      </c>
      <c r="AE44" s="163">
        <v>0</v>
      </c>
      <c r="AF44" s="163">
        <v>0</v>
      </c>
      <c r="AG44" s="163">
        <v>0</v>
      </c>
      <c r="AH44" s="163">
        <v>0</v>
      </c>
      <c r="AI44" s="163">
        <v>0</v>
      </c>
      <c r="AJ44" s="163">
        <v>0</v>
      </c>
      <c r="AK44" s="163">
        <v>0</v>
      </c>
      <c r="AL44" s="162">
        <v>78912.317332877778</v>
      </c>
      <c r="AM44" s="162">
        <v>20382.083054877807</v>
      </c>
      <c r="AN44" s="162">
        <v>78912.317332877778</v>
      </c>
      <c r="AO44" s="162">
        <v>20382.083054877807</v>
      </c>
    </row>
    <row r="45" spans="1:41" s="98" customFormat="1" ht="14.1" customHeight="1">
      <c r="A45" s="99" t="s">
        <v>256</v>
      </c>
      <c r="B45" s="162">
        <v>96786.124937222063</v>
      </c>
      <c r="C45" s="162">
        <v>41537.936687222056</v>
      </c>
      <c r="D45" s="162">
        <v>150160.586931</v>
      </c>
      <c r="E45" s="162">
        <v>121058.08102100001</v>
      </c>
      <c r="F45" s="162">
        <v>12064.974835000001</v>
      </c>
      <c r="G45" s="162">
        <v>105.15018499999999</v>
      </c>
      <c r="H45" s="162">
        <v>21984.967128</v>
      </c>
      <c r="I45" s="162">
        <v>236.96051800000001</v>
      </c>
      <c r="J45" s="162">
        <v>51839.267909000002</v>
      </c>
      <c r="K45" s="162">
        <v>336.66148900000002</v>
      </c>
      <c r="L45" s="162">
        <v>49981.780696999995</v>
      </c>
      <c r="M45" s="162">
        <v>263.484037</v>
      </c>
      <c r="N45" s="162">
        <v>62261.913623999993</v>
      </c>
      <c r="O45" s="162">
        <v>7059.9917439999999</v>
      </c>
      <c r="P45" s="162">
        <v>58170.769118000004</v>
      </c>
      <c r="Q45" s="162">
        <v>2705.6483280000002</v>
      </c>
      <c r="R45" s="162">
        <v>48420.956499</v>
      </c>
      <c r="S45" s="162">
        <v>2570.3030490000001</v>
      </c>
      <c r="T45" s="162">
        <v>49711.010804999998</v>
      </c>
      <c r="U45" s="162">
        <v>2382.6658550000002</v>
      </c>
      <c r="V45" s="162">
        <v>44391.771091000002</v>
      </c>
      <c r="W45" s="162">
        <v>2407.3671609999997</v>
      </c>
      <c r="X45" s="162">
        <v>49299.492977000002</v>
      </c>
      <c r="Y45" s="162">
        <v>484.55492700000002</v>
      </c>
      <c r="Z45" s="162">
        <v>43302.601147000001</v>
      </c>
      <c r="AA45" s="162">
        <v>466.81117700000004</v>
      </c>
      <c r="AB45" s="162">
        <v>43896.324284000002</v>
      </c>
      <c r="AC45" s="162">
        <v>884.62546400000008</v>
      </c>
      <c r="AD45" s="162">
        <v>51553.720893999998</v>
      </c>
      <c r="AE45" s="162">
        <v>574.24201399999993</v>
      </c>
      <c r="AF45" s="162">
        <v>387703.39582999959</v>
      </c>
      <c r="AG45" s="162">
        <v>10016.839260000001</v>
      </c>
      <c r="AH45" s="162">
        <v>137056.614351</v>
      </c>
      <c r="AI45" s="162">
        <v>112.334181</v>
      </c>
      <c r="AJ45" s="162">
        <v>24075.561300000001</v>
      </c>
      <c r="AK45" s="162">
        <v>0</v>
      </c>
      <c r="AL45" s="162">
        <v>193557.61551277776</v>
      </c>
      <c r="AM45" s="162">
        <v>32145.202363202185</v>
      </c>
      <c r="AN45" s="162">
        <v>1576219.4498699992</v>
      </c>
      <c r="AO45" s="162">
        <v>225348.85946042425</v>
      </c>
    </row>
    <row r="46" spans="1:41" s="98" customFormat="1" ht="16.5" customHeight="1">
      <c r="A46" s="100"/>
      <c r="B46" s="101"/>
      <c r="C46" s="102"/>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row>
    <row r="47" spans="1:41" s="98" customFormat="1" ht="16.5" customHeight="1">
      <c r="A47" s="238" t="s">
        <v>257</v>
      </c>
      <c r="B47" s="238"/>
      <c r="C47" s="238"/>
      <c r="D47" s="238"/>
      <c r="E47" s="238"/>
      <c r="F47" s="238"/>
      <c r="G47" s="238"/>
      <c r="H47" s="238"/>
      <c r="I47" s="238"/>
      <c r="J47" s="238"/>
      <c r="K47" s="238"/>
      <c r="L47" s="238"/>
      <c r="M47" s="238"/>
      <c r="N47" s="238"/>
      <c r="O47" s="238"/>
      <c r="P47" s="238"/>
      <c r="Q47" s="238"/>
      <c r="R47" s="238"/>
      <c r="S47" s="238"/>
      <c r="T47" s="238"/>
      <c r="U47" s="238"/>
      <c r="V47" s="238"/>
      <c r="W47" s="238"/>
      <c r="X47" s="238"/>
      <c r="Y47" s="238"/>
      <c r="Z47" s="238"/>
      <c r="AA47" s="238"/>
      <c r="AB47" s="238"/>
      <c r="AC47" s="238"/>
      <c r="AD47" s="238"/>
      <c r="AE47" s="238"/>
      <c r="AF47" s="238"/>
      <c r="AG47" s="238"/>
      <c r="AH47" s="238"/>
      <c r="AI47" s="238"/>
      <c r="AJ47" s="238"/>
      <c r="AK47" s="238"/>
      <c r="AL47" s="238"/>
      <c r="AM47" s="238"/>
      <c r="AN47" s="238"/>
      <c r="AO47" s="238"/>
    </row>
    <row r="48" spans="1:41" s="98" customFormat="1">
      <c r="B48" s="104"/>
      <c r="C48" s="105"/>
      <c r="D48" s="105"/>
      <c r="E48" s="105"/>
      <c r="F48" s="106"/>
      <c r="G48" s="106"/>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6"/>
      <c r="AI48" s="106"/>
      <c r="AJ48" s="106"/>
      <c r="AK48" s="106"/>
      <c r="AL48" s="106"/>
      <c r="AM48" s="106"/>
      <c r="AN48" s="106"/>
      <c r="AO48" s="107"/>
    </row>
    <row r="49" spans="1:41" s="98" customFormat="1" ht="18.75" customHeight="1">
      <c r="A49" s="232" t="s">
        <v>258</v>
      </c>
      <c r="B49" s="234" t="s">
        <v>204</v>
      </c>
      <c r="C49" s="235"/>
      <c r="D49" s="235"/>
      <c r="E49" s="235"/>
      <c r="F49" s="235"/>
      <c r="G49" s="235"/>
      <c r="H49" s="235"/>
      <c r="I49" s="235"/>
      <c r="J49" s="235"/>
      <c r="K49" s="235"/>
      <c r="L49" s="235"/>
      <c r="M49" s="235"/>
      <c r="N49" s="235"/>
      <c r="O49" s="235"/>
      <c r="P49" s="235"/>
      <c r="Q49" s="235"/>
      <c r="R49" s="235"/>
      <c r="S49" s="235"/>
      <c r="T49" s="235"/>
      <c r="U49" s="235"/>
      <c r="V49" s="235"/>
      <c r="W49" s="235"/>
      <c r="X49" s="235"/>
      <c r="Y49" s="235"/>
      <c r="Z49" s="235"/>
      <c r="AA49" s="235"/>
      <c r="AB49" s="235"/>
      <c r="AC49" s="235"/>
      <c r="AD49" s="235"/>
      <c r="AE49" s="235"/>
      <c r="AF49" s="235"/>
      <c r="AG49" s="235"/>
      <c r="AH49" s="235"/>
      <c r="AI49" s="235"/>
      <c r="AJ49" s="235"/>
      <c r="AK49" s="235"/>
      <c r="AL49" s="235"/>
      <c r="AM49" s="235"/>
      <c r="AN49" s="235"/>
      <c r="AO49" s="236"/>
    </row>
    <row r="50" spans="1:41" s="98" customFormat="1" ht="27.75" customHeight="1">
      <c r="A50" s="232"/>
      <c r="B50" s="232" t="s">
        <v>205</v>
      </c>
      <c r="C50" s="232"/>
      <c r="D50" s="237" t="s">
        <v>206</v>
      </c>
      <c r="E50" s="237"/>
      <c r="F50" s="237" t="s">
        <v>207</v>
      </c>
      <c r="G50" s="237"/>
      <c r="H50" s="232" t="s">
        <v>208</v>
      </c>
      <c r="I50" s="232"/>
      <c r="J50" s="232" t="s">
        <v>209</v>
      </c>
      <c r="K50" s="232"/>
      <c r="L50" s="232" t="s">
        <v>210</v>
      </c>
      <c r="M50" s="232"/>
      <c r="N50" s="232" t="s">
        <v>211</v>
      </c>
      <c r="O50" s="232"/>
      <c r="P50" s="232" t="s">
        <v>212</v>
      </c>
      <c r="Q50" s="232"/>
      <c r="R50" s="232" t="s">
        <v>213</v>
      </c>
      <c r="S50" s="232"/>
      <c r="T50" s="232" t="s">
        <v>214</v>
      </c>
      <c r="U50" s="232"/>
      <c r="V50" s="232" t="s">
        <v>215</v>
      </c>
      <c r="W50" s="232"/>
      <c r="X50" s="232" t="s">
        <v>216</v>
      </c>
      <c r="Y50" s="232"/>
      <c r="Z50" s="232" t="s">
        <v>217</v>
      </c>
      <c r="AA50" s="232"/>
      <c r="AB50" s="232" t="s">
        <v>218</v>
      </c>
      <c r="AC50" s="232"/>
      <c r="AD50" s="232" t="s">
        <v>219</v>
      </c>
      <c r="AE50" s="232"/>
      <c r="AF50" s="232" t="s">
        <v>220</v>
      </c>
      <c r="AG50" s="232"/>
      <c r="AH50" s="234" t="s">
        <v>221</v>
      </c>
      <c r="AI50" s="236"/>
      <c r="AJ50" s="234" t="s">
        <v>222</v>
      </c>
      <c r="AK50" s="236"/>
      <c r="AL50" s="234" t="s">
        <v>223</v>
      </c>
      <c r="AM50" s="236"/>
      <c r="AN50" s="232" t="s">
        <v>50</v>
      </c>
      <c r="AO50" s="232"/>
    </row>
    <row r="51" spans="1:41" s="108" customFormat="1" ht="40.5" customHeight="1">
      <c r="A51" s="92"/>
      <c r="B51" s="90" t="s">
        <v>50</v>
      </c>
      <c r="C51" s="91" t="s">
        <v>224</v>
      </c>
      <c r="D51" s="90" t="s">
        <v>50</v>
      </c>
      <c r="E51" s="91" t="s">
        <v>224</v>
      </c>
      <c r="F51" s="90" t="s">
        <v>50</v>
      </c>
      <c r="G51" s="91" t="s">
        <v>224</v>
      </c>
      <c r="H51" s="90" t="s">
        <v>50</v>
      </c>
      <c r="I51" s="91" t="s">
        <v>224</v>
      </c>
      <c r="J51" s="90" t="s">
        <v>50</v>
      </c>
      <c r="K51" s="91" t="s">
        <v>224</v>
      </c>
      <c r="L51" s="90" t="s">
        <v>50</v>
      </c>
      <c r="M51" s="91" t="s">
        <v>224</v>
      </c>
      <c r="N51" s="90" t="s">
        <v>50</v>
      </c>
      <c r="O51" s="91" t="s">
        <v>224</v>
      </c>
      <c r="P51" s="90" t="s">
        <v>50</v>
      </c>
      <c r="Q51" s="91" t="s">
        <v>224</v>
      </c>
      <c r="R51" s="90" t="s">
        <v>50</v>
      </c>
      <c r="S51" s="91" t="s">
        <v>224</v>
      </c>
      <c r="T51" s="90" t="s">
        <v>50</v>
      </c>
      <c r="U51" s="91" t="s">
        <v>224</v>
      </c>
      <c r="V51" s="90" t="s">
        <v>50</v>
      </c>
      <c r="W51" s="91" t="s">
        <v>224</v>
      </c>
      <c r="X51" s="90" t="s">
        <v>50</v>
      </c>
      <c r="Y51" s="91" t="s">
        <v>224</v>
      </c>
      <c r="Z51" s="90" t="s">
        <v>50</v>
      </c>
      <c r="AA51" s="91" t="s">
        <v>224</v>
      </c>
      <c r="AB51" s="90" t="s">
        <v>50</v>
      </c>
      <c r="AC51" s="91" t="s">
        <v>224</v>
      </c>
      <c r="AD51" s="90" t="s">
        <v>50</v>
      </c>
      <c r="AE51" s="91" t="s">
        <v>224</v>
      </c>
      <c r="AF51" s="90" t="s">
        <v>50</v>
      </c>
      <c r="AG51" s="91" t="s">
        <v>224</v>
      </c>
      <c r="AH51" s="90" t="s">
        <v>50</v>
      </c>
      <c r="AI51" s="91" t="s">
        <v>224</v>
      </c>
      <c r="AJ51" s="90" t="s">
        <v>50</v>
      </c>
      <c r="AK51" s="91" t="s">
        <v>224</v>
      </c>
      <c r="AL51" s="90" t="s">
        <v>50</v>
      </c>
      <c r="AM51" s="91" t="s">
        <v>224</v>
      </c>
      <c r="AN51" s="90" t="s">
        <v>50</v>
      </c>
      <c r="AO51" s="91" t="s">
        <v>225</v>
      </c>
    </row>
    <row r="52" spans="1:41" ht="25.5">
      <c r="A52" s="92" t="s">
        <v>283</v>
      </c>
      <c r="B52" s="162">
        <v>322164.98942999996</v>
      </c>
      <c r="C52" s="162">
        <v>144510.49666105001</v>
      </c>
      <c r="D52" s="162">
        <v>15337.134946000002</v>
      </c>
      <c r="E52" s="162">
        <v>2618.7132460000003</v>
      </c>
      <c r="F52" s="162">
        <v>8541.3036980000015</v>
      </c>
      <c r="G52" s="162">
        <v>980.43392800000004</v>
      </c>
      <c r="H52" s="162">
        <v>20542.775277000001</v>
      </c>
      <c r="I52" s="162">
        <v>4549.0326269999996</v>
      </c>
      <c r="J52" s="162">
        <v>43487.430787999998</v>
      </c>
      <c r="K52" s="162">
        <v>7139.2713180000001</v>
      </c>
      <c r="L52" s="162">
        <v>28754.982234199997</v>
      </c>
      <c r="M52" s="162">
        <v>6985.9080641999999</v>
      </c>
      <c r="N52" s="162">
        <v>34520.41127691001</v>
      </c>
      <c r="O52" s="162">
        <v>7800.4805269099998</v>
      </c>
      <c r="P52" s="162">
        <v>34056.024351</v>
      </c>
      <c r="Q52" s="162">
        <v>7063.507720999999</v>
      </c>
      <c r="R52" s="162">
        <v>35795.764315000008</v>
      </c>
      <c r="S52" s="162">
        <v>4489.4853650000014</v>
      </c>
      <c r="T52" s="162">
        <v>64517.305039999992</v>
      </c>
      <c r="U52" s="162">
        <v>7124.2584299999999</v>
      </c>
      <c r="V52" s="162">
        <v>56616.639378</v>
      </c>
      <c r="W52" s="162">
        <v>4862.0281180000002</v>
      </c>
      <c r="X52" s="162">
        <v>52314.470774999994</v>
      </c>
      <c r="Y52" s="162">
        <v>9837.2919550000006</v>
      </c>
      <c r="Z52" s="162">
        <v>38658.846873720002</v>
      </c>
      <c r="AA52" s="162">
        <v>14684.117633720001</v>
      </c>
      <c r="AB52" s="162">
        <v>38771.877125999999</v>
      </c>
      <c r="AC52" s="162">
        <v>9185.1275059999989</v>
      </c>
      <c r="AD52" s="162">
        <v>49062.571897000023</v>
      </c>
      <c r="AE52" s="162">
        <v>7400.7368969999998</v>
      </c>
      <c r="AF52" s="162">
        <v>216818.14519416998</v>
      </c>
      <c r="AG52" s="162">
        <v>10891.087042991998</v>
      </c>
      <c r="AH52" s="162">
        <v>191.3449</v>
      </c>
      <c r="AI52" s="162">
        <v>2.38</v>
      </c>
      <c r="AJ52" s="162">
        <v>0</v>
      </c>
      <c r="AK52" s="162">
        <v>0</v>
      </c>
      <c r="AL52" s="162">
        <v>0</v>
      </c>
      <c r="AM52" s="162">
        <v>0</v>
      </c>
      <c r="AN52" s="162">
        <v>1060152.0174999998</v>
      </c>
      <c r="AO52" s="162">
        <v>250124.35703987197</v>
      </c>
    </row>
    <row r="53" spans="1:41" ht="14.1" customHeight="1">
      <c r="A53" s="95" t="s">
        <v>259</v>
      </c>
      <c r="B53" s="160">
        <v>105347.86296</v>
      </c>
      <c r="C53" s="160">
        <v>44120.651700000002</v>
      </c>
      <c r="D53" s="164"/>
      <c r="E53" s="164"/>
      <c r="F53" s="164"/>
      <c r="G53" s="164"/>
      <c r="H53" s="164"/>
      <c r="I53" s="16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2">
        <v>105347.86296</v>
      </c>
      <c r="AO53" s="162">
        <v>44120.651700000002</v>
      </c>
    </row>
    <row r="54" spans="1:41" ht="38.25">
      <c r="A54" s="95" t="s">
        <v>260</v>
      </c>
      <c r="B54" s="160">
        <v>216782.03054999997</v>
      </c>
      <c r="C54" s="160">
        <v>100354.80512105</v>
      </c>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2">
        <v>216782.03054999997</v>
      </c>
      <c r="AO54" s="162">
        <v>100354.80512105</v>
      </c>
    </row>
    <row r="55" spans="1:41" ht="25.5">
      <c r="A55" s="95" t="s">
        <v>261</v>
      </c>
      <c r="B55" s="160"/>
      <c r="C55" s="160"/>
      <c r="D55" s="160">
        <v>15337.134946000002</v>
      </c>
      <c r="E55" s="160">
        <v>2618.7132460000003</v>
      </c>
      <c r="F55" s="160">
        <v>8541.3036980000015</v>
      </c>
      <c r="G55" s="160">
        <v>980.43392800000004</v>
      </c>
      <c r="H55" s="160">
        <v>20542.775277000001</v>
      </c>
      <c r="I55" s="160">
        <v>4549.0326269999996</v>
      </c>
      <c r="J55" s="160">
        <v>41337.430787999998</v>
      </c>
      <c r="K55" s="160">
        <v>7139.2713180000001</v>
      </c>
      <c r="L55" s="160">
        <v>28499.135234199995</v>
      </c>
      <c r="M55" s="160">
        <v>6985.9080641999999</v>
      </c>
      <c r="N55" s="160">
        <v>34520.41127691001</v>
      </c>
      <c r="O55" s="160">
        <v>7800.4805269099998</v>
      </c>
      <c r="P55" s="160">
        <v>33155.324351000003</v>
      </c>
      <c r="Q55" s="160">
        <v>6262.8077209999992</v>
      </c>
      <c r="R55" s="160">
        <v>35695.764315000008</v>
      </c>
      <c r="S55" s="160">
        <v>4489.4853650000014</v>
      </c>
      <c r="T55" s="160">
        <v>63920.305039999992</v>
      </c>
      <c r="U55" s="160">
        <v>7124.2584299999999</v>
      </c>
      <c r="V55" s="160">
        <v>56616.639378</v>
      </c>
      <c r="W55" s="160">
        <v>4862.0281180000002</v>
      </c>
      <c r="X55" s="160">
        <v>48911.471774999991</v>
      </c>
      <c r="Y55" s="160">
        <v>6437.2919550000006</v>
      </c>
      <c r="Z55" s="160">
        <v>31728.846873719998</v>
      </c>
      <c r="AA55" s="160">
        <v>7884.1176337200004</v>
      </c>
      <c r="AB55" s="160">
        <v>38771.877125999999</v>
      </c>
      <c r="AC55" s="160">
        <v>9185.1275059999989</v>
      </c>
      <c r="AD55" s="160">
        <v>47638.571897000023</v>
      </c>
      <c r="AE55" s="160">
        <v>7060.7368969999998</v>
      </c>
      <c r="AF55" s="160">
        <v>216718.14519416998</v>
      </c>
      <c r="AG55" s="160">
        <v>10891.087042991998</v>
      </c>
      <c r="AH55" s="160">
        <v>191.3449</v>
      </c>
      <c r="AI55" s="160">
        <v>2.38</v>
      </c>
      <c r="AJ55" s="160">
        <v>0</v>
      </c>
      <c r="AK55" s="160">
        <v>0</v>
      </c>
      <c r="AL55" s="160">
        <v>0</v>
      </c>
      <c r="AM55" s="160">
        <v>0</v>
      </c>
      <c r="AN55" s="162">
        <v>722126.48207000003</v>
      </c>
      <c r="AO55" s="162">
        <v>94273.160378822009</v>
      </c>
    </row>
    <row r="56" spans="1:41" ht="25.5">
      <c r="A56" s="95" t="s">
        <v>262</v>
      </c>
      <c r="B56" s="160"/>
      <c r="C56" s="160"/>
      <c r="D56" s="160"/>
      <c r="E56" s="160"/>
      <c r="F56" s="160"/>
      <c r="G56" s="160"/>
      <c r="H56" s="160"/>
      <c r="I56" s="160"/>
      <c r="J56" s="160">
        <v>2150</v>
      </c>
      <c r="K56" s="160"/>
      <c r="L56" s="160">
        <v>255.84700000000001</v>
      </c>
      <c r="M56" s="160"/>
      <c r="N56" s="160"/>
      <c r="O56" s="160"/>
      <c r="P56" s="160">
        <v>900.7</v>
      </c>
      <c r="Q56" s="160">
        <v>800.7</v>
      </c>
      <c r="R56" s="160">
        <v>100</v>
      </c>
      <c r="S56" s="160"/>
      <c r="T56" s="160">
        <v>597</v>
      </c>
      <c r="U56" s="160"/>
      <c r="V56" s="160"/>
      <c r="W56" s="160"/>
      <c r="X56" s="160">
        <v>3402.9989999999998</v>
      </c>
      <c r="Y56" s="160">
        <v>3400</v>
      </c>
      <c r="Z56" s="160">
        <v>6930</v>
      </c>
      <c r="AA56" s="160">
        <v>6800</v>
      </c>
      <c r="AB56" s="160"/>
      <c r="AC56" s="160"/>
      <c r="AD56" s="160">
        <v>1424</v>
      </c>
      <c r="AE56" s="160">
        <v>340</v>
      </c>
      <c r="AF56" s="160">
        <v>100</v>
      </c>
      <c r="AG56" s="160"/>
      <c r="AH56" s="160"/>
      <c r="AI56" s="160"/>
      <c r="AJ56" s="160"/>
      <c r="AK56" s="160"/>
      <c r="AL56" s="160"/>
      <c r="AM56" s="160"/>
      <c r="AN56" s="162">
        <v>15860.546</v>
      </c>
      <c r="AO56" s="162">
        <v>11340.7</v>
      </c>
    </row>
    <row r="57" spans="1:41" ht="25.5">
      <c r="A57" s="95" t="s">
        <v>263</v>
      </c>
      <c r="B57" s="160">
        <v>35.09592</v>
      </c>
      <c r="C57" s="160">
        <v>35.039839999999998</v>
      </c>
      <c r="D57" s="163">
        <v>0</v>
      </c>
      <c r="E57" s="163">
        <v>0</v>
      </c>
      <c r="F57" s="163">
        <v>0</v>
      </c>
      <c r="G57" s="163">
        <v>0</v>
      </c>
      <c r="H57" s="163">
        <v>0</v>
      </c>
      <c r="I57" s="163">
        <v>0</v>
      </c>
      <c r="J57" s="163">
        <v>0</v>
      </c>
      <c r="K57" s="163">
        <v>0</v>
      </c>
      <c r="L57" s="163">
        <v>0</v>
      </c>
      <c r="M57" s="163">
        <v>0</v>
      </c>
      <c r="N57" s="163">
        <v>0</v>
      </c>
      <c r="O57" s="163">
        <v>0</v>
      </c>
      <c r="P57" s="163">
        <v>0</v>
      </c>
      <c r="Q57" s="163">
        <v>0</v>
      </c>
      <c r="R57" s="163">
        <v>0</v>
      </c>
      <c r="S57" s="163">
        <v>0</v>
      </c>
      <c r="T57" s="163">
        <v>0</v>
      </c>
      <c r="U57" s="163">
        <v>0</v>
      </c>
      <c r="V57" s="163">
        <v>0</v>
      </c>
      <c r="W57" s="163">
        <v>0</v>
      </c>
      <c r="X57" s="163">
        <v>0</v>
      </c>
      <c r="Y57" s="163">
        <v>0</v>
      </c>
      <c r="Z57" s="163">
        <v>0</v>
      </c>
      <c r="AA57" s="163">
        <v>0</v>
      </c>
      <c r="AB57" s="163">
        <v>0</v>
      </c>
      <c r="AC57" s="163">
        <v>0</v>
      </c>
      <c r="AD57" s="163">
        <v>0</v>
      </c>
      <c r="AE57" s="163">
        <v>0</v>
      </c>
      <c r="AF57" s="163">
        <v>0</v>
      </c>
      <c r="AG57" s="163">
        <v>0</v>
      </c>
      <c r="AH57" s="163">
        <v>0</v>
      </c>
      <c r="AI57" s="163">
        <v>0</v>
      </c>
      <c r="AJ57" s="163">
        <v>0</v>
      </c>
      <c r="AK57" s="163">
        <v>0</v>
      </c>
      <c r="AL57" s="163">
        <v>0</v>
      </c>
      <c r="AM57" s="163">
        <v>0</v>
      </c>
      <c r="AN57" s="162">
        <v>35.09592</v>
      </c>
      <c r="AO57" s="162">
        <v>35.039839999999998</v>
      </c>
    </row>
    <row r="58" spans="1:41" ht="27" customHeight="1">
      <c r="A58" s="95" t="s">
        <v>264</v>
      </c>
      <c r="B58" s="160"/>
      <c r="C58" s="160"/>
      <c r="D58" s="163">
        <v>0</v>
      </c>
      <c r="E58" s="163">
        <v>0</v>
      </c>
      <c r="F58" s="163">
        <v>0</v>
      </c>
      <c r="G58" s="163">
        <v>0</v>
      </c>
      <c r="H58" s="163">
        <v>0</v>
      </c>
      <c r="I58" s="163">
        <v>0</v>
      </c>
      <c r="J58" s="163">
        <v>0</v>
      </c>
      <c r="K58" s="163">
        <v>0</v>
      </c>
      <c r="L58" s="163">
        <v>0</v>
      </c>
      <c r="M58" s="163">
        <v>0</v>
      </c>
      <c r="N58" s="163">
        <v>0</v>
      </c>
      <c r="O58" s="163">
        <v>0</v>
      </c>
      <c r="P58" s="163">
        <v>0</v>
      </c>
      <c r="Q58" s="163">
        <v>0</v>
      </c>
      <c r="R58" s="163">
        <v>0</v>
      </c>
      <c r="S58" s="163">
        <v>0</v>
      </c>
      <c r="T58" s="163">
        <v>0</v>
      </c>
      <c r="U58" s="163">
        <v>0</v>
      </c>
      <c r="V58" s="163">
        <v>0</v>
      </c>
      <c r="W58" s="163">
        <v>0</v>
      </c>
      <c r="X58" s="163">
        <v>0</v>
      </c>
      <c r="Y58" s="163">
        <v>0</v>
      </c>
      <c r="Z58" s="163">
        <v>0</v>
      </c>
      <c r="AA58" s="163">
        <v>0</v>
      </c>
      <c r="AB58" s="163">
        <v>0</v>
      </c>
      <c r="AC58" s="163">
        <v>0</v>
      </c>
      <c r="AD58" s="163">
        <v>0</v>
      </c>
      <c r="AE58" s="163">
        <v>0</v>
      </c>
      <c r="AF58" s="163">
        <v>0</v>
      </c>
      <c r="AG58" s="163">
        <v>0</v>
      </c>
      <c r="AH58" s="163">
        <v>0</v>
      </c>
      <c r="AI58" s="163">
        <v>0</v>
      </c>
      <c r="AJ58" s="163">
        <v>0</v>
      </c>
      <c r="AK58" s="163">
        <v>0</v>
      </c>
      <c r="AL58" s="163">
        <v>0</v>
      </c>
      <c r="AM58" s="163">
        <v>0</v>
      </c>
      <c r="AN58" s="162">
        <v>0</v>
      </c>
      <c r="AO58" s="162">
        <v>0</v>
      </c>
    </row>
    <row r="59" spans="1:41" ht="14.1" customHeight="1">
      <c r="A59" s="92" t="s">
        <v>265</v>
      </c>
      <c r="B59" s="160"/>
      <c r="C59" s="163">
        <v>0</v>
      </c>
      <c r="D59" s="160"/>
      <c r="E59" s="163">
        <v>0</v>
      </c>
      <c r="F59" s="160"/>
      <c r="G59" s="163">
        <v>0</v>
      </c>
      <c r="H59" s="160"/>
      <c r="I59" s="163">
        <v>0</v>
      </c>
      <c r="J59" s="160"/>
      <c r="K59" s="163">
        <v>0</v>
      </c>
      <c r="L59" s="160"/>
      <c r="M59" s="163">
        <v>0</v>
      </c>
      <c r="N59" s="160"/>
      <c r="O59" s="163">
        <v>0</v>
      </c>
      <c r="P59" s="160"/>
      <c r="Q59" s="163">
        <v>0</v>
      </c>
      <c r="R59" s="160"/>
      <c r="S59" s="163">
        <v>0</v>
      </c>
      <c r="T59" s="160"/>
      <c r="U59" s="163">
        <v>0</v>
      </c>
      <c r="V59" s="160"/>
      <c r="W59" s="163">
        <v>0</v>
      </c>
      <c r="X59" s="160"/>
      <c r="Y59" s="163">
        <v>0</v>
      </c>
      <c r="Z59" s="160"/>
      <c r="AA59" s="163">
        <v>0</v>
      </c>
      <c r="AB59" s="160"/>
      <c r="AC59" s="163">
        <v>0</v>
      </c>
      <c r="AD59" s="160"/>
      <c r="AE59" s="163">
        <v>0</v>
      </c>
      <c r="AF59" s="160"/>
      <c r="AG59" s="163">
        <v>0</v>
      </c>
      <c r="AH59" s="160"/>
      <c r="AI59" s="163">
        <v>0</v>
      </c>
      <c r="AJ59" s="160"/>
      <c r="AK59" s="163">
        <v>0</v>
      </c>
      <c r="AL59" s="160"/>
      <c r="AM59" s="163">
        <v>0</v>
      </c>
      <c r="AN59" s="162">
        <v>0</v>
      </c>
      <c r="AO59" s="162" t="s">
        <v>281</v>
      </c>
    </row>
    <row r="60" spans="1:41" ht="14.1" customHeight="1">
      <c r="A60" s="92" t="s">
        <v>266</v>
      </c>
      <c r="B60" s="162">
        <v>8.5000000000000006E-2</v>
      </c>
      <c r="C60" s="162">
        <v>8.5000000000000006E-2</v>
      </c>
      <c r="D60" s="162">
        <v>0</v>
      </c>
      <c r="E60" s="162">
        <v>0</v>
      </c>
      <c r="F60" s="162">
        <v>0</v>
      </c>
      <c r="G60" s="162">
        <v>0</v>
      </c>
      <c r="H60" s="162">
        <v>0</v>
      </c>
      <c r="I60" s="162">
        <v>0</v>
      </c>
      <c r="J60" s="162">
        <v>0</v>
      </c>
      <c r="K60" s="162">
        <v>0</v>
      </c>
      <c r="L60" s="162">
        <v>0</v>
      </c>
      <c r="M60" s="162">
        <v>0</v>
      </c>
      <c r="N60" s="162">
        <v>0</v>
      </c>
      <c r="O60" s="162">
        <v>0</v>
      </c>
      <c r="P60" s="162">
        <v>0</v>
      </c>
      <c r="Q60" s="162">
        <v>0</v>
      </c>
      <c r="R60" s="162">
        <v>0</v>
      </c>
      <c r="S60" s="162">
        <v>0</v>
      </c>
      <c r="T60" s="162">
        <v>0</v>
      </c>
      <c r="U60" s="162">
        <v>0</v>
      </c>
      <c r="V60" s="162">
        <v>0</v>
      </c>
      <c r="W60" s="162">
        <v>0</v>
      </c>
      <c r="X60" s="162">
        <v>0</v>
      </c>
      <c r="Y60" s="162">
        <v>0</v>
      </c>
      <c r="Z60" s="162">
        <v>0</v>
      </c>
      <c r="AA60" s="162">
        <v>0</v>
      </c>
      <c r="AB60" s="162">
        <v>0</v>
      </c>
      <c r="AC60" s="162">
        <v>0</v>
      </c>
      <c r="AD60" s="162">
        <v>0</v>
      </c>
      <c r="AE60" s="162">
        <v>0</v>
      </c>
      <c r="AF60" s="162">
        <v>0</v>
      </c>
      <c r="AG60" s="162">
        <v>0</v>
      </c>
      <c r="AH60" s="162">
        <v>0</v>
      </c>
      <c r="AI60" s="162">
        <v>0</v>
      </c>
      <c r="AJ60" s="162">
        <v>0</v>
      </c>
      <c r="AK60" s="162">
        <v>0</v>
      </c>
      <c r="AL60" s="162">
        <v>0</v>
      </c>
      <c r="AM60" s="162">
        <v>0</v>
      </c>
      <c r="AN60" s="162">
        <v>8.5000000000000006E-2</v>
      </c>
      <c r="AO60" s="162">
        <v>8.5000000000000006E-2</v>
      </c>
    </row>
    <row r="61" spans="1:41" ht="14.1" customHeight="1">
      <c r="A61" s="109" t="s">
        <v>267</v>
      </c>
      <c r="B61" s="160">
        <v>8.5000000000000006E-2</v>
      </c>
      <c r="C61" s="165">
        <v>8.5000000000000006E-2</v>
      </c>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2">
        <v>8.5000000000000006E-2</v>
      </c>
      <c r="AO61" s="162">
        <v>8.5000000000000006E-2</v>
      </c>
    </row>
    <row r="62" spans="1:41" ht="14.1" customHeight="1">
      <c r="A62" s="109" t="s">
        <v>268</v>
      </c>
      <c r="B62" s="160"/>
      <c r="C62" s="165"/>
      <c r="D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2">
        <v>0</v>
      </c>
      <c r="AO62" s="162">
        <v>0</v>
      </c>
    </row>
    <row r="63" spans="1:41" ht="14.1" customHeight="1">
      <c r="A63" s="110" t="s">
        <v>269</v>
      </c>
      <c r="B63" s="160"/>
      <c r="C63" s="165"/>
      <c r="D63" s="165">
        <v>0</v>
      </c>
      <c r="E63" s="165"/>
      <c r="F63" s="165"/>
      <c r="G63" s="165"/>
      <c r="H63" s="165"/>
      <c r="I63" s="165"/>
      <c r="J63" s="165"/>
      <c r="K63" s="165"/>
      <c r="L63" s="165"/>
      <c r="M63" s="165"/>
      <c r="N63" s="165"/>
      <c r="O63" s="165"/>
      <c r="P63" s="165"/>
      <c r="Q63" s="165"/>
      <c r="R63" s="165"/>
      <c r="S63" s="165"/>
      <c r="T63" s="165"/>
      <c r="U63" s="165"/>
      <c r="V63" s="165"/>
      <c r="W63" s="165"/>
      <c r="X63" s="165"/>
      <c r="Y63" s="165"/>
      <c r="Z63" s="165"/>
      <c r="AA63" s="165"/>
      <c r="AB63" s="165"/>
      <c r="AC63" s="165"/>
      <c r="AD63" s="165"/>
      <c r="AE63" s="165"/>
      <c r="AF63" s="165"/>
      <c r="AG63" s="165"/>
      <c r="AH63" s="165"/>
      <c r="AI63" s="165"/>
      <c r="AJ63" s="165"/>
      <c r="AK63" s="165"/>
      <c r="AL63" s="165"/>
      <c r="AM63" s="165"/>
      <c r="AN63" s="162">
        <v>0</v>
      </c>
      <c r="AO63" s="162">
        <v>0</v>
      </c>
    </row>
    <row r="64" spans="1:41" ht="25.5">
      <c r="A64" s="92" t="s">
        <v>270</v>
      </c>
      <c r="B64" s="160"/>
      <c r="C64" s="165"/>
      <c r="D64" s="165"/>
      <c r="E64" s="165"/>
      <c r="F64" s="163">
        <v>0</v>
      </c>
      <c r="G64" s="163">
        <v>0</v>
      </c>
      <c r="H64" s="163">
        <v>0</v>
      </c>
      <c r="I64" s="163">
        <v>0</v>
      </c>
      <c r="J64" s="163">
        <v>0</v>
      </c>
      <c r="K64" s="163">
        <v>0</v>
      </c>
      <c r="L64" s="163">
        <v>0</v>
      </c>
      <c r="M64" s="163">
        <v>0</v>
      </c>
      <c r="N64" s="163">
        <v>0</v>
      </c>
      <c r="O64" s="163">
        <v>0</v>
      </c>
      <c r="P64" s="163">
        <v>0</v>
      </c>
      <c r="Q64" s="163">
        <v>0</v>
      </c>
      <c r="R64" s="163">
        <v>0</v>
      </c>
      <c r="S64" s="163">
        <v>0</v>
      </c>
      <c r="T64" s="163">
        <v>0</v>
      </c>
      <c r="U64" s="163">
        <v>0</v>
      </c>
      <c r="V64" s="163">
        <v>0</v>
      </c>
      <c r="W64" s="163">
        <v>0</v>
      </c>
      <c r="X64" s="163">
        <v>0</v>
      </c>
      <c r="Y64" s="163">
        <v>0</v>
      </c>
      <c r="Z64" s="163">
        <v>0</v>
      </c>
      <c r="AA64" s="163">
        <v>0</v>
      </c>
      <c r="AB64" s="163">
        <v>0</v>
      </c>
      <c r="AC64" s="163">
        <v>0</v>
      </c>
      <c r="AD64" s="163">
        <v>0</v>
      </c>
      <c r="AE64" s="163">
        <v>0</v>
      </c>
      <c r="AF64" s="163">
        <v>0</v>
      </c>
      <c r="AG64" s="163">
        <v>0</v>
      </c>
      <c r="AH64" s="163">
        <v>0</v>
      </c>
      <c r="AI64" s="163">
        <v>0</v>
      </c>
      <c r="AJ64" s="163">
        <v>0</v>
      </c>
      <c r="AK64" s="163">
        <v>0</v>
      </c>
      <c r="AL64" s="163">
        <v>0</v>
      </c>
      <c r="AM64" s="163">
        <v>0</v>
      </c>
      <c r="AN64" s="162">
        <v>0</v>
      </c>
      <c r="AO64" s="162">
        <v>0</v>
      </c>
    </row>
    <row r="65" spans="1:41">
      <c r="A65" s="92" t="s">
        <v>271</v>
      </c>
      <c r="B65" s="162">
        <v>0</v>
      </c>
      <c r="C65" s="162">
        <v>0</v>
      </c>
      <c r="D65" s="162">
        <v>0</v>
      </c>
      <c r="E65" s="162">
        <v>0</v>
      </c>
      <c r="F65" s="162">
        <v>2000</v>
      </c>
      <c r="G65" s="162">
        <v>0</v>
      </c>
      <c r="H65" s="162">
        <v>11000</v>
      </c>
      <c r="I65" s="162">
        <v>0</v>
      </c>
      <c r="J65" s="162">
        <v>4000</v>
      </c>
      <c r="K65" s="162">
        <v>0</v>
      </c>
      <c r="L65" s="162">
        <v>0</v>
      </c>
      <c r="M65" s="162">
        <v>0</v>
      </c>
      <c r="N65" s="162">
        <v>0</v>
      </c>
      <c r="O65" s="162">
        <v>0</v>
      </c>
      <c r="P65" s="162">
        <v>13000</v>
      </c>
      <c r="Q65" s="162">
        <v>0</v>
      </c>
      <c r="R65" s="162">
        <v>0</v>
      </c>
      <c r="S65" s="162">
        <v>0</v>
      </c>
      <c r="T65" s="162">
        <v>0</v>
      </c>
      <c r="U65" s="162">
        <v>0</v>
      </c>
      <c r="V65" s="162">
        <v>500</v>
      </c>
      <c r="W65" s="162">
        <v>0</v>
      </c>
      <c r="X65" s="162">
        <v>0</v>
      </c>
      <c r="Y65" s="162">
        <v>0</v>
      </c>
      <c r="Z65" s="162">
        <v>0</v>
      </c>
      <c r="AA65" s="162">
        <v>0</v>
      </c>
      <c r="AB65" s="162">
        <v>2550</v>
      </c>
      <c r="AC65" s="162">
        <v>0</v>
      </c>
      <c r="AD65" s="162">
        <v>250</v>
      </c>
      <c r="AE65" s="162">
        <v>0</v>
      </c>
      <c r="AF65" s="162">
        <v>6000</v>
      </c>
      <c r="AG65" s="162">
        <v>0</v>
      </c>
      <c r="AH65" s="162">
        <v>0</v>
      </c>
      <c r="AI65" s="162">
        <v>0</v>
      </c>
      <c r="AJ65" s="162">
        <v>0</v>
      </c>
      <c r="AK65" s="162">
        <v>0</v>
      </c>
      <c r="AL65" s="162">
        <v>0</v>
      </c>
      <c r="AM65" s="162">
        <v>0</v>
      </c>
      <c r="AN65" s="162">
        <v>39300</v>
      </c>
      <c r="AO65" s="162">
        <v>0</v>
      </c>
    </row>
    <row r="66" spans="1:41" ht="14.1" customHeight="1">
      <c r="A66" s="93" t="s">
        <v>156</v>
      </c>
      <c r="B66" s="160"/>
      <c r="C66" s="165"/>
      <c r="D66" s="160"/>
      <c r="E66" s="160"/>
      <c r="F66" s="160">
        <v>2000</v>
      </c>
      <c r="G66" s="160"/>
      <c r="H66" s="160">
        <v>11000</v>
      </c>
      <c r="I66" s="160"/>
      <c r="J66" s="160">
        <v>4000</v>
      </c>
      <c r="K66" s="160"/>
      <c r="L66" s="160"/>
      <c r="M66" s="160"/>
      <c r="N66" s="160"/>
      <c r="O66" s="160"/>
      <c r="P66" s="160">
        <v>13000</v>
      </c>
      <c r="Q66" s="160"/>
      <c r="R66" s="160"/>
      <c r="S66" s="160"/>
      <c r="T66" s="160"/>
      <c r="U66" s="160"/>
      <c r="V66" s="160">
        <v>500</v>
      </c>
      <c r="W66" s="160"/>
      <c r="X66" s="160"/>
      <c r="Y66" s="160"/>
      <c r="Z66" s="160"/>
      <c r="AA66" s="160"/>
      <c r="AB66" s="160">
        <v>2550</v>
      </c>
      <c r="AC66" s="160"/>
      <c r="AD66" s="160">
        <v>250</v>
      </c>
      <c r="AE66" s="160"/>
      <c r="AF66" s="160">
        <v>6000</v>
      </c>
      <c r="AG66" s="160"/>
      <c r="AH66" s="160"/>
      <c r="AI66" s="160"/>
      <c r="AJ66" s="160"/>
      <c r="AK66" s="160"/>
      <c r="AL66" s="160"/>
      <c r="AM66" s="160"/>
      <c r="AN66" s="162">
        <v>39300</v>
      </c>
      <c r="AO66" s="162">
        <v>0</v>
      </c>
    </row>
    <row r="67" spans="1:41" ht="14.1" customHeight="1">
      <c r="A67" s="93" t="s">
        <v>157</v>
      </c>
      <c r="B67" s="160"/>
      <c r="C67" s="165"/>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c r="AE67" s="160"/>
      <c r="AF67" s="160"/>
      <c r="AG67" s="160"/>
      <c r="AH67" s="160"/>
      <c r="AI67" s="160"/>
      <c r="AJ67" s="160"/>
      <c r="AK67" s="160"/>
      <c r="AL67" s="160"/>
      <c r="AM67" s="160"/>
      <c r="AN67" s="162">
        <v>0</v>
      </c>
      <c r="AO67" s="162">
        <v>0</v>
      </c>
    </row>
    <row r="68" spans="1:41" ht="27.75" customHeight="1">
      <c r="A68" s="92" t="s">
        <v>272</v>
      </c>
      <c r="B68" s="162">
        <v>0</v>
      </c>
      <c r="C68" s="162">
        <v>0</v>
      </c>
      <c r="D68" s="162">
        <v>0</v>
      </c>
      <c r="E68" s="162">
        <v>0</v>
      </c>
      <c r="F68" s="162">
        <v>0</v>
      </c>
      <c r="G68" s="162">
        <v>0</v>
      </c>
      <c r="H68" s="162">
        <v>0</v>
      </c>
      <c r="I68" s="162">
        <v>0</v>
      </c>
      <c r="J68" s="162">
        <v>0</v>
      </c>
      <c r="K68" s="162">
        <v>0</v>
      </c>
      <c r="L68" s="162">
        <v>0</v>
      </c>
      <c r="M68" s="162">
        <v>0</v>
      </c>
      <c r="N68" s="162">
        <v>0</v>
      </c>
      <c r="O68" s="162">
        <v>0</v>
      </c>
      <c r="P68" s="162">
        <v>0</v>
      </c>
      <c r="Q68" s="162">
        <v>0</v>
      </c>
      <c r="R68" s="162">
        <v>5000</v>
      </c>
      <c r="S68" s="162">
        <v>0</v>
      </c>
      <c r="T68" s="162">
        <v>0</v>
      </c>
      <c r="U68" s="162">
        <v>0</v>
      </c>
      <c r="V68" s="162">
        <v>0</v>
      </c>
      <c r="W68" s="162">
        <v>0</v>
      </c>
      <c r="X68" s="162">
        <v>0</v>
      </c>
      <c r="Y68" s="162">
        <v>0</v>
      </c>
      <c r="Z68" s="162">
        <v>0</v>
      </c>
      <c r="AA68" s="162">
        <v>0</v>
      </c>
      <c r="AB68" s="162">
        <v>0</v>
      </c>
      <c r="AC68" s="162">
        <v>0</v>
      </c>
      <c r="AD68" s="162">
        <v>0</v>
      </c>
      <c r="AE68" s="162">
        <v>0</v>
      </c>
      <c r="AF68" s="162">
        <v>0</v>
      </c>
      <c r="AG68" s="162">
        <v>0</v>
      </c>
      <c r="AH68" s="162">
        <v>0</v>
      </c>
      <c r="AI68" s="162">
        <v>0</v>
      </c>
      <c r="AJ68" s="162">
        <v>0</v>
      </c>
      <c r="AK68" s="162">
        <v>0</v>
      </c>
      <c r="AL68" s="162">
        <v>0</v>
      </c>
      <c r="AM68" s="162">
        <v>0</v>
      </c>
      <c r="AN68" s="162">
        <v>5000</v>
      </c>
      <c r="AO68" s="162">
        <v>0</v>
      </c>
    </row>
    <row r="69" spans="1:41" ht="14.1" customHeight="1">
      <c r="A69" s="93" t="s">
        <v>110</v>
      </c>
      <c r="B69" s="160"/>
      <c r="C69" s="165"/>
      <c r="D69" s="160"/>
      <c r="E69" s="160"/>
      <c r="F69" s="160"/>
      <c r="G69" s="160"/>
      <c r="H69" s="160"/>
      <c r="I69" s="160"/>
      <c r="J69" s="160"/>
      <c r="K69" s="160"/>
      <c r="L69" s="160"/>
      <c r="M69" s="160"/>
      <c r="N69" s="160"/>
      <c r="O69" s="160"/>
      <c r="P69" s="160"/>
      <c r="Q69" s="160"/>
      <c r="R69" s="160">
        <v>5000</v>
      </c>
      <c r="S69" s="160"/>
      <c r="T69" s="160"/>
      <c r="U69" s="160"/>
      <c r="V69" s="160"/>
      <c r="W69" s="160"/>
      <c r="X69" s="160"/>
      <c r="Y69" s="160"/>
      <c r="Z69" s="160"/>
      <c r="AA69" s="160"/>
      <c r="AB69" s="160"/>
      <c r="AC69" s="160"/>
      <c r="AD69" s="160"/>
      <c r="AE69" s="160"/>
      <c r="AF69" s="160"/>
      <c r="AG69" s="160"/>
      <c r="AH69" s="160"/>
      <c r="AI69" s="160"/>
      <c r="AJ69" s="160"/>
      <c r="AK69" s="160"/>
      <c r="AL69" s="160"/>
      <c r="AM69" s="160"/>
      <c r="AN69" s="162">
        <v>5000</v>
      </c>
      <c r="AO69" s="162">
        <v>0</v>
      </c>
    </row>
    <row r="70" spans="1:41" ht="14.1" customHeight="1">
      <c r="A70" s="93" t="s">
        <v>111</v>
      </c>
      <c r="B70" s="160"/>
      <c r="C70" s="165"/>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c r="AE70" s="160"/>
      <c r="AF70" s="160"/>
      <c r="AG70" s="160"/>
      <c r="AH70" s="160"/>
      <c r="AI70" s="160"/>
      <c r="AJ70" s="160"/>
      <c r="AK70" s="160"/>
      <c r="AL70" s="160"/>
      <c r="AM70" s="160"/>
      <c r="AN70" s="162">
        <v>0</v>
      </c>
      <c r="AO70" s="162">
        <v>0</v>
      </c>
    </row>
    <row r="71" spans="1:41" ht="25.5">
      <c r="A71" s="92" t="s">
        <v>273</v>
      </c>
      <c r="B71" s="160"/>
      <c r="C71" s="165"/>
      <c r="D71" s="160"/>
      <c r="E71" s="160"/>
      <c r="F71" s="160">
        <v>82.237664999999993</v>
      </c>
      <c r="G71" s="160"/>
      <c r="H71" s="160">
        <v>7083.05</v>
      </c>
      <c r="I71" s="160">
        <v>2833.05</v>
      </c>
      <c r="J71" s="160">
        <v>93.6357</v>
      </c>
      <c r="K71" s="160">
        <v>0</v>
      </c>
      <c r="L71" s="160">
        <v>23642.625795</v>
      </c>
      <c r="M71" s="160">
        <v>0</v>
      </c>
      <c r="N71" s="160">
        <v>86.958425000000005</v>
      </c>
      <c r="O71" s="160">
        <v>0</v>
      </c>
      <c r="P71" s="160">
        <v>93.903589999999994</v>
      </c>
      <c r="Q71" s="160">
        <v>0</v>
      </c>
      <c r="R71" s="160">
        <v>2215.7297950000002</v>
      </c>
      <c r="S71" s="160">
        <v>0</v>
      </c>
      <c r="T71" s="160">
        <v>2922.66399</v>
      </c>
      <c r="U71" s="160">
        <v>2833.05</v>
      </c>
      <c r="V71" s="160">
        <v>96.333725000000001</v>
      </c>
      <c r="W71" s="160">
        <v>0</v>
      </c>
      <c r="X71" s="160">
        <v>6649.713385</v>
      </c>
      <c r="Y71" s="160">
        <v>0</v>
      </c>
      <c r="Z71" s="160">
        <v>94.252955</v>
      </c>
      <c r="AA71" s="160">
        <v>0</v>
      </c>
      <c r="AB71" s="160">
        <v>95.145740000000004</v>
      </c>
      <c r="AC71" s="160">
        <v>0</v>
      </c>
      <c r="AD71" s="160">
        <v>101.54124</v>
      </c>
      <c r="AE71" s="160">
        <v>0</v>
      </c>
      <c r="AF71" s="160">
        <v>81524.750065</v>
      </c>
      <c r="AG71" s="160">
        <v>20116.099999999999</v>
      </c>
      <c r="AH71" s="160">
        <v>39281.683355000001</v>
      </c>
      <c r="AI71" s="160">
        <v>21817.8</v>
      </c>
      <c r="AJ71" s="160">
        <v>5163.3165650000001</v>
      </c>
      <c r="AK71" s="160"/>
      <c r="AL71" s="160">
        <v>12043.22705</v>
      </c>
      <c r="AM71" s="160"/>
      <c r="AN71" s="162">
        <v>181270.76903999998</v>
      </c>
      <c r="AO71" s="162">
        <v>47600</v>
      </c>
    </row>
    <row r="72" spans="1:41" ht="25.5">
      <c r="A72" s="92" t="s">
        <v>274</v>
      </c>
      <c r="B72" s="160"/>
      <c r="C72" s="165"/>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c r="AE72" s="160"/>
      <c r="AF72" s="160"/>
      <c r="AG72" s="160"/>
      <c r="AH72" s="160"/>
      <c r="AI72" s="160"/>
      <c r="AJ72" s="160"/>
      <c r="AK72" s="160"/>
      <c r="AL72" s="160"/>
      <c r="AM72" s="160"/>
      <c r="AN72" s="162">
        <v>0</v>
      </c>
      <c r="AO72" s="162">
        <v>0</v>
      </c>
    </row>
    <row r="73" spans="1:41">
      <c r="A73" s="92" t="s">
        <v>275</v>
      </c>
      <c r="B73" s="160"/>
      <c r="C73" s="165"/>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c r="AE73" s="160"/>
      <c r="AF73" s="160"/>
      <c r="AG73" s="160"/>
      <c r="AH73" s="160"/>
      <c r="AI73" s="160"/>
      <c r="AJ73" s="160"/>
      <c r="AK73" s="160"/>
      <c r="AL73" s="160"/>
      <c r="AM73" s="160"/>
      <c r="AN73" s="162">
        <v>0</v>
      </c>
      <c r="AO73" s="162">
        <v>0</v>
      </c>
    </row>
    <row r="74" spans="1:41" ht="25.5" customHeight="1">
      <c r="A74" s="92" t="s">
        <v>276</v>
      </c>
      <c r="B74" s="160"/>
      <c r="C74" s="165"/>
      <c r="D74" s="160"/>
      <c r="E74" s="160"/>
      <c r="F74" s="160"/>
      <c r="G74" s="160"/>
      <c r="H74" s="160"/>
      <c r="I74" s="160"/>
      <c r="J74" s="160"/>
      <c r="K74" s="160"/>
      <c r="L74" s="160"/>
      <c r="M74" s="160"/>
      <c r="N74" s="160"/>
      <c r="O74" s="160"/>
      <c r="P74" s="160"/>
      <c r="Q74" s="160"/>
      <c r="R74" s="160"/>
      <c r="S74" s="160"/>
      <c r="T74" s="160"/>
      <c r="U74" s="160"/>
      <c r="V74" s="160"/>
      <c r="W74" s="160"/>
      <c r="X74" s="160"/>
      <c r="Y74" s="160"/>
      <c r="Z74" s="160"/>
      <c r="AA74" s="160"/>
      <c r="AB74" s="160"/>
      <c r="AC74" s="160"/>
      <c r="AD74" s="160"/>
      <c r="AE74" s="160"/>
      <c r="AF74" s="160"/>
      <c r="AG74" s="160"/>
      <c r="AH74" s="160"/>
      <c r="AI74" s="160"/>
      <c r="AJ74" s="160"/>
      <c r="AK74" s="160"/>
      <c r="AL74" s="160"/>
      <c r="AM74" s="160"/>
      <c r="AN74" s="162">
        <v>0</v>
      </c>
      <c r="AO74" s="162">
        <v>0</v>
      </c>
    </row>
    <row r="75" spans="1:41" ht="38.25">
      <c r="A75" s="92" t="s">
        <v>277</v>
      </c>
      <c r="B75" s="160"/>
      <c r="C75" s="165"/>
      <c r="D75" s="160"/>
      <c r="E75" s="160"/>
      <c r="F75" s="160"/>
      <c r="G75" s="160"/>
      <c r="H75" s="160"/>
      <c r="I75" s="160"/>
      <c r="J75" s="160"/>
      <c r="K75" s="160"/>
      <c r="L75" s="160"/>
      <c r="M75" s="160"/>
      <c r="N75" s="160"/>
      <c r="O75" s="160"/>
      <c r="P75" s="160"/>
      <c r="Q75" s="160"/>
      <c r="R75" s="160"/>
      <c r="S75" s="160"/>
      <c r="T75" s="160"/>
      <c r="U75" s="160"/>
      <c r="V75" s="160"/>
      <c r="W75" s="160"/>
      <c r="X75" s="160"/>
      <c r="Y75" s="160"/>
      <c r="Z75" s="160">
        <v>9250</v>
      </c>
      <c r="AA75" s="160">
        <v>4250</v>
      </c>
      <c r="AB75" s="160"/>
      <c r="AC75" s="160"/>
      <c r="AD75" s="160"/>
      <c r="AE75" s="160"/>
      <c r="AF75" s="160"/>
      <c r="AG75" s="160"/>
      <c r="AH75" s="160"/>
      <c r="AI75" s="160"/>
      <c r="AJ75" s="160">
        <v>21994.032600000002</v>
      </c>
      <c r="AK75" s="160">
        <v>21994.032600000002</v>
      </c>
      <c r="AL75" s="160">
        <v>13600</v>
      </c>
      <c r="AM75" s="160">
        <v>13600</v>
      </c>
      <c r="AN75" s="162">
        <v>44844.032600000006</v>
      </c>
      <c r="AO75" s="162">
        <v>39844.032600000006</v>
      </c>
    </row>
    <row r="76" spans="1:41" ht="14.1" customHeight="1">
      <c r="A76" s="111" t="s">
        <v>278</v>
      </c>
      <c r="B76" s="166">
        <v>54058.404070000004</v>
      </c>
      <c r="C76" s="167">
        <v>9214.3643109999994</v>
      </c>
      <c r="D76" s="166"/>
      <c r="E76" s="166"/>
      <c r="F76" s="166"/>
      <c r="G76" s="166"/>
      <c r="H76" s="166"/>
      <c r="I76" s="16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2">
        <v>54058.404070000004</v>
      </c>
      <c r="AO76" s="162">
        <v>9214.3643109999994</v>
      </c>
    </row>
    <row r="77" spans="1:41" s="98" customFormat="1" ht="14.1" customHeight="1">
      <c r="A77" s="92" t="s">
        <v>172</v>
      </c>
      <c r="B77" s="163">
        <v>0</v>
      </c>
      <c r="C77" s="163">
        <v>0</v>
      </c>
      <c r="D77" s="163">
        <v>0</v>
      </c>
      <c r="E77" s="163">
        <v>0</v>
      </c>
      <c r="F77" s="163">
        <v>0</v>
      </c>
      <c r="G77" s="163">
        <v>0</v>
      </c>
      <c r="H77" s="163">
        <v>0</v>
      </c>
      <c r="I77" s="163">
        <v>0</v>
      </c>
      <c r="J77" s="163">
        <v>0</v>
      </c>
      <c r="K77" s="163">
        <v>0</v>
      </c>
      <c r="L77" s="163">
        <v>0</v>
      </c>
      <c r="M77" s="163">
        <v>0</v>
      </c>
      <c r="N77" s="163">
        <v>0</v>
      </c>
      <c r="O77" s="163">
        <v>0</v>
      </c>
      <c r="P77" s="163">
        <v>0</v>
      </c>
      <c r="Q77" s="163">
        <v>0</v>
      </c>
      <c r="R77" s="163">
        <v>0</v>
      </c>
      <c r="S77" s="163">
        <v>0</v>
      </c>
      <c r="T77" s="163">
        <v>0</v>
      </c>
      <c r="U77" s="163">
        <v>0</v>
      </c>
      <c r="V77" s="163">
        <v>0</v>
      </c>
      <c r="W77" s="163">
        <v>0</v>
      </c>
      <c r="X77" s="163">
        <v>0</v>
      </c>
      <c r="Y77" s="163">
        <v>0</v>
      </c>
      <c r="Z77" s="163">
        <v>0</v>
      </c>
      <c r="AA77" s="163">
        <v>0</v>
      </c>
      <c r="AB77" s="163">
        <v>0</v>
      </c>
      <c r="AC77" s="163">
        <v>0</v>
      </c>
      <c r="AD77" s="163">
        <v>0</v>
      </c>
      <c r="AE77" s="163">
        <v>0</v>
      </c>
      <c r="AF77" s="163">
        <v>0</v>
      </c>
      <c r="AG77" s="163">
        <v>0</v>
      </c>
      <c r="AH77" s="163">
        <v>0</v>
      </c>
      <c r="AI77" s="163">
        <v>0</v>
      </c>
      <c r="AJ77" s="163">
        <v>0</v>
      </c>
      <c r="AK77" s="163">
        <v>0</v>
      </c>
      <c r="AL77" s="162">
        <v>191594.14165999938</v>
      </c>
      <c r="AM77" s="162"/>
      <c r="AN77" s="162">
        <v>191594.14165999938</v>
      </c>
      <c r="AO77" s="162" t="s">
        <v>281</v>
      </c>
    </row>
    <row r="78" spans="1:41" s="98" customFormat="1" ht="14.1" customHeight="1">
      <c r="A78" s="99" t="s">
        <v>279</v>
      </c>
      <c r="B78" s="162">
        <v>376223.47849999997</v>
      </c>
      <c r="C78" s="162">
        <v>153724.94597205002</v>
      </c>
      <c r="D78" s="162">
        <v>15337.134946000002</v>
      </c>
      <c r="E78" s="162">
        <v>2618.7132460000003</v>
      </c>
      <c r="F78" s="162">
        <v>10623.541363000002</v>
      </c>
      <c r="G78" s="162">
        <v>980.43392800000004</v>
      </c>
      <c r="H78" s="162">
        <v>38625.825277000004</v>
      </c>
      <c r="I78" s="162">
        <v>7382.0826269999998</v>
      </c>
      <c r="J78" s="162">
        <v>47581.066487999997</v>
      </c>
      <c r="K78" s="162">
        <v>7139.2713180000001</v>
      </c>
      <c r="L78" s="162">
        <v>52397.608029199997</v>
      </c>
      <c r="M78" s="162">
        <v>6985.9080641999999</v>
      </c>
      <c r="N78" s="162">
        <v>34607.369701910007</v>
      </c>
      <c r="O78" s="162">
        <v>7800.4805269099998</v>
      </c>
      <c r="P78" s="162">
        <v>47149.927941000002</v>
      </c>
      <c r="Q78" s="162">
        <v>7063.507720999999</v>
      </c>
      <c r="R78" s="162">
        <v>43011.494110000007</v>
      </c>
      <c r="S78" s="162">
        <v>4489.4853650000014</v>
      </c>
      <c r="T78" s="162">
        <v>67439.969029999993</v>
      </c>
      <c r="U78" s="162">
        <v>9957.308430000001</v>
      </c>
      <c r="V78" s="162">
        <v>57212.973102999997</v>
      </c>
      <c r="W78" s="162">
        <v>4862.0281180000002</v>
      </c>
      <c r="X78" s="162">
        <v>58964.184159999997</v>
      </c>
      <c r="Y78" s="162">
        <v>9837.2919550000006</v>
      </c>
      <c r="Z78" s="162">
        <v>48003.099828720005</v>
      </c>
      <c r="AA78" s="162">
        <v>18934.117633720001</v>
      </c>
      <c r="AB78" s="162">
        <v>41417.022865999999</v>
      </c>
      <c r="AC78" s="162">
        <v>9185.1275059999989</v>
      </c>
      <c r="AD78" s="162">
        <v>49414.113137000022</v>
      </c>
      <c r="AE78" s="162">
        <v>7400.7368969999998</v>
      </c>
      <c r="AF78" s="162">
        <v>304342.89525916998</v>
      </c>
      <c r="AG78" s="162">
        <v>31007.187042991995</v>
      </c>
      <c r="AH78" s="162">
        <v>39473.028254999997</v>
      </c>
      <c r="AI78" s="162">
        <v>21820.18</v>
      </c>
      <c r="AJ78" s="162">
        <v>27157.349165000003</v>
      </c>
      <c r="AK78" s="162">
        <v>21994.032600000002</v>
      </c>
      <c r="AL78" s="162">
        <v>217237.36870999937</v>
      </c>
      <c r="AM78" s="162">
        <v>13600</v>
      </c>
      <c r="AN78" s="162">
        <v>1576219.4498699992</v>
      </c>
      <c r="AO78" s="162">
        <v>346782.83895087196</v>
      </c>
    </row>
    <row r="79" spans="1:41" s="98" customFormat="1" ht="38.25">
      <c r="A79" s="99" t="s">
        <v>280</v>
      </c>
      <c r="B79" s="162">
        <v>-279437.35356277792</v>
      </c>
      <c r="C79" s="162">
        <v>-112187.00928482796</v>
      </c>
      <c r="D79" s="162">
        <v>134823.45198499999</v>
      </c>
      <c r="E79" s="162">
        <v>118439.36777500001</v>
      </c>
      <c r="F79" s="162">
        <v>1441.4334719999988</v>
      </c>
      <c r="G79" s="162">
        <v>-875.28374300000007</v>
      </c>
      <c r="H79" s="162">
        <v>-16640.858149000003</v>
      </c>
      <c r="I79" s="162">
        <v>-7145.1221089999999</v>
      </c>
      <c r="J79" s="162">
        <v>4258.2014210000052</v>
      </c>
      <c r="K79" s="162">
        <v>-6802.609829</v>
      </c>
      <c r="L79" s="162">
        <v>-2415.8273322000023</v>
      </c>
      <c r="M79" s="162">
        <v>-6722.4240271999997</v>
      </c>
      <c r="N79" s="162">
        <v>27654.543922089986</v>
      </c>
      <c r="O79" s="162">
        <v>-740.48878290999983</v>
      </c>
      <c r="P79" s="162">
        <v>11020.841177000002</v>
      </c>
      <c r="Q79" s="162">
        <v>-4357.8593929999988</v>
      </c>
      <c r="R79" s="162">
        <v>5409.462388999993</v>
      </c>
      <c r="S79" s="162">
        <v>-1919.1823160000013</v>
      </c>
      <c r="T79" s="162">
        <v>-17728.958224999995</v>
      </c>
      <c r="U79" s="162">
        <v>-7574.6425750000008</v>
      </c>
      <c r="V79" s="162">
        <v>-12821.202011999994</v>
      </c>
      <c r="W79" s="162">
        <v>-2454.6609570000005</v>
      </c>
      <c r="X79" s="162">
        <v>-9664.6911829999954</v>
      </c>
      <c r="Y79" s="162">
        <v>-9352.7370280000014</v>
      </c>
      <c r="Z79" s="162">
        <v>-4700.4986817200042</v>
      </c>
      <c r="AA79" s="162">
        <v>-18467.306456720002</v>
      </c>
      <c r="AB79" s="162">
        <v>2479.3014180000027</v>
      </c>
      <c r="AC79" s="162">
        <v>-8300.5020419999983</v>
      </c>
      <c r="AD79" s="162">
        <v>2139.6077569999761</v>
      </c>
      <c r="AE79" s="162">
        <v>-6826.4948829999994</v>
      </c>
      <c r="AF79" s="162">
        <v>83360.500570829608</v>
      </c>
      <c r="AG79" s="162">
        <v>-20990.347782991994</v>
      </c>
      <c r="AH79" s="162">
        <v>97583.586095999999</v>
      </c>
      <c r="AI79" s="162">
        <v>-21707.845819000002</v>
      </c>
      <c r="AJ79" s="162">
        <v>-3081.7878650000021</v>
      </c>
      <c r="AK79" s="162">
        <v>-21994.032600000002</v>
      </c>
      <c r="AL79" s="162">
        <v>-23679.753197221609</v>
      </c>
      <c r="AM79" s="162">
        <v>18545.202363202185</v>
      </c>
      <c r="AN79" s="162">
        <v>3.2741809263825417E-11</v>
      </c>
      <c r="AO79" s="162">
        <v>-121433.97949044777</v>
      </c>
    </row>
    <row r="80" spans="1:41" s="98" customFormat="1" ht="18" customHeight="1">
      <c r="A80" s="100"/>
      <c r="B80" s="101"/>
      <c r="C80" s="102"/>
      <c r="D80" s="103"/>
      <c r="E80" s="103"/>
      <c r="F80" s="103"/>
      <c r="G80" s="103"/>
      <c r="H80" s="103"/>
      <c r="I80" s="103"/>
      <c r="J80" s="103"/>
      <c r="K80" s="103"/>
      <c r="L80" s="103"/>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c r="AM80" s="103"/>
      <c r="AN80" s="103"/>
      <c r="AO80" s="103"/>
    </row>
  </sheetData>
  <sheetProtection formatColumns="0" formatRows="0"/>
  <mergeCells count="46">
    <mergeCell ref="AJ50:AK50"/>
    <mergeCell ref="AL50:AM50"/>
    <mergeCell ref="AN50:AO50"/>
    <mergeCell ref="X50:Y50"/>
    <mergeCell ref="Z50:AA50"/>
    <mergeCell ref="AB50:AC50"/>
    <mergeCell ref="AD50:AE50"/>
    <mergeCell ref="AF50:AG50"/>
    <mergeCell ref="AH50:AI50"/>
    <mergeCell ref="L50:M50"/>
    <mergeCell ref="N50:O50"/>
    <mergeCell ref="P50:Q50"/>
    <mergeCell ref="R50:S50"/>
    <mergeCell ref="T50:U50"/>
    <mergeCell ref="V50:W50"/>
    <mergeCell ref="AN5:AO5"/>
    <mergeCell ref="A47:AO47"/>
    <mergeCell ref="A49:A50"/>
    <mergeCell ref="B49:AO49"/>
    <mergeCell ref="B50:C50"/>
    <mergeCell ref="D50:E50"/>
    <mergeCell ref="F50:G50"/>
    <mergeCell ref="H50:I50"/>
    <mergeCell ref="J50:K50"/>
    <mergeCell ref="AB5:AC5"/>
    <mergeCell ref="AD5:AE5"/>
    <mergeCell ref="AF5:AG5"/>
    <mergeCell ref="AH5:AI5"/>
    <mergeCell ref="AJ5:AK5"/>
    <mergeCell ref="AL5:AM5"/>
    <mergeCell ref="Z5:AA5"/>
    <mergeCell ref="A1:N1"/>
    <mergeCell ref="A4:A5"/>
    <mergeCell ref="B4:AO4"/>
    <mergeCell ref="B5:C5"/>
    <mergeCell ref="D5:E5"/>
    <mergeCell ref="F5:G5"/>
    <mergeCell ref="H5:I5"/>
    <mergeCell ref="J5:K5"/>
    <mergeCell ref="L5:M5"/>
    <mergeCell ref="N5:O5"/>
    <mergeCell ref="P5:Q5"/>
    <mergeCell ref="R5:S5"/>
    <mergeCell ref="T5:U5"/>
    <mergeCell ref="V5:W5"/>
    <mergeCell ref="X5:Y5"/>
  </mergeCells>
  <conditionalFormatting sqref="AN53">
    <cfRule type="expression" dxfId="62" priority="17">
      <formula>ROUND($AN$53,5)&lt;&gt;ROUND(#REF!,5)</formula>
    </cfRule>
  </conditionalFormatting>
  <conditionalFormatting sqref="AN54">
    <cfRule type="expression" dxfId="61" priority="18">
      <formula>ROUND($AN$54,5)&lt;&gt;ROUND(#REF!,5)</formula>
    </cfRule>
  </conditionalFormatting>
  <conditionalFormatting sqref="AN63">
    <cfRule type="expression" dxfId="60" priority="20">
      <formula>ROUND($AN$63,5)&lt;&gt;ROUND(#REF!,5)</formula>
    </cfRule>
  </conditionalFormatting>
  <conditionalFormatting sqref="AN65">
    <cfRule type="expression" dxfId="59" priority="22">
      <formula>ROUND($AN$65,5)&lt;&gt;ROUND(#REF!,5)</formula>
    </cfRule>
  </conditionalFormatting>
  <conditionalFormatting sqref="AN71">
    <cfRule type="expression" dxfId="58" priority="24">
      <formula>ROUND($AN$71,5)&lt;&gt;ROUND(#REF!,5)</formula>
    </cfRule>
  </conditionalFormatting>
  <conditionalFormatting sqref="AN72">
    <cfRule type="expression" dxfId="57" priority="25">
      <formula>ROUND($AN$72,5)&lt;&gt;ROUND(#REF!,5)</formula>
    </cfRule>
  </conditionalFormatting>
  <conditionalFormatting sqref="AN73">
    <cfRule type="expression" dxfId="56" priority="26">
      <formula>ROUND($AN$73,5)&lt;&gt;ROUND(#REF!,5)</formula>
    </cfRule>
  </conditionalFormatting>
  <conditionalFormatting sqref="AN74">
    <cfRule type="expression" dxfId="55" priority="27">
      <formula>ROUND($AN$74,5)&lt;&gt;ROUND(#REF!,5)</formula>
    </cfRule>
  </conditionalFormatting>
  <conditionalFormatting sqref="AN75">
    <cfRule type="expression" dxfId="54" priority="28">
      <formula>ROUND($AN$75,5)&lt;&gt;ROUND(#REF!,5)</formula>
    </cfRule>
  </conditionalFormatting>
  <conditionalFormatting sqref="AN45">
    <cfRule type="expression" dxfId="53" priority="37">
      <formula>ROUND($AN$45,5)&lt;&gt;ROUND(#REF!,5)</formula>
    </cfRule>
  </conditionalFormatting>
  <conditionalFormatting sqref="AN41">
    <cfRule type="expression" dxfId="52" priority="11">
      <formula>ROUND($AN$41,5)&lt;&gt;ROUND(#REF!,5)</formula>
    </cfRule>
  </conditionalFormatting>
  <conditionalFormatting sqref="AN53">
    <cfRule type="expression" dxfId="51" priority="46">
      <formula>ROUND($AN$53,5)&lt;&gt;ROUND(#REF!+#REF!+#REF!,5)</formula>
    </cfRule>
  </conditionalFormatting>
  <conditionalFormatting sqref="AN54">
    <cfRule type="expression" dxfId="50" priority="47">
      <formula>ROUND($AN$54,5)&lt;&gt;ROUND(#REF!+#REF!+#REF!,5)</formula>
    </cfRule>
  </conditionalFormatting>
  <conditionalFormatting sqref="AN55">
    <cfRule type="expression" dxfId="49" priority="48">
      <formula>ROUND($AN$55,5)&lt;&gt;ROUND(#REF!+#REF!+#REF!,5)</formula>
    </cfRule>
  </conditionalFormatting>
  <conditionalFormatting sqref="AN56">
    <cfRule type="expression" dxfId="48" priority="49">
      <formula>ROUND($AN$56,5)&lt;&gt;ROUND(#REF!+#REF!+#REF!,5)</formula>
    </cfRule>
  </conditionalFormatting>
  <conditionalFormatting sqref="AN57">
    <cfRule type="expression" dxfId="47" priority="50">
      <formula>ROUND($AN$57,5)&lt;&gt;ROUND(#REF!+#REF!+#REF!,5)</formula>
    </cfRule>
  </conditionalFormatting>
  <conditionalFormatting sqref="AN58">
    <cfRule type="expression" dxfId="46" priority="51">
      <formula>ROUND($AN$58,5)&lt;&gt;ROUND(#REF!+#REF!+#REF!,5)</formula>
    </cfRule>
  </conditionalFormatting>
  <conditionalFormatting sqref="AN60">
    <cfRule type="expression" dxfId="45" priority="52">
      <formula>ROUND($AN$60,5)&lt;&gt;ROUND(#REF!+#REF!+#REF!,5)</formula>
    </cfRule>
  </conditionalFormatting>
  <conditionalFormatting sqref="AN61">
    <cfRule type="expression" dxfId="44" priority="53">
      <formula>ROUND($AN$61,5)&lt;&gt;ROUND(#REF!+#REF!+#REF!,5)</formula>
    </cfRule>
  </conditionalFormatting>
  <conditionalFormatting sqref="AN62">
    <cfRule type="expression" dxfId="43" priority="54">
      <formula>ROUND($AN$62,5)&lt;&gt;ROUND(#REF!+#REF!+#REF!,5)</formula>
    </cfRule>
  </conditionalFormatting>
  <conditionalFormatting sqref="AN63">
    <cfRule type="expression" dxfId="42" priority="55">
      <formula>ROUND($AN$63,5)&lt;&gt;ROUND(#REF!+#REF!+#REF!,5)</formula>
    </cfRule>
  </conditionalFormatting>
  <conditionalFormatting sqref="AN64">
    <cfRule type="expression" dxfId="41" priority="56">
      <formula>ROUND($AN$64,5)&lt;&gt;ROUND(#REF!+#REF!+#REF!,5)</formula>
    </cfRule>
  </conditionalFormatting>
  <conditionalFormatting sqref="AN65">
    <cfRule type="expression" dxfId="40" priority="57">
      <formula>ROUND($AN$65,5)&lt;&gt;ROUND(#REF!+#REF!+#REF!,5)</formula>
    </cfRule>
  </conditionalFormatting>
  <conditionalFormatting sqref="AN68">
    <cfRule type="expression" dxfId="39" priority="58">
      <formula>ROUND($AN$68,5)&lt;&gt;ROUND(#REF!+#REF!+#REF!,5)</formula>
    </cfRule>
  </conditionalFormatting>
  <conditionalFormatting sqref="AN71">
    <cfRule type="expression" dxfId="38" priority="59">
      <formula>ROUND($AN$71,5)&lt;&gt;ROUND(#REF!+#REF!+#REF!,5)</formula>
    </cfRule>
  </conditionalFormatting>
  <conditionalFormatting sqref="AN72">
    <cfRule type="expression" dxfId="37" priority="60">
      <formula>ROUND($AN$72,5)&lt;&gt;ROUND(#REF!+#REF!+#REF!,5)</formula>
    </cfRule>
  </conditionalFormatting>
  <conditionalFormatting sqref="AN73">
    <cfRule type="expression" dxfId="36" priority="61">
      <formula>ROUND($AN$73,5)&lt;&gt;ROUND(#REF!+#REF!+#REF!,5)</formula>
    </cfRule>
  </conditionalFormatting>
  <conditionalFormatting sqref="AN74">
    <cfRule type="expression" dxfId="35" priority="62">
      <formula>ROUND($AN$74,5)&lt;&gt;ROUND(#REF!+#REF!+#REF!,5)</formula>
    </cfRule>
  </conditionalFormatting>
  <conditionalFormatting sqref="AN75">
    <cfRule type="expression" dxfId="34" priority="63">
      <formula>ROUND($AN$75,5)&lt;&gt;ROUND(#REF!+#REF!+#REF!,5)</formula>
    </cfRule>
  </conditionalFormatting>
  <dataValidations count="1">
    <dataValidation type="decimal" allowBlank="1" showInputMessage="1" showErrorMessage="1" sqref="AL35:AM36 AL32:AM33 AL28:AM29 AF20:AK22 AL18:AM22 AL15:AM16 D25:AM26 D38:AK38 D55:AM56 AM43 D43:AK43 D69:AM76 F10:AM11 D15:AK15 D66:AM67 D21:AE22 D10:E12 AL38:AL43 AM38:AM41 D59 F59 H59 J59 L59 N59 P59 R59 T59 V59 X59 Z59 AB59 AD59 AF59 AH59 AJ59 AL59 D8:AM8">
      <formula1>-1000000000000000</formula1>
      <formula2>1000000000000000</formula2>
    </dataValidation>
  </dataValidations>
  <pageMargins left="0" right="0.35433070866141703" top="0.47244094488188998" bottom="0.47244094488188998" header="0.511811023622047" footer="0.511811023622047"/>
  <pageSetup paperSize="9" scale="46" fitToWidth="2" fitToHeight="3" orientation="landscape" r:id="rId1"/>
  <headerFooter alignWithMargins="0">
    <oddFooter>&amp;C&amp;P</oddFooter>
  </headerFooter>
  <rowBreaks count="2" manualBreakCount="2">
    <brk id="45" max="25" man="1"/>
    <brk id="79" max="25" man="1"/>
  </rowBreaks>
  <extLst>
    <ext xmlns:x14="http://schemas.microsoft.com/office/spreadsheetml/2009/9/main" uri="{78C0D931-6437-407d-A8EE-F0AAD7539E65}">
      <x14:conditionalFormattings>
        <x14:conditionalFormatting xmlns:xm="http://schemas.microsoft.com/office/excel/2006/main">
          <x14:cfRule type="expression" priority="19" id="{6205B9F2-2736-47F6-8370-B18D61475E29}">
            <xm:f>IF(ROUND(AN60,5) = ROUND( '\\mainfs\main office 1\Users\zaur.hajili\Documents\Disclosure-IT-TexnikiShertler\[PRD v03 XXXXmMMYYY (12).xlsm]A3'!#REF!,5),0,1)</xm:f>
            <x14:dxf>
              <fill>
                <patternFill>
                  <bgColor rgb="FFFF0000"/>
                </patternFill>
              </fill>
            </x14:dxf>
          </x14:cfRule>
          <xm:sqref>AN60</xm:sqref>
        </x14:conditionalFormatting>
        <x14:conditionalFormatting xmlns:xm="http://schemas.microsoft.com/office/excel/2006/main">
          <x14:cfRule type="expression" priority="21" id="{D83A23A7-E32C-46E0-B947-D891DE03F929}">
            <xm:f>IF(ROUND(AN64,5) =  ROUND('\\mainfs\main office 1\Users\zaur.hajili\Documents\Disclosure-IT-TexnikiShertler\[PRD v03 XXXXmMMYYY (12).xlsm]A3'!#REF!,5),0,1)</xm:f>
            <x14:dxf>
              <fill>
                <patternFill>
                  <bgColor rgb="FFFF0000"/>
                </patternFill>
              </fill>
            </x14:dxf>
          </x14:cfRule>
          <xm:sqref>AN64</xm:sqref>
        </x14:conditionalFormatting>
        <x14:conditionalFormatting xmlns:xm="http://schemas.microsoft.com/office/excel/2006/main">
          <x14:cfRule type="expression" priority="23" id="{85FE67E6-0410-4E3B-A2E6-3944523C2246}">
            <xm:f>IF(ROUND(AN68,5)= ROUND( '\\mainfs\main office 1\Users\zaur.hajili\Documents\Disclosure-IT-TexnikiShertler\[PRD v03 XXXXmMMYYY (12).xlsm]A3'!#REF!,5),0,1)</xm:f>
            <x14:dxf>
              <fill>
                <patternFill>
                  <bgColor rgb="FFFF0000"/>
                </patternFill>
              </fill>
            </x14:dxf>
          </x14:cfRule>
          <xm:sqref>AN68</xm:sqref>
        </x14:conditionalFormatting>
        <x14:conditionalFormatting xmlns:xm="http://schemas.microsoft.com/office/excel/2006/main">
          <x14:cfRule type="expression" priority="29" id="{F4667D45-74D0-429D-A819-5D59BF8D16BB}">
            <xm:f>IF(ROUND(AN78-AN77,5) =ROUND( '\\mainfs\main office 1\Users\zaur.hajili\Documents\Disclosure-IT-TexnikiShertler\[PRD v03 XXXXmMMYYY (12).xlsm]A3'!#REF!,5),0,1)</xm:f>
            <x14:dxf>
              <fill>
                <patternFill>
                  <bgColor rgb="FFFF0000"/>
                </patternFill>
              </fill>
            </x14:dxf>
          </x14:cfRule>
          <xm:sqref>AN77:AN78</xm:sqref>
        </x14:conditionalFormatting>
        <x14:conditionalFormatting xmlns:xm="http://schemas.microsoft.com/office/excel/2006/main">
          <x14:cfRule type="expression" priority="38" id="{9059C2A4-EE85-40B6-BBE9-0F64C1F9C996}">
            <xm:f>IF(ROUND(AN59,5) =  ROUND('\\mainfs\main office 1\Users\zaur.hajili\Documents\Disclosure-IT-TexnikiShertler\[PRD v03 XXXXmMMYYY (12).xlsm]A3'!#REF!,5),0,1)</xm:f>
            <x14:dxf>
              <fill>
                <patternFill>
                  <bgColor rgb="FFFF0000"/>
                </patternFill>
              </fill>
            </x14:dxf>
          </x14:cfRule>
          <xm:sqref>AN59</xm:sqref>
        </x14:conditionalFormatting>
        <x14:conditionalFormatting xmlns:xm="http://schemas.microsoft.com/office/excel/2006/main">
          <x14:cfRule type="expression" priority="30" id="{2D958DD3-803F-46DA-BFE3-09897FC653AF}">
            <xm:f>IF(ROUND(AN23,5) = ROUND('\\mainfs\main office 1\Users\zaur.hajili\Documents\Disclosure-IT-TexnikiShertler\[PRD v03 XXXXmMMYYY (12).xlsm]A3'!#REF!,5),0,1)</xm:f>
            <x14:dxf>
              <fill>
                <patternFill>
                  <bgColor rgb="FFFF0000"/>
                </patternFill>
              </fill>
            </x14:dxf>
          </x14:cfRule>
          <xm:sqref>AN23:AO23</xm:sqref>
        </x14:conditionalFormatting>
        <x14:conditionalFormatting xmlns:xm="http://schemas.microsoft.com/office/excel/2006/main">
          <x14:cfRule type="expression" priority="31" id="{119E28E3-C3C5-4CC9-BA97-780E8FEDFF99}">
            <xm:f>IF(ROUND(AN25+AN28,5) =ROUND( '\\mainfs\main office 1\Users\zaur.hajili\Documents\Disclosure-IT-TexnikiShertler\[PRD v03 XXXXmMMYYY (12).xlsm]A3'!#REF!,5),0,1)</xm:f>
            <x14:dxf>
              <fill>
                <patternFill>
                  <bgColor rgb="FFFF0000"/>
                </patternFill>
              </fill>
            </x14:dxf>
          </x14:cfRule>
          <xm:sqref>AN25</xm:sqref>
        </x14:conditionalFormatting>
        <x14:conditionalFormatting xmlns:xm="http://schemas.microsoft.com/office/excel/2006/main">
          <x14:cfRule type="expression" priority="32" id="{A75C9EC3-EF07-4A19-9D01-102AB98ACC67}">
            <xm:f>IF(ROUND(AN30,5) = ROUND('\\mainfs\main office 1\Users\zaur.hajili\Documents\Disclosure-IT-TexnikiShertler\[PRD v03 XXXXmMMYYY (12).xlsm]A3'!#REF!,5),0,1)</xm:f>
            <x14:dxf>
              <fill>
                <patternFill>
                  <bgColor rgb="FFFF0000"/>
                </patternFill>
              </fill>
            </x14:dxf>
          </x14:cfRule>
          <xm:sqref>AN30</xm:sqref>
        </x14:conditionalFormatting>
        <x14:conditionalFormatting xmlns:xm="http://schemas.microsoft.com/office/excel/2006/main">
          <x14:cfRule type="expression" priority="33" id="{93B924B2-7521-43FB-B455-B22F75C962DD}">
            <xm:f>IF(ROUND(AN32+AN35,5) = ROUND('\\mainfs\main office 1\Users\zaur.hajili\Documents\Disclosure-IT-TexnikiShertler\[PRD v03 XXXXmMMYYY (12).xlsm]A3'!#REF!,5),0,1)</xm:f>
            <x14:dxf>
              <fill>
                <patternFill>
                  <bgColor rgb="FFFF0000"/>
                </patternFill>
              </fill>
            </x14:dxf>
          </x14:cfRule>
          <xm:sqref>AN32</xm:sqref>
        </x14:conditionalFormatting>
        <x14:conditionalFormatting xmlns:xm="http://schemas.microsoft.com/office/excel/2006/main">
          <x14:cfRule type="expression" priority="34" id="{7980D545-62BD-494A-92B4-AB04C082E029}">
            <xm:f>IF(ROUND(AN33+AN36,5) =ROUND( '\\mainfs\main office 1\Users\zaur.hajili\Documents\Disclosure-IT-TexnikiShertler\[PRD v03 XXXXmMMYYY (12).xlsm]A3'!#REF!,5),0,1)</xm:f>
            <x14:dxf>
              <fill>
                <patternFill>
                  <bgColor rgb="FFFF0000"/>
                </patternFill>
              </fill>
            </x14:dxf>
          </x14:cfRule>
          <xm:sqref>AN33</xm:sqref>
        </x14:conditionalFormatting>
        <x14:conditionalFormatting xmlns:xm="http://schemas.microsoft.com/office/excel/2006/main">
          <x14:cfRule type="expression" priority="36" id="{D6753988-A55E-467A-B9CA-0ACD9751C90D}">
            <xm:f>IF(ROUND(AO25+AO28,5)&lt;=ROUND( '\\mainfs\main office 1\Users\zaur.hajili\Documents\Disclosure-IT-TexnikiShertler\[PRD v03 XXXXmMMYYY (12).xlsm]A9'!#REF!,5),0,1)</xm:f>
            <x14:dxf>
              <fill>
                <patternFill>
                  <bgColor rgb="FFFF0000"/>
                </patternFill>
              </fill>
            </x14:dxf>
          </x14:cfRule>
          <xm:sqref>AO25</xm:sqref>
        </x14:conditionalFormatting>
        <x14:conditionalFormatting xmlns:xm="http://schemas.microsoft.com/office/excel/2006/main">
          <x14:cfRule type="expression" priority="39" id="{50AB3767-8700-456F-B49E-58D204D444A0}">
            <xm:f>IF(ROUND(AO23,5) &lt;= ROUND('\\mainfs\main office 1\Users\zaur.hajili\Documents\Disclosure-IT-TexnikiShertler\[PRD v03 XXXXmMMYYY (12).xlsm]A9'!#REF!,5),0,1)</xm:f>
            <x14:dxf>
              <fill>
                <patternFill>
                  <bgColor rgb="FFFF0000"/>
                </patternFill>
              </fill>
            </x14:dxf>
          </x14:cfRule>
          <xm:sqref>AO23</xm:sqref>
        </x14:conditionalFormatting>
        <x14:conditionalFormatting xmlns:xm="http://schemas.microsoft.com/office/excel/2006/main">
          <x14:cfRule type="expression" priority="1" id="{B7EC1740-F8E8-4D6A-B98E-82FDFDF1AEAF}">
            <xm:f>IF(ROUND(AN9,5) = ROUND('\\mainfs\main office 1\Users\zaur.hajili\Documents\Disclosure-IT-TexnikiShertler\[PRD v03 XXXXmMMYYY (12).xlsm]M8'!#REF!,5),0,1)</xm:f>
            <x14:dxf>
              <fill>
                <patternFill>
                  <bgColor rgb="FFFF0000"/>
                </patternFill>
              </fill>
            </x14:dxf>
          </x14:cfRule>
          <x14:cfRule type="expression" priority="2" id="{B7410A6C-9FA5-4FB4-84F6-76A07BFE5444}">
            <xm:f>IF(ROUND(AN9,5) =ROUND( '\\mainfs\main office 1\Users\zaur.hajili\Documents\Disclosure-IT-TexnikiShertler\[PRD v03 XXXXmMMYYY (12).xlsm]A10'!#REF!,5),0,1)</xm:f>
            <x14:dxf>
              <fill>
                <patternFill>
                  <bgColor rgb="FFFF0000"/>
                </patternFill>
              </fill>
            </x14:dxf>
          </x14:cfRule>
          <xm:sqref>AN9</xm:sqref>
        </x14:conditionalFormatting>
        <x14:conditionalFormatting xmlns:xm="http://schemas.microsoft.com/office/excel/2006/main">
          <x14:cfRule type="expression" priority="4" id="{0BD89259-E463-499F-A80A-B7CC00ED6E02}">
            <xm:f>IF(ROUND(AN13,5)= ROUND('\\mainfs\main office 1\Users\zaur.hajili\Documents\Disclosure-IT-TexnikiShertler\[PRD v03 XXXXmMMYYY (12).xlsm]A10'!#REF!,5),0,1)</xm:f>
            <x14:dxf>
              <fill>
                <patternFill>
                  <bgColor rgb="FFFF0000"/>
                </patternFill>
              </fill>
            </x14:dxf>
          </x14:cfRule>
          <x14:cfRule type="expression" priority="5" id="{404CE69F-91B3-4218-9EBD-481449C8F3E3}">
            <xm:f>IF(ROUND(AN13,5)= ROUND('\\mainfs\main office 1\Users\zaur.hajili\Documents\Disclosure-IT-TexnikiShertler\[PRD v03 XXXXmMMYYY (12).xlsm]A10'!#REF!+'\\mainfs\main office 1\Users\zaur.hajili\Documents\Disclosure-IT-TexnikiShertler\[PRD v03 XXXXmMMYYY (12).xlsm]A10'!#REF!,5),0,1)</xm:f>
            <x14:dxf>
              <fill>
                <patternFill>
                  <bgColor rgb="FFFF0000"/>
                </patternFill>
              </fill>
            </x14:dxf>
          </x14:cfRule>
          <xm:sqref>AN13</xm:sqref>
        </x14:conditionalFormatting>
        <x14:conditionalFormatting xmlns:xm="http://schemas.microsoft.com/office/excel/2006/main">
          <x14:cfRule type="expression" priority="7" id="{0CB06563-D08A-4B45-8C45-27DF198F5343}">
            <xm:f>IF(ROUND(AN20,5) =ROUND('\\mainfs\main office 1\Users\zaur.hajili\Documents\Disclosure-IT-TexnikiShertler\[PRD v03 XXXXmMMYYY (12).xlsm]A10'!#REF!,5),0,1)</xm:f>
            <x14:dxf>
              <fill>
                <patternFill>
                  <bgColor rgb="FFFF0000"/>
                </patternFill>
              </fill>
            </x14:dxf>
          </x14:cfRule>
          <xm:sqref>AN20</xm:sqref>
        </x14:conditionalFormatting>
        <x14:conditionalFormatting xmlns:xm="http://schemas.microsoft.com/office/excel/2006/main">
          <x14:cfRule type="expression" priority="8" id="{4EF9F79F-2144-4E89-A01F-6B2C3164423A}">
            <xm:f>IF(ROUND(AO37,5) = ROUND('\\mainfs\main office 1\Users\zaur.hajili\Documents\Disclosure-IT-TexnikiShertler\[PRD v03 XXXXmMMYYY (12).xlsm]A9'!#REF!,5),0,1)</xm:f>
            <x14:dxf>
              <fill>
                <patternFill>
                  <bgColor rgb="FFFF0000"/>
                </patternFill>
              </fill>
            </x14:dxf>
          </x14:cfRule>
          <xm:sqref>AO37</xm:sqref>
        </x14:conditionalFormatting>
        <x14:conditionalFormatting xmlns:xm="http://schemas.microsoft.com/office/excel/2006/main">
          <x14:cfRule type="expression" priority="13" id="{3B08716D-D624-40DA-BAF4-C9B49A02F8A9}">
            <xm:f>IF(ROUND(AN43,5) &gt;= ROUND('\\mainfs\main office 1\Users\zaur.hajili\Documents\Disclosure-IT-TexnikiShertler\[PRD v03 XXXXmMMYYY (12).xlsm]A8'!#REF!,5),0,1)</xm:f>
            <x14:dxf>
              <fill>
                <patternFill>
                  <bgColor rgb="FFFF0000"/>
                </patternFill>
              </fill>
            </x14:dxf>
          </x14:cfRule>
          <xm:sqref>AN43</xm:sqref>
        </x14:conditionalFormatting>
        <x14:conditionalFormatting xmlns:xm="http://schemas.microsoft.com/office/excel/2006/main">
          <x14:cfRule type="expression" priority="35" id="{E02E95FF-9161-4433-8498-CE82263AF14D}">
            <xm:f>IF(ROUND(AO25+AO28,5) = ROUND('\\mainfs\main office 1\Users\zaur.hajili\Documents\Disclosure-IT-TexnikiShertler\[PRD v03 XXXXmMMYYY (12).xlsm]A3'!#REF!,5),0,1)</xm:f>
            <x14:dxf>
              <fill>
                <patternFill>
                  <bgColor rgb="FFFF0000"/>
                </patternFill>
              </fill>
            </x14:dxf>
          </x14:cfRule>
          <xm:sqref>AO25</xm:sqref>
        </x14:conditionalFormatting>
        <x14:conditionalFormatting xmlns:xm="http://schemas.microsoft.com/office/excel/2006/main">
          <x14:cfRule type="expression" priority="40" id="{5431FB7E-8A15-4948-A608-A0C0B68132DC}">
            <xm:f>IF(ROUND(AN11,5) = ROUND( '\\mainfs\main office 1\Users\zaur.hajili\Documents\Disclosure-IT-TexnikiShertler\[PRD v03 XXXXmMMYYY (12).xlsm]A3'!#REF!+'\\mainfs\main office 1\Users\zaur.hajili\Documents\Disclosure-IT-TexnikiShertler\[PRD v03 XXXXmMMYYY (12).xlsm]A10'!#REF!,5),0,1)</xm:f>
            <x14:dxf>
              <fill>
                <patternFill>
                  <bgColor rgb="FFFF0000"/>
                </patternFill>
              </fill>
            </x14:dxf>
          </x14:cfRule>
          <xm:sqref>AN11</xm:sqref>
        </x14:conditionalFormatting>
        <x14:conditionalFormatting xmlns:xm="http://schemas.microsoft.com/office/excel/2006/main">
          <x14:cfRule type="expression" priority="15" id="{659D1315-E9FA-44DF-BF11-AF56BECFE465}">
            <xm:f>ROUND($C$7,5)&lt;&gt;ROUND('\\mainfs\main office 1\Users\zaur.hajili\Documents\Disclosure-IT-TexnikiShertler\[PRD v03 XXXXmMMYYY (12).xlsm]A15'!#REF!+'\\mainfs\main office 1\Users\zaur.hajili\Documents\Disclosure-IT-TexnikiShertler\[PRD v03 XXXXmMMYYY (12).xlsm]A15'!#REF!,5)</xm:f>
            <x14:dxf>
              <fill>
                <patternFill>
                  <bgColor rgb="FFFF0000"/>
                </patternFill>
              </fill>
            </x14:dxf>
          </x14:cfRule>
          <xm:sqref>C7</xm:sqref>
        </x14:conditionalFormatting>
        <x14:conditionalFormatting xmlns:xm="http://schemas.microsoft.com/office/excel/2006/main">
          <x14:cfRule type="expression" priority="14" id="{1D20E0D2-536E-4298-973F-CA8808ABB883}">
            <xm:f>ROUND($AN$8,5)&lt;&gt;ROUND('\\mainfs\main office 1\Users\zaur.hajili\Documents\Disclosure-IT-TexnikiShertler\[PRD v03 XXXXmMMYYY (12).xlsm]A15'!#REF!,5)</xm:f>
            <x14:dxf>
              <fill>
                <patternFill>
                  <bgColor rgb="FFFF0000"/>
                </patternFill>
              </fill>
            </x14:dxf>
          </x14:cfRule>
          <xm:sqref>AN8</xm:sqref>
        </x14:conditionalFormatting>
        <x14:conditionalFormatting xmlns:xm="http://schemas.microsoft.com/office/excel/2006/main">
          <x14:cfRule type="expression" priority="16" id="{F7A29472-0614-4981-AE34-9EB9EB6D05F6}">
            <xm:f>ROUND($B$7,5)&lt;&gt;ROUND('\\mainfs\main office 1\Users\zaur.hajili\Documents\Disclosure-IT-TexnikiShertler\[PRD v03 XXXXmMMYYY (12).xlsm]A15'!#REF!,5)</xm:f>
            <x14:dxf>
              <fill>
                <patternFill>
                  <bgColor rgb="FFFF0000"/>
                </patternFill>
              </fill>
            </x14:dxf>
          </x14:cfRule>
          <xm:sqref>B7</xm:sqref>
        </x14:conditionalFormatting>
        <x14:conditionalFormatting xmlns:xm="http://schemas.microsoft.com/office/excel/2006/main">
          <x14:cfRule type="expression" priority="3" id="{02775ACD-1E54-42AD-9F6F-9BC0CF42142D}">
            <xm:f>IF(ROUND(AN9,5) = ROUND('\\mainfs\main office 1\Users\zaur.hajili\Documents\Disclosure-IT-TexnikiShertler\[PRD v03 XXXXmMMYYY (12).xlsm]A15'!#REF!,5),0,1)</xm:f>
            <x14:dxf>
              <fill>
                <patternFill>
                  <bgColor rgb="FFFF0000"/>
                </patternFill>
              </fill>
            </x14:dxf>
          </x14:cfRule>
          <xm:sqref>AN9</xm:sqref>
        </x14:conditionalFormatting>
        <x14:conditionalFormatting xmlns:xm="http://schemas.microsoft.com/office/excel/2006/main">
          <x14:cfRule type="expression" priority="9" id="{D35D90A3-59DC-4B17-BC0C-3DE95A79E4B9}">
            <xm:f>ROUND($AN$37,5)&lt;&gt;ROUND('\\mainfs\main office 1\Users\zaur.hajili\Documents\Disclosure-IT-TexnikiShertler\[PRD v03 XXXXmMMYYY (12).xlsm]A15'!#REF!,5)</xm:f>
            <x14:dxf>
              <fill>
                <patternFill>
                  <bgColor rgb="FFFF0000"/>
                </patternFill>
              </fill>
            </x14:dxf>
          </x14:cfRule>
          <xm:sqref>AN37</xm:sqref>
        </x14:conditionalFormatting>
        <x14:conditionalFormatting xmlns:xm="http://schemas.microsoft.com/office/excel/2006/main">
          <x14:cfRule type="expression" priority="10" id="{705DAFBC-9D3F-4D4D-91C1-3E19A77CFEA3}">
            <xm:f>ROUND($AN$40,5)&lt;&gt;ROUND('\\mainfs\main office 1\Users\zaur.hajili\Documents\Disclosure-IT-TexnikiShertler\[PRD v03 XXXXmMMYYY (12).xlsm]A15'!#REF!,5)</xm:f>
            <x14:dxf>
              <fill>
                <patternFill>
                  <bgColor rgb="FFFF0000"/>
                </patternFill>
              </fill>
            </x14:dxf>
          </x14:cfRule>
          <xm:sqref>AN40</xm:sqref>
        </x14:conditionalFormatting>
        <x14:conditionalFormatting xmlns:xm="http://schemas.microsoft.com/office/excel/2006/main">
          <x14:cfRule type="expression" priority="12" id="{C2315196-5461-4DDA-A8FB-EB0C244181E2}">
            <xm:f>ROUND($AN$41,5)&lt;&gt;ROUND('\\mainfs\main office 1\Users\zaur.hajili\Documents\Disclosure-IT-TexnikiShertler\[PRD v03 XXXXmMMYYY (12).xlsm]A15'!#REF!,5)</xm:f>
            <x14:dxf>
              <fill>
                <patternFill>
                  <bgColor rgb="FFFF0000"/>
                </patternFill>
              </fill>
            </x14:dxf>
          </x14:cfRule>
          <xm:sqref>AN41</xm:sqref>
        </x14:conditionalFormatting>
        <x14:conditionalFormatting xmlns:xm="http://schemas.microsoft.com/office/excel/2006/main">
          <x14:cfRule type="expression" priority="6" id="{C3E3F7CD-6777-49D4-ABEC-B71F695F869E}">
            <xm:f>IF(ROUND(AN13,5) &lt;= ROUND('\\mainfs\main office 1\Users\zaur.hajili\Documents\Disclosure-IT-TexnikiShertler\[PRD v03 XXXXmMMYYY (12).xlsm]A15'!#REF!+'\\mainfs\main office 1\Users\zaur.hajili\Documents\Disclosure-IT-TexnikiShertler\[PRD v03 XXXXmMMYYY (12).xlsm]A15'!#REF!,5),0,1)</xm:f>
            <x14:dxf>
              <fill>
                <patternFill>
                  <bgColor rgb="FFFF0000"/>
                </patternFill>
              </fill>
            </x14:dxf>
          </x14:cfRule>
          <xm:sqref>AN13</xm:sqref>
        </x14:conditionalFormatting>
        <x14:conditionalFormatting xmlns:xm="http://schemas.microsoft.com/office/excel/2006/main">
          <x14:cfRule type="expression" priority="41" id="{09BEF2C5-3975-46AD-A8A4-AA5DE01174FB}">
            <xm:f>ROUND($AN$21,5)&lt;&gt;ROUND('\\mainfs\main office 1\Users\zaur.hajili\Documents\Disclosure-IT-TexnikiShertler\[PRD v03 XXXXmMMYYY (12).xlsm]A6'!#REF!,5)</xm:f>
            <x14:dxf>
              <fill>
                <patternFill>
                  <bgColor rgb="FFFF0000"/>
                </patternFill>
              </fill>
            </x14:dxf>
          </x14:cfRule>
          <xm:sqref>AN21</xm:sqref>
        </x14:conditionalFormatting>
        <x14:conditionalFormatting xmlns:xm="http://schemas.microsoft.com/office/excel/2006/main">
          <x14:cfRule type="expression" priority="42" id="{27D54D38-0225-4381-A34A-AB04EC3D77E9}">
            <xm:f>ROUND($AN$22,5)&lt;&gt;ROUND('\\mainfs\main office 1\Users\zaur.hajili\Documents\Disclosure-IT-TexnikiShertler\[PRD v03 XXXXmMMYYY (12).xlsm]A6'!#REF!,5)</xm:f>
            <x14:dxf>
              <fill>
                <patternFill>
                  <bgColor rgb="FFFF0000"/>
                </patternFill>
              </fill>
            </x14:dxf>
          </x14:cfRule>
          <xm:sqref>AN22</xm:sqref>
        </x14:conditionalFormatting>
        <x14:conditionalFormatting xmlns:xm="http://schemas.microsoft.com/office/excel/2006/main">
          <x14:cfRule type="expression" priority="43" id="{375AE0A1-F5FC-4888-8504-CD5473122F5E}">
            <xm:f>IF(ROUND(AN10,5) = ROUND('\\mainfs\main office 1\Users\zaur.hajili\Documents\Disclosure-IT-TexnikiShertler\[PRD v03 XXXXmMMYYY (12).xlsm]A10'!#REF!,5),0,1)</xm:f>
            <x14:dxf>
              <fill>
                <patternFill>
                  <bgColor rgb="FFFF0000"/>
                </patternFill>
              </fill>
            </x14:dxf>
          </x14:cfRule>
          <x14:cfRule type="expression" priority="44" id="{30E3EB11-6976-405B-A27B-795623A758A4}">
            <xm:f>IF(ROUND(AN10,5) = ROUND('\\mainfs\main office 1\Users\zaur.hajili\Documents\Disclosure-IT-TexnikiShertler\[PRD v03 XXXXmMMYYY (12).xlsm]A3'!#REF!+'\\mainfs\main office 1\Users\zaur.hajili\Documents\Disclosure-IT-TexnikiShertler\[PRD v03 XXXXmMMYYY (12).xlsm]A10'!#REF!,5),0,1)</xm:f>
            <x14:dxf>
              <fill>
                <patternFill>
                  <bgColor rgb="FFFF0000"/>
                </patternFill>
              </fill>
            </x14:dxf>
          </x14:cfRule>
          <x14:cfRule type="expression" priority="45" id="{86AA3435-F07A-4DBF-9914-7478E8A587F4}">
            <xm:f>IF(ROUND(AN10,5) &gt;= ROUND('\\mainfs\main office 1\Users\zaur.hajili\Documents\Disclosure-IT-TexnikiShertler\[PRD v03 XXXXmMMYYY (12).xlsm]M8'!#REF!,5),0,1)</xm:f>
            <x14:dxf>
              <fill>
                <patternFill>
                  <bgColor rgb="FFFF0000"/>
                </patternFill>
              </fill>
            </x14:dxf>
          </x14:cfRule>
          <xm:sqref>AN10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16.8.2</vt:lpstr>
      <vt:lpstr>16.8.3 və 16.8.4</vt:lpstr>
      <vt:lpstr>16.8.5</vt:lpstr>
      <vt:lpstr>16.8.6</vt:lpstr>
      <vt:lpstr>16.8.8</vt:lpstr>
      <vt:lpstr>16.8.9</vt:lpstr>
      <vt:lpstr>16.8.10</vt:lpstr>
      <vt:lpstr>16.8.12</vt:lpstr>
      <vt:lpstr>16.8.13</vt:lpstr>
      <vt:lpstr>'16.8.10'!Print_Area</vt:lpstr>
      <vt:lpstr>'16.8.13'!Print_Area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Tural Suleymanov Telman</dc:creator>
  <cp:lastModifiedBy>Tural Suleymanov Telman</cp:lastModifiedBy>
  <dcterms:created xsi:type="dcterms:W3CDTF">2021-01-28T07:26:24Z</dcterms:created>
  <dcterms:modified xsi:type="dcterms:W3CDTF">2025-04-11T14:06:29Z</dcterms:modified>
</cp:coreProperties>
</file>