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d.REPUBLIC\Documents\"/>
    </mc:Choice>
  </mc:AlternateContent>
  <bookViews>
    <workbookView xWindow="0" yWindow="0" windowWidth="24000" windowHeight="9600"/>
  </bookViews>
  <sheets>
    <sheet name="LikvidlikRiski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1" l="1"/>
  <c r="N21" i="1"/>
  <c r="N20" i="1"/>
  <c r="N19" i="1"/>
  <c r="N18" i="1"/>
  <c r="M17" i="1"/>
  <c r="L17" i="1"/>
  <c r="K17" i="1"/>
  <c r="K14" i="1" s="1"/>
  <c r="J17" i="1"/>
  <c r="I17" i="1"/>
  <c r="H17" i="1"/>
  <c r="G17" i="1"/>
  <c r="G14" i="1" s="1"/>
  <c r="F17" i="1"/>
  <c r="E17" i="1"/>
  <c r="D17" i="1"/>
  <c r="N17" i="1" s="1"/>
  <c r="N16" i="1"/>
  <c r="N15" i="1"/>
  <c r="M14" i="1"/>
  <c r="L14" i="1"/>
  <c r="J14" i="1"/>
  <c r="I14" i="1"/>
  <c r="H14" i="1"/>
  <c r="F14" i="1"/>
  <c r="E14" i="1"/>
  <c r="D14" i="1"/>
  <c r="N13" i="1"/>
  <c r="N12" i="1"/>
  <c r="N11" i="1"/>
  <c r="N10" i="1"/>
  <c r="N9" i="1"/>
  <c r="N8" i="1"/>
  <c r="N7" i="1"/>
  <c r="N6" i="1"/>
  <c r="M5" i="1"/>
  <c r="M23" i="1" s="1"/>
  <c r="L5" i="1"/>
  <c r="L23" i="1" s="1"/>
  <c r="K5" i="1"/>
  <c r="J5" i="1"/>
  <c r="J23" i="1" s="1"/>
  <c r="I5" i="1"/>
  <c r="I23" i="1" s="1"/>
  <c r="H5" i="1"/>
  <c r="H23" i="1" s="1"/>
  <c r="G5" i="1"/>
  <c r="F5" i="1"/>
  <c r="F23" i="1" s="1"/>
  <c r="E5" i="1"/>
  <c r="E23" i="1" s="1"/>
  <c r="D5" i="1"/>
  <c r="N5" i="1" s="1"/>
  <c r="G23" i="1" l="1"/>
  <c r="K23" i="1"/>
  <c r="N14" i="1"/>
  <c r="D23" i="1"/>
  <c r="N23" i="1" s="1"/>
</calcChain>
</file>

<file path=xl/sharedStrings.xml><?xml version="1.0" encoding="utf-8"?>
<sst xmlns="http://schemas.openxmlformats.org/spreadsheetml/2006/main" count="67" uniqueCount="67">
  <si>
    <t>Likvidlik riski</t>
  </si>
  <si>
    <t>liqRisk</t>
  </si>
  <si>
    <t>min manatla</t>
  </si>
  <si>
    <t>Ödəniş müddətinin bitməsinə qalan günlər</t>
  </si>
  <si>
    <t>Ani</t>
  </si>
  <si>
    <t>1 - 7 gün</t>
  </si>
  <si>
    <t>8-30 gün</t>
  </si>
  <si>
    <t>1-3 ay</t>
  </si>
  <si>
    <t>3-6 ay</t>
  </si>
  <si>
    <t>6 ay- 9 ay</t>
  </si>
  <si>
    <t>9 ay-1 il</t>
  </si>
  <si>
    <t>1-2 il</t>
  </si>
  <si>
    <t>2-5 il</t>
  </si>
  <si>
    <t>5 ildən çox</t>
  </si>
  <si>
    <t>Ümumi</t>
  </si>
  <si>
    <t>dueDatePayPer</t>
  </si>
  <si>
    <t>ins</t>
  </si>
  <si>
    <t>1-7Day</t>
  </si>
  <si>
    <t>8-30Day</t>
  </si>
  <si>
    <t>1-3Mon</t>
  </si>
  <si>
    <t>3-6Mon</t>
  </si>
  <si>
    <t>6-9Mon</t>
  </si>
  <si>
    <t>9-1Year</t>
  </si>
  <si>
    <t>1-2Year</t>
  </si>
  <si>
    <t>2-5Year</t>
  </si>
  <si>
    <t>&gt;5Year</t>
  </si>
  <si>
    <t>gen</t>
  </si>
  <si>
    <t>assets</t>
  </si>
  <si>
    <t>Aktivlər</t>
  </si>
  <si>
    <t>cashAndEquiv</t>
  </si>
  <si>
    <t>Nağd pul və ekvivalentləri</t>
  </si>
  <si>
    <t>sec</t>
  </si>
  <si>
    <t>Qiymətli kağızlar</t>
  </si>
  <si>
    <t>loansToCust</t>
  </si>
  <si>
    <t>Müştərilərə verilmiş kreditlər (xalis)</t>
  </si>
  <si>
    <t>loansToBanks</t>
  </si>
  <si>
    <t>Kredit təşkilarına və digər maliyyə institutlarına verilmiş kreditlər (xalis)</t>
  </si>
  <si>
    <t>shtrFinInst</t>
  </si>
  <si>
    <t>Qısamüddətli maliyyə alətləri</t>
  </si>
  <si>
    <t>derInst</t>
  </si>
  <si>
    <t>Törəmə maliyyə alətləri</t>
  </si>
  <si>
    <t>bankDep</t>
  </si>
  <si>
    <t>Bankın depozitləri</t>
  </si>
  <si>
    <t>miscFinAss</t>
  </si>
  <si>
    <t>Digər maliyyə aktivlər</t>
  </si>
  <si>
    <t>Lia</t>
  </si>
  <si>
    <t>Öhdəliklər</t>
  </si>
  <si>
    <t>CBAndGovReq</t>
  </si>
  <si>
    <t>ARMB və dövlət təşkilatlarının banka qarşı tələbləri</t>
  </si>
  <si>
    <t>attMonFromBank</t>
  </si>
  <si>
    <t>Kredit təşkilatları və digər maliyyə institutlarından cəlb edilmiş vəsaitlər</t>
  </si>
  <si>
    <t>dep</t>
  </si>
  <si>
    <t>Müştərilərin depozitləri:</t>
  </si>
  <si>
    <t>2.3.1</t>
  </si>
  <si>
    <t>reqDep</t>
  </si>
  <si>
    <t>tələbli depozitlər</t>
  </si>
  <si>
    <t>2.3.2</t>
  </si>
  <si>
    <t>terDep</t>
  </si>
  <si>
    <t>müddətli depozitlər</t>
  </si>
  <si>
    <t>subLia</t>
  </si>
  <si>
    <t>Subordinasiya öhdəlikləri</t>
  </si>
  <si>
    <t>debtSec</t>
  </si>
  <si>
    <t>Borc qiymətli kağızları</t>
  </si>
  <si>
    <t>miscFinLia</t>
  </si>
  <si>
    <t>Digər maliyyə öhdəliklər</t>
  </si>
  <si>
    <t>liqGap</t>
  </si>
  <si>
    <t>Likvidlik "qəpi"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</si>
</sst>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0000000000000_);_(* \(#,##0.00000000000000\);_(* &quot;-&quot;??_);_(@_)"/>
    <numFmt numFmtId="165" formatCode="_(* #,##0.00000000_);_(* \(#,##0.00000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sz val="10"/>
      <color theme="1"/>
      <name val="Palatino Linotype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43" fontId="3" fillId="2" borderId="1" xfId="1" applyFont="1" applyFill="1" applyBorder="1" applyAlignment="1">
      <alignment vertical="center"/>
    </xf>
    <xf numFmtId="43" fontId="0" fillId="0" borderId="0" xfId="0" applyNumberFormat="1"/>
    <xf numFmtId="49" fontId="3" fillId="0" borderId="1" xfId="0" applyNumberFormat="1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3" fontId="3" fillId="0" borderId="1" xfId="1" applyFont="1" applyFill="1" applyBorder="1" applyAlignment="1">
      <alignment vertical="center"/>
    </xf>
    <xf numFmtId="43" fontId="0" fillId="0" borderId="0" xfId="1" applyFont="1"/>
    <xf numFmtId="164" fontId="0" fillId="0" borderId="0" xfId="0" applyNumberFormat="1"/>
    <xf numFmtId="49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0" fillId="0" borderId="0" xfId="0" applyFill="1"/>
    <xf numFmtId="43" fontId="0" fillId="0" borderId="0" xfId="0" applyNumberFormat="1" applyFill="1"/>
    <xf numFmtId="0" fontId="3" fillId="0" borderId="1" xfId="0" applyFont="1" applyBorder="1" applyAlignment="1">
      <alignment vertical="center" wrapText="1"/>
    </xf>
    <xf numFmtId="43" fontId="3" fillId="2" borderId="1" xfId="1" applyFont="1" applyFill="1" applyBorder="1" applyAlignment="1">
      <alignment vertical="center" wrapText="1"/>
    </xf>
    <xf numFmtId="49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d.REPUBLIC/Downloads/ToBB-Gosteris-Prudensial+Codes-30.06.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  <sheetName val="A9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  <sheetName val="MaliyyeVeziyyeti"/>
      <sheetName val="MenfeetZerer"/>
      <sheetName val="PulHereketi"/>
      <sheetName val="Kapital"/>
      <sheetName val="KreditRiski"/>
      <sheetName val="LikvidlikRiski"/>
      <sheetName val="ValyutaRiski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62"/>
  <sheetViews>
    <sheetView tabSelected="1" zoomScale="90" zoomScaleNormal="90" workbookViewId="0">
      <selection sqref="A1:N1"/>
    </sheetView>
  </sheetViews>
  <sheetFormatPr defaultRowHeight="15" x14ac:dyDescent="0.25"/>
  <cols>
    <col min="1" max="1" width="6" style="28" bestFit="1" customWidth="1"/>
    <col min="2" max="2" width="21.28515625" style="28" customWidth="1"/>
    <col min="3" max="3" width="42.42578125" customWidth="1"/>
    <col min="4" max="4" width="12.5703125" customWidth="1"/>
    <col min="5" max="5" width="11.7109375" customWidth="1"/>
    <col min="6" max="7" width="13.28515625" customWidth="1"/>
    <col min="8" max="8" width="13.140625" customWidth="1"/>
    <col min="9" max="9" width="13.7109375" customWidth="1"/>
    <col min="10" max="10" width="14.42578125" customWidth="1"/>
    <col min="11" max="11" width="13.5703125" customWidth="1"/>
    <col min="12" max="12" width="12.42578125" customWidth="1"/>
    <col min="13" max="13" width="13.28515625" customWidth="1"/>
    <col min="14" max="14" width="13.85546875" customWidth="1"/>
    <col min="15" max="15" width="12.85546875" customWidth="1"/>
    <col min="16" max="16" width="17.85546875" customWidth="1"/>
  </cols>
  <sheetData>
    <row r="1" spans="1:1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6" x14ac:dyDescent="0.25">
      <c r="A2" s="2"/>
      <c r="B2" s="2"/>
      <c r="C2" s="3" t="s">
        <v>1</v>
      </c>
      <c r="D2" s="3"/>
      <c r="E2" s="3"/>
      <c r="F2" s="4"/>
      <c r="G2" s="4"/>
      <c r="H2" s="4"/>
      <c r="I2" s="4"/>
      <c r="J2" s="4"/>
      <c r="K2" s="4"/>
      <c r="L2" s="4"/>
      <c r="M2" s="5" t="s">
        <v>2</v>
      </c>
      <c r="N2" s="5"/>
    </row>
    <row r="3" spans="1:16" x14ac:dyDescent="0.25">
      <c r="A3" s="6"/>
      <c r="B3" s="6"/>
      <c r="C3" s="7" t="s">
        <v>3</v>
      </c>
      <c r="D3" s="8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8" t="s">
        <v>12</v>
      </c>
      <c r="M3" s="8" t="s">
        <v>13</v>
      </c>
      <c r="N3" s="8" t="s">
        <v>14</v>
      </c>
    </row>
    <row r="4" spans="1:16" x14ac:dyDescent="0.25">
      <c r="A4" s="6"/>
      <c r="B4" s="6"/>
      <c r="C4" s="9" t="s">
        <v>15</v>
      </c>
      <c r="D4" s="10" t="s">
        <v>16</v>
      </c>
      <c r="E4" s="9" t="s">
        <v>17</v>
      </c>
      <c r="F4" s="9" t="s">
        <v>18</v>
      </c>
      <c r="G4" s="9" t="s">
        <v>19</v>
      </c>
      <c r="H4" s="9" t="s">
        <v>20</v>
      </c>
      <c r="I4" s="9" t="s">
        <v>21</v>
      </c>
      <c r="J4" s="9" t="s">
        <v>22</v>
      </c>
      <c r="K4" s="9" t="s">
        <v>23</v>
      </c>
      <c r="L4" s="10" t="s">
        <v>24</v>
      </c>
      <c r="M4" s="10" t="s">
        <v>25</v>
      </c>
      <c r="N4" s="10" t="s">
        <v>26</v>
      </c>
    </row>
    <row r="5" spans="1:16" x14ac:dyDescent="0.25">
      <c r="A5" s="6">
        <v>1</v>
      </c>
      <c r="B5" s="11" t="s">
        <v>27</v>
      </c>
      <c r="C5" s="12" t="s">
        <v>28</v>
      </c>
      <c r="D5" s="13">
        <f>SUM(D6:D13)</f>
        <v>454716.56360647664</v>
      </c>
      <c r="E5" s="13">
        <f t="shared" ref="E5:M5" si="0">SUM(E6:E13)</f>
        <v>20568.06093</v>
      </c>
      <c r="F5" s="13">
        <f t="shared" si="0"/>
        <v>13597.938760000001</v>
      </c>
      <c r="G5" s="13">
        <f t="shared" si="0"/>
        <v>8621.8495500000008</v>
      </c>
      <c r="H5" s="13">
        <f t="shared" si="0"/>
        <v>16227.802619999999</v>
      </c>
      <c r="I5" s="13">
        <f t="shared" si="0"/>
        <v>66926.98189000001</v>
      </c>
      <c r="J5" s="13">
        <f t="shared" si="0"/>
        <v>42323.681390000005</v>
      </c>
      <c r="K5" s="13">
        <f t="shared" si="0"/>
        <v>206913.83014000001</v>
      </c>
      <c r="L5" s="13">
        <f t="shared" si="0"/>
        <v>211051.20078000001</v>
      </c>
      <c r="M5" s="13">
        <f t="shared" si="0"/>
        <v>173673.88151352308</v>
      </c>
      <c r="N5" s="13">
        <f>SUM(D5:M5)</f>
        <v>1214621.7911799997</v>
      </c>
      <c r="O5" s="14"/>
    </row>
    <row r="6" spans="1:16" x14ac:dyDescent="0.25">
      <c r="A6" s="15">
        <v>1.1000000000000001</v>
      </c>
      <c r="B6" s="16" t="s">
        <v>29</v>
      </c>
      <c r="C6" s="17" t="s">
        <v>30</v>
      </c>
      <c r="D6" s="18">
        <v>453584.17603647668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7071.2554135233304</v>
      </c>
      <c r="N6" s="13">
        <f t="shared" ref="N6:N23" si="1">SUM(D6:M6)</f>
        <v>460655.43145000003</v>
      </c>
      <c r="O6" s="19"/>
      <c r="P6" s="20"/>
    </row>
    <row r="7" spans="1:16" x14ac:dyDescent="0.25">
      <c r="A7" s="15">
        <v>1.2</v>
      </c>
      <c r="B7" s="21" t="s">
        <v>31</v>
      </c>
      <c r="C7" s="22" t="s">
        <v>32</v>
      </c>
      <c r="D7" s="18">
        <v>0</v>
      </c>
      <c r="E7" s="18">
        <v>0</v>
      </c>
      <c r="F7" s="18">
        <v>11946.4</v>
      </c>
      <c r="G7" s="18">
        <v>1392.3</v>
      </c>
      <c r="H7" s="18">
        <v>0</v>
      </c>
      <c r="I7" s="18">
        <v>0</v>
      </c>
      <c r="J7" s="18">
        <v>1223</v>
      </c>
      <c r="K7" s="18">
        <v>0</v>
      </c>
      <c r="L7" s="18">
        <v>34000</v>
      </c>
      <c r="M7" s="18">
        <v>0</v>
      </c>
      <c r="N7" s="13">
        <f t="shared" si="1"/>
        <v>48561.7</v>
      </c>
    </row>
    <row r="8" spans="1:16" x14ac:dyDescent="0.25">
      <c r="A8" s="15">
        <v>1.3</v>
      </c>
      <c r="B8" s="16" t="s">
        <v>33</v>
      </c>
      <c r="C8" s="23" t="s">
        <v>34</v>
      </c>
      <c r="D8" s="18">
        <v>280.18716000000001</v>
      </c>
      <c r="E8" s="18">
        <v>557.41588000000002</v>
      </c>
      <c r="F8" s="18">
        <v>1617.8025300000002</v>
      </c>
      <c r="G8" s="18">
        <v>6886.7948900000001</v>
      </c>
      <c r="H8" s="18">
        <v>15451.050309999999</v>
      </c>
      <c r="I8" s="18">
        <v>29426.803080000002</v>
      </c>
      <c r="J8" s="18">
        <v>37384.062640000004</v>
      </c>
      <c r="K8" s="18">
        <v>199138.88365999999</v>
      </c>
      <c r="L8" s="18">
        <v>174828.65299</v>
      </c>
      <c r="M8" s="18">
        <v>89677.452266499095</v>
      </c>
      <c r="N8" s="13">
        <f t="shared" si="1"/>
        <v>555249.105406499</v>
      </c>
      <c r="O8" s="14"/>
    </row>
    <row r="9" spans="1:16" ht="30" x14ac:dyDescent="0.25">
      <c r="A9" s="15">
        <v>1.4</v>
      </c>
      <c r="B9" s="21" t="s">
        <v>35</v>
      </c>
      <c r="C9" s="23" t="s">
        <v>36</v>
      </c>
      <c r="D9" s="18">
        <v>0</v>
      </c>
      <c r="E9" s="18">
        <v>0</v>
      </c>
      <c r="F9" s="18">
        <v>1.11951</v>
      </c>
      <c r="G9" s="18">
        <v>238.17028999999999</v>
      </c>
      <c r="H9" s="18">
        <v>566.30228</v>
      </c>
      <c r="I9" s="18">
        <v>4553.7860099999998</v>
      </c>
      <c r="J9" s="18">
        <v>3258.4389200000001</v>
      </c>
      <c r="K9" s="18">
        <v>2624.9650700000002</v>
      </c>
      <c r="L9" s="18">
        <v>0</v>
      </c>
      <c r="M9" s="18">
        <v>8500</v>
      </c>
      <c r="N9" s="13">
        <f t="shared" si="1"/>
        <v>19742.782080000001</v>
      </c>
    </row>
    <row r="10" spans="1:16" x14ac:dyDescent="0.25">
      <c r="A10" s="15">
        <v>1.5</v>
      </c>
      <c r="B10" s="21" t="s">
        <v>37</v>
      </c>
      <c r="C10" s="22" t="s">
        <v>38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3">
        <f t="shared" si="1"/>
        <v>0</v>
      </c>
    </row>
    <row r="11" spans="1:16" x14ac:dyDescent="0.25">
      <c r="A11" s="15">
        <v>1.6</v>
      </c>
      <c r="B11" s="21" t="s">
        <v>39</v>
      </c>
      <c r="C11" s="22" t="s">
        <v>40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3">
        <f t="shared" si="1"/>
        <v>0</v>
      </c>
    </row>
    <row r="12" spans="1:16" x14ac:dyDescent="0.25">
      <c r="A12" s="15">
        <v>1.7</v>
      </c>
      <c r="B12" s="21" t="s">
        <v>41</v>
      </c>
      <c r="C12" s="22" t="s">
        <v>42</v>
      </c>
      <c r="D12" s="18">
        <v>1.0000000000000001E-5</v>
      </c>
      <c r="E12" s="18">
        <v>20000.5</v>
      </c>
      <c r="F12" s="18">
        <v>0</v>
      </c>
      <c r="G12" s="18">
        <v>0</v>
      </c>
      <c r="H12" s="18">
        <v>0</v>
      </c>
      <c r="I12" s="18">
        <v>32514.640910000002</v>
      </c>
      <c r="J12" s="18">
        <v>0</v>
      </c>
      <c r="K12" s="18">
        <v>3230</v>
      </c>
      <c r="L12" s="18">
        <v>850</v>
      </c>
      <c r="M12" s="18">
        <v>2618.95696</v>
      </c>
      <c r="N12" s="13">
        <f t="shared" si="1"/>
        <v>59214.097880000008</v>
      </c>
      <c r="O12" s="24"/>
    </row>
    <row r="13" spans="1:16" x14ac:dyDescent="0.25">
      <c r="A13" s="15">
        <v>1.8</v>
      </c>
      <c r="B13" s="21" t="s">
        <v>43</v>
      </c>
      <c r="C13" s="22" t="s">
        <v>44</v>
      </c>
      <c r="D13" s="18">
        <v>852.20039999999995</v>
      </c>
      <c r="E13" s="18">
        <v>10.145049999999999</v>
      </c>
      <c r="F13" s="18">
        <v>32.616720000000001</v>
      </c>
      <c r="G13" s="18">
        <v>104.58437000000001</v>
      </c>
      <c r="H13" s="18">
        <v>210.45003</v>
      </c>
      <c r="I13" s="18">
        <v>431.75189</v>
      </c>
      <c r="J13" s="18">
        <v>458.17983000000004</v>
      </c>
      <c r="K13" s="18">
        <v>1919.9814100000001</v>
      </c>
      <c r="L13" s="18">
        <v>1372.5477899999998</v>
      </c>
      <c r="M13" s="18">
        <v>65806.216873500656</v>
      </c>
      <c r="N13" s="13">
        <f t="shared" si="1"/>
        <v>71198.674363500657</v>
      </c>
      <c r="O13" s="24"/>
    </row>
    <row r="14" spans="1:16" x14ac:dyDescent="0.25">
      <c r="A14" s="6">
        <v>2</v>
      </c>
      <c r="B14" s="11" t="s">
        <v>45</v>
      </c>
      <c r="C14" s="12" t="s">
        <v>46</v>
      </c>
      <c r="D14" s="13">
        <f>SUM(D15:D17,D20:D22)</f>
        <v>518861.64814999996</v>
      </c>
      <c r="E14" s="13">
        <f t="shared" ref="E14:M14" si="2">SUM(E15:E17,E20:E22)</f>
        <v>5453.1071499999998</v>
      </c>
      <c r="F14" s="13">
        <f t="shared" si="2"/>
        <v>15102.461900000002</v>
      </c>
      <c r="G14" s="13">
        <f t="shared" si="2"/>
        <v>50976.18593</v>
      </c>
      <c r="H14" s="13">
        <f t="shared" si="2"/>
        <v>74568.542029999997</v>
      </c>
      <c r="I14" s="13">
        <f t="shared" si="2"/>
        <v>113787.54856</v>
      </c>
      <c r="J14" s="13">
        <f t="shared" si="2"/>
        <v>112120.96978</v>
      </c>
      <c r="K14" s="13">
        <f t="shared" si="2"/>
        <v>46289.083030000002</v>
      </c>
      <c r="L14" s="13">
        <f t="shared" si="2"/>
        <v>40989.146339999999</v>
      </c>
      <c r="M14" s="13">
        <f t="shared" si="2"/>
        <v>147234.13452999978</v>
      </c>
      <c r="N14" s="13">
        <f t="shared" si="1"/>
        <v>1125382.8273999998</v>
      </c>
      <c r="O14" s="25"/>
    </row>
    <row r="15" spans="1:16" ht="30" x14ac:dyDescent="0.25">
      <c r="A15" s="15">
        <v>2.1</v>
      </c>
      <c r="B15" s="21" t="s">
        <v>47</v>
      </c>
      <c r="C15" s="26" t="s">
        <v>48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10673.86168</v>
      </c>
      <c r="J15" s="18">
        <v>0</v>
      </c>
      <c r="K15" s="18">
        <v>0</v>
      </c>
      <c r="L15" s="18">
        <v>2699.29934</v>
      </c>
      <c r="M15" s="18">
        <v>0</v>
      </c>
      <c r="N15" s="13">
        <f t="shared" si="1"/>
        <v>13373.16102</v>
      </c>
      <c r="O15" s="24"/>
    </row>
    <row r="16" spans="1:16" ht="30" x14ac:dyDescent="0.25">
      <c r="A16" s="15">
        <v>2.2000000000000002</v>
      </c>
      <c r="B16" s="21" t="s">
        <v>49</v>
      </c>
      <c r="C16" s="26" t="s">
        <v>50</v>
      </c>
      <c r="D16" s="18">
        <v>0</v>
      </c>
      <c r="E16" s="18">
        <v>1100</v>
      </c>
      <c r="F16" s="18">
        <v>0</v>
      </c>
      <c r="G16" s="18">
        <v>24500</v>
      </c>
      <c r="H16" s="18">
        <v>1862.5</v>
      </c>
      <c r="I16" s="18">
        <v>15500</v>
      </c>
      <c r="J16" s="18">
        <v>28640</v>
      </c>
      <c r="K16" s="18">
        <v>9130</v>
      </c>
      <c r="L16" s="18">
        <v>15300</v>
      </c>
      <c r="M16" s="18">
        <v>109192.01596999999</v>
      </c>
      <c r="N16" s="13">
        <f t="shared" si="1"/>
        <v>205224.51597000001</v>
      </c>
      <c r="O16" s="24"/>
    </row>
    <row r="17" spans="1:15" x14ac:dyDescent="0.25">
      <c r="A17" s="15">
        <v>2.2999999999999998</v>
      </c>
      <c r="B17" s="21" t="s">
        <v>51</v>
      </c>
      <c r="C17" s="26" t="s">
        <v>52</v>
      </c>
      <c r="D17" s="27">
        <f>SUM(D18:D19)</f>
        <v>518603.53868999996</v>
      </c>
      <c r="E17" s="27">
        <f t="shared" ref="E17:M17" si="3">SUM(E18:E19)</f>
        <v>4241.35862</v>
      </c>
      <c r="F17" s="27">
        <f t="shared" si="3"/>
        <v>14511.495910000001</v>
      </c>
      <c r="G17" s="27">
        <f t="shared" si="3"/>
        <v>25863.018190000003</v>
      </c>
      <c r="H17" s="27">
        <f t="shared" si="3"/>
        <v>71439.079310000001</v>
      </c>
      <c r="I17" s="27">
        <f t="shared" si="3"/>
        <v>86378.134709999998</v>
      </c>
      <c r="J17" s="27">
        <f t="shared" si="3"/>
        <v>82991.162410000004</v>
      </c>
      <c r="K17" s="27">
        <f t="shared" si="3"/>
        <v>36742.522779999999</v>
      </c>
      <c r="L17" s="27">
        <f t="shared" si="3"/>
        <v>22828.90019</v>
      </c>
      <c r="M17" s="27">
        <f t="shared" si="3"/>
        <v>74.524159999999995</v>
      </c>
      <c r="N17" s="13">
        <f t="shared" si="1"/>
        <v>863673.73496999987</v>
      </c>
      <c r="O17" s="25"/>
    </row>
    <row r="18" spans="1:15" x14ac:dyDescent="0.25">
      <c r="A18" s="15" t="s">
        <v>53</v>
      </c>
      <c r="B18" s="21" t="s">
        <v>54</v>
      </c>
      <c r="C18" s="17" t="s">
        <v>55</v>
      </c>
      <c r="D18" s="18">
        <v>518603.53868999996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3">
        <f t="shared" si="1"/>
        <v>518603.53868999996</v>
      </c>
      <c r="O18" s="24"/>
    </row>
    <row r="19" spans="1:15" x14ac:dyDescent="0.25">
      <c r="A19" s="15" t="s">
        <v>56</v>
      </c>
      <c r="B19" s="21" t="s">
        <v>57</v>
      </c>
      <c r="C19" s="17" t="s">
        <v>58</v>
      </c>
      <c r="D19" s="18">
        <v>0</v>
      </c>
      <c r="E19" s="18">
        <v>4241.35862</v>
      </c>
      <c r="F19" s="18">
        <v>14511.495910000001</v>
      </c>
      <c r="G19" s="18">
        <v>25863.018190000003</v>
      </c>
      <c r="H19" s="18">
        <v>71439.079310000001</v>
      </c>
      <c r="I19" s="18">
        <v>86378.134709999998</v>
      </c>
      <c r="J19" s="18">
        <v>82991.162410000004</v>
      </c>
      <c r="K19" s="18">
        <v>36742.522779999999</v>
      </c>
      <c r="L19" s="18">
        <v>22828.90019</v>
      </c>
      <c r="M19" s="18">
        <v>74.524159999999995</v>
      </c>
      <c r="N19" s="13">
        <f t="shared" si="1"/>
        <v>345070.19627999997</v>
      </c>
      <c r="O19" s="24"/>
    </row>
    <row r="20" spans="1:15" x14ac:dyDescent="0.25">
      <c r="A20" s="15">
        <v>2.4</v>
      </c>
      <c r="B20" s="21" t="s">
        <v>59</v>
      </c>
      <c r="C20" s="26" t="s">
        <v>60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20400</v>
      </c>
      <c r="N20" s="13">
        <f t="shared" si="1"/>
        <v>20400</v>
      </c>
      <c r="O20" s="24"/>
    </row>
    <row r="21" spans="1:15" x14ac:dyDescent="0.25">
      <c r="A21" s="15">
        <v>2.5</v>
      </c>
      <c r="B21" s="21" t="s">
        <v>61</v>
      </c>
      <c r="C21" s="17" t="s">
        <v>62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3">
        <f t="shared" si="1"/>
        <v>0</v>
      </c>
      <c r="O21" s="24"/>
    </row>
    <row r="22" spans="1:15" x14ac:dyDescent="0.25">
      <c r="A22" s="15">
        <v>2.6</v>
      </c>
      <c r="B22" s="21" t="s">
        <v>63</v>
      </c>
      <c r="C22" s="17" t="s">
        <v>64</v>
      </c>
      <c r="D22" s="18">
        <v>258.10946000000007</v>
      </c>
      <c r="E22" s="18">
        <v>111.74853</v>
      </c>
      <c r="F22" s="18">
        <v>590.96599000000003</v>
      </c>
      <c r="G22" s="18">
        <v>613.16774000000009</v>
      </c>
      <c r="H22" s="18">
        <v>1266.96272</v>
      </c>
      <c r="I22" s="18">
        <v>1235.5521699999999</v>
      </c>
      <c r="J22" s="18">
        <v>489.80736999999999</v>
      </c>
      <c r="K22" s="18">
        <v>416.56025</v>
      </c>
      <c r="L22" s="18">
        <v>160.94681</v>
      </c>
      <c r="M22" s="18">
        <v>17567.594399999783</v>
      </c>
      <c r="N22" s="13">
        <f t="shared" si="1"/>
        <v>22711.415439999786</v>
      </c>
      <c r="O22" s="24"/>
    </row>
    <row r="23" spans="1:15" x14ac:dyDescent="0.25">
      <c r="A23" s="6">
        <v>3</v>
      </c>
      <c r="B23" s="11" t="s">
        <v>65</v>
      </c>
      <c r="C23" s="12" t="s">
        <v>66</v>
      </c>
      <c r="D23" s="13">
        <f>D5-D14</f>
        <v>-64145.08454352332</v>
      </c>
      <c r="E23" s="13">
        <f t="shared" ref="E23:M23" si="4">E5-E14</f>
        <v>15114.95378</v>
      </c>
      <c r="F23" s="13">
        <f t="shared" si="4"/>
        <v>-1504.5231400000011</v>
      </c>
      <c r="G23" s="13">
        <f t="shared" si="4"/>
        <v>-42354.336380000001</v>
      </c>
      <c r="H23" s="13">
        <f t="shared" si="4"/>
        <v>-58340.739409999995</v>
      </c>
      <c r="I23" s="13">
        <f t="shared" si="4"/>
        <v>-46860.566669999986</v>
      </c>
      <c r="J23" s="13">
        <f t="shared" si="4"/>
        <v>-69797.288390000002</v>
      </c>
      <c r="K23" s="13">
        <f t="shared" si="4"/>
        <v>160624.74711</v>
      </c>
      <c r="L23" s="13">
        <f t="shared" si="4"/>
        <v>170062.05444000001</v>
      </c>
      <c r="M23" s="13">
        <f t="shared" si="4"/>
        <v>26439.746983523306</v>
      </c>
      <c r="N23" s="13">
        <f t="shared" si="1"/>
        <v>89238.96378000002</v>
      </c>
      <c r="O23" s="24"/>
    </row>
    <row r="24" spans="1:15" x14ac:dyDescent="0.25">
      <c r="O24" s="24"/>
    </row>
    <row r="26" spans="1:15" x14ac:dyDescent="0.25">
      <c r="M26" s="29"/>
    </row>
    <row r="44" spans="3:14" x14ac:dyDescent="0.25"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</row>
    <row r="45" spans="3:14" x14ac:dyDescent="0.25">
      <c r="C45" s="30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</row>
    <row r="46" spans="3:14" x14ac:dyDescent="0.25"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</row>
    <row r="47" spans="3:14" x14ac:dyDescent="0.25"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</row>
    <row r="48" spans="3:14" x14ac:dyDescent="0.25"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</row>
    <row r="49" spans="4:14" x14ac:dyDescent="0.25"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</row>
    <row r="50" spans="4:14" x14ac:dyDescent="0.25"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</row>
    <row r="51" spans="4:14" x14ac:dyDescent="0.25"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</row>
    <row r="52" spans="4:14" x14ac:dyDescent="0.25"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</row>
    <row r="53" spans="4:14" x14ac:dyDescent="0.25"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</row>
    <row r="54" spans="4:14" x14ac:dyDescent="0.25"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</row>
    <row r="55" spans="4:14" x14ac:dyDescent="0.25"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</row>
    <row r="56" spans="4:14" x14ac:dyDescent="0.25"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</row>
    <row r="57" spans="4:14" x14ac:dyDescent="0.25"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</row>
    <row r="58" spans="4:14" x14ac:dyDescent="0.25"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</row>
    <row r="59" spans="4:14" x14ac:dyDescent="0.25"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</row>
    <row r="60" spans="4:14" x14ac:dyDescent="0.25"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</row>
    <row r="61" spans="4:14" x14ac:dyDescent="0.25"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</row>
    <row r="62" spans="4:14" x14ac:dyDescent="0.25"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</row>
  </sheetData>
  <mergeCells count="3">
    <mergeCell ref="A1:N1"/>
    <mergeCell ref="C2:E2"/>
    <mergeCell ref="M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LikvidlikRiski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Dashdamirov Ali Maharram</dc:creator>
  <cp:lastModifiedBy>Dashdamirov Ali Maharram</cp:lastModifiedBy>
  <dcterms:created xsi:type="dcterms:W3CDTF">2021-07-26T07:53:24Z</dcterms:created>
  <dcterms:modified xsi:type="dcterms:W3CDTF">2021-07-26T07:56:53Z</dcterms:modified>
</cp:coreProperties>
</file>