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Файлики\"/>
    </mc:Choice>
  </mc:AlternateContent>
  <bookViews>
    <workbookView xWindow="0" yWindow="0" windowWidth="24000" windowHeight="9600"/>
  </bookViews>
  <sheets>
    <sheet name="Likvidlik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N5" i="1" s="1"/>
  <c r="H5" i="1"/>
  <c r="I5" i="1"/>
  <c r="J5" i="1"/>
  <c r="K5" i="1"/>
  <c r="L5" i="1"/>
  <c r="M5" i="1"/>
  <c r="N6" i="1"/>
  <c r="N7" i="1"/>
  <c r="N8" i="1"/>
  <c r="N9" i="1"/>
  <c r="N10" i="1"/>
  <c r="N11" i="1"/>
  <c r="N12" i="1"/>
  <c r="N13" i="1"/>
  <c r="D14" i="1"/>
  <c r="D23" i="1" s="1"/>
  <c r="H14" i="1"/>
  <c r="H23" i="1" s="1"/>
  <c r="L14" i="1"/>
  <c r="L23" i="1" s="1"/>
  <c r="N15" i="1"/>
  <c r="N16" i="1"/>
  <c r="D17" i="1"/>
  <c r="E17" i="1"/>
  <c r="E14" i="1" s="1"/>
  <c r="E23" i="1" s="1"/>
  <c r="F17" i="1"/>
  <c r="F14" i="1" s="1"/>
  <c r="F23" i="1" s="1"/>
  <c r="G17" i="1"/>
  <c r="G14" i="1" s="1"/>
  <c r="G23" i="1" s="1"/>
  <c r="H17" i="1"/>
  <c r="I17" i="1"/>
  <c r="I14" i="1" s="1"/>
  <c r="I23" i="1" s="1"/>
  <c r="J17" i="1"/>
  <c r="J14" i="1" s="1"/>
  <c r="J23" i="1" s="1"/>
  <c r="K17" i="1"/>
  <c r="K14" i="1" s="1"/>
  <c r="K23" i="1" s="1"/>
  <c r="L17" i="1"/>
  <c r="M17" i="1"/>
  <c r="M14" i="1" s="1"/>
  <c r="M23" i="1" s="1"/>
  <c r="N18" i="1"/>
  <c r="N19" i="1"/>
  <c r="N20" i="1"/>
  <c r="N21" i="1"/>
  <c r="N22" i="1"/>
  <c r="N23" i="1" l="1"/>
  <c r="N17" i="1"/>
  <c r="N14" i="1"/>
</calcChain>
</file>

<file path=xl/sharedStrings.xml><?xml version="1.0" encoding="utf-8"?>
<sst xmlns="http://schemas.openxmlformats.org/spreadsheetml/2006/main" count="67" uniqueCount="67">
  <si>
    <t>Likvidlik "qəpi"</t>
  </si>
  <si>
    <t>liqGap</t>
  </si>
  <si>
    <t>Digər maliyyə öhdəliklər</t>
  </si>
  <si>
    <t>miscFinLia</t>
  </si>
  <si>
    <t>Borc qiymətli kağızları</t>
  </si>
  <si>
    <t>debtSec</t>
  </si>
  <si>
    <t>Subordinasiya öhdəlikləri</t>
  </si>
  <si>
    <t>subLia</t>
  </si>
  <si>
    <t>müddətli depozitlər</t>
  </si>
  <si>
    <t>terDep</t>
  </si>
  <si>
    <t>2.3.2</t>
  </si>
  <si>
    <t>tələbli depozitlər</t>
  </si>
  <si>
    <t>reqDep</t>
  </si>
  <si>
    <t>2.3.1</t>
  </si>
  <si>
    <t>Müştərilərin depozitləri:</t>
  </si>
  <si>
    <t>dep</t>
  </si>
  <si>
    <t>Kredit təşkilatları və digər maliyyə institutlarından cəlb edilmiş vəsaitlər</t>
  </si>
  <si>
    <t>attMonFromBank</t>
  </si>
  <si>
    <t>ARMB və dövlət təşkilatlarının banka qarşı tələbləri</t>
  </si>
  <si>
    <t>CBAndGovReq</t>
  </si>
  <si>
    <t>Öhdəliklər</t>
  </si>
  <si>
    <t>Lia</t>
  </si>
  <si>
    <t>Digər maliyyə aktivlər</t>
  </si>
  <si>
    <t>miscFinAss</t>
  </si>
  <si>
    <t>Bankın depozitləri</t>
  </si>
  <si>
    <t>bankDep</t>
  </si>
  <si>
    <t>Törəmə maliyyə alətləri</t>
  </si>
  <si>
    <t>derInst</t>
  </si>
  <si>
    <t>Qısamüddətli maliyyə alətləri</t>
  </si>
  <si>
    <t>shtrFinInst</t>
  </si>
  <si>
    <t>Kredit təşkilarına və digər maliyyə institutlarına verilmiş kreditlər (xalis)</t>
  </si>
  <si>
    <t>loansToBanks</t>
  </si>
  <si>
    <t>Müştərilərə verilmiş kreditlər (xalis)</t>
  </si>
  <si>
    <t>loansToCust</t>
  </si>
  <si>
    <t>Qiymətli kağızlar</t>
  </si>
  <si>
    <t>sec</t>
  </si>
  <si>
    <t>Nağd pul və ekvivalentləri</t>
  </si>
  <si>
    <t>cashAndEquiv</t>
  </si>
  <si>
    <t>Aktivlər</t>
  </si>
  <si>
    <t>assets</t>
  </si>
  <si>
    <t>gen</t>
  </si>
  <si>
    <t>&gt;5Year</t>
  </si>
  <si>
    <t>2-5Year</t>
  </si>
  <si>
    <t>1-2Year</t>
  </si>
  <si>
    <t>9-1Year</t>
  </si>
  <si>
    <t>6-9Mon</t>
  </si>
  <si>
    <t>3-6Mon</t>
  </si>
  <si>
    <t>1-3Mon</t>
  </si>
  <si>
    <t>8-30Day</t>
  </si>
  <si>
    <t>1-7Day</t>
  </si>
  <si>
    <t>ins</t>
  </si>
  <si>
    <t>dueDatePayPer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</si>
  <si>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</si>
  <si>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</si>
  <si>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</si>
  <si>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</si>
  <si>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</si>
  <si>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</si>
  <si>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</si>
  <si>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</si>
  <si>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</si>
  <si>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</si>
  <si>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</si>
  <si>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</si>
  <si>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min manatla</t>
  </si>
  <si>
    <t>liqRisk</t>
  </si>
  <si>
    <t>Likvidlik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</si>
</sst>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00000_);_(* \(#,##0.00000000\);_(* &quot;-&quot;??_);_(@_)"/>
    <numFmt numFmtId="165" formatCode="_(* #,##0.00000000000000_);_(* \(#,##0.00000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3" fontId="0" fillId="0" borderId="0" xfId="1" applyFont="1"/>
    <xf numFmtId="2" fontId="0" fillId="0" borderId="0" xfId="0" applyNumberFormat="1"/>
    <xf numFmtId="164" fontId="0" fillId="0" borderId="0" xfId="0" applyNumberFormat="1"/>
    <xf numFmtId="43" fontId="3" fillId="2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3" fontId="3" fillId="3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3" fontId="3" fillId="2" borderId="1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Prudensial+Codes-31.03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2"/>
  <sheetViews>
    <sheetView tabSelected="1" zoomScale="90" zoomScaleNormal="90" workbookViewId="0">
      <selection sqref="A1:N1"/>
    </sheetView>
  </sheetViews>
  <sheetFormatPr defaultRowHeight="15" x14ac:dyDescent="0.25"/>
  <cols>
    <col min="1" max="1" width="6" style="1" bestFit="1" customWidth="1"/>
    <col min="2" max="2" width="21.28515625" style="1" customWidth="1"/>
    <col min="3" max="3" width="42.42578125" customWidth="1"/>
    <col min="4" max="4" width="12.5703125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3.85546875" customWidth="1"/>
    <col min="15" max="15" width="12.85546875" customWidth="1"/>
    <col min="16" max="16" width="17.85546875" customWidth="1"/>
  </cols>
  <sheetData>
    <row r="1" spans="1:16" x14ac:dyDescent="0.25">
      <c r="A1" s="26" t="s">
        <v>66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6" x14ac:dyDescent="0.25">
      <c r="A2" s="25"/>
      <c r="B2" s="25"/>
      <c r="C2" s="24" t="s">
        <v>65</v>
      </c>
      <c r="D2" s="24"/>
      <c r="E2" s="24"/>
      <c r="F2" s="23"/>
      <c r="G2" s="23"/>
      <c r="H2" s="23"/>
      <c r="I2" s="23"/>
      <c r="J2" s="23"/>
      <c r="K2" s="23"/>
      <c r="L2" s="23"/>
      <c r="M2" s="22" t="s">
        <v>64</v>
      </c>
      <c r="N2" s="22"/>
    </row>
    <row r="3" spans="1:16" x14ac:dyDescent="0.25">
      <c r="A3" s="8"/>
      <c r="B3" s="8"/>
      <c r="C3" s="21" t="s">
        <v>63</v>
      </c>
      <c r="D3" s="20" t="s">
        <v>62</v>
      </c>
      <c r="E3" s="21" t="s">
        <v>61</v>
      </c>
      <c r="F3" s="21" t="s">
        <v>60</v>
      </c>
      <c r="G3" s="21" t="s">
        <v>59</v>
      </c>
      <c r="H3" s="21" t="s">
        <v>58</v>
      </c>
      <c r="I3" s="21" t="s">
        <v>57</v>
      </c>
      <c r="J3" s="21" t="s">
        <v>56</v>
      </c>
      <c r="K3" s="21" t="s">
        <v>55</v>
      </c>
      <c r="L3" s="20" t="s">
        <v>54</v>
      </c>
      <c r="M3" s="20" t="s">
        <v>53</v>
      </c>
      <c r="N3" s="20" t="s">
        <v>52</v>
      </c>
    </row>
    <row r="4" spans="1:16" x14ac:dyDescent="0.25">
      <c r="A4" s="8"/>
      <c r="B4" s="8"/>
      <c r="C4" s="19" t="s">
        <v>51</v>
      </c>
      <c r="D4" s="18" t="s">
        <v>50</v>
      </c>
      <c r="E4" s="19" t="s">
        <v>49</v>
      </c>
      <c r="F4" s="19" t="s">
        <v>48</v>
      </c>
      <c r="G4" s="19" t="s">
        <v>47</v>
      </c>
      <c r="H4" s="19" t="s">
        <v>46</v>
      </c>
      <c r="I4" s="19" t="s">
        <v>45</v>
      </c>
      <c r="J4" s="19" t="s">
        <v>44</v>
      </c>
      <c r="K4" s="19" t="s">
        <v>43</v>
      </c>
      <c r="L4" s="18" t="s">
        <v>42</v>
      </c>
      <c r="M4" s="18" t="s">
        <v>41</v>
      </c>
      <c r="N4" s="18" t="s">
        <v>40</v>
      </c>
    </row>
    <row r="5" spans="1:16" x14ac:dyDescent="0.25">
      <c r="A5" s="8">
        <v>1</v>
      </c>
      <c r="B5" s="7" t="s">
        <v>39</v>
      </c>
      <c r="C5" s="6" t="s">
        <v>38</v>
      </c>
      <c r="D5" s="5">
        <f>SUM(D6:D13)</f>
        <v>244537.0609565161</v>
      </c>
      <c r="E5" s="5">
        <f>SUM(E6:E13)</f>
        <v>107812.14704</v>
      </c>
      <c r="F5" s="5">
        <f>SUM(F6:F13)</f>
        <v>34506.614119999998</v>
      </c>
      <c r="G5" s="5">
        <f>SUM(G6:G13)</f>
        <v>96399.096080000003</v>
      </c>
      <c r="H5" s="5">
        <f>SUM(H6:H13)</f>
        <v>171554.6686</v>
      </c>
      <c r="I5" s="5">
        <f>SUM(I6:I13)</f>
        <v>142578.69482</v>
      </c>
      <c r="J5" s="5">
        <f>SUM(J6:J13)</f>
        <v>145897.81223000001</v>
      </c>
      <c r="K5" s="5">
        <f>SUM(K6:K13)</f>
        <v>342601.08095999999</v>
      </c>
      <c r="L5" s="5">
        <f>SUM(L6:L13)</f>
        <v>176458.91356000002</v>
      </c>
      <c r="M5" s="5">
        <f>SUM(M6:M13)</f>
        <v>183467.25566540018</v>
      </c>
      <c r="N5" s="5">
        <f>SUM(D5:M5)</f>
        <v>1645813.3440319165</v>
      </c>
    </row>
    <row r="6" spans="1:16" x14ac:dyDescent="0.25">
      <c r="A6" s="12">
        <v>1.1000000000000001</v>
      </c>
      <c r="B6" s="16" t="s">
        <v>37</v>
      </c>
      <c r="C6" s="10" t="s">
        <v>36</v>
      </c>
      <c r="D6" s="9">
        <v>244533.91295651611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49174.32330348387</v>
      </c>
      <c r="N6" s="5">
        <f>SUM(D6:M6)</f>
        <v>293708.23625999998</v>
      </c>
      <c r="P6" s="17"/>
    </row>
    <row r="7" spans="1:16" x14ac:dyDescent="0.25">
      <c r="A7" s="12">
        <v>1.2</v>
      </c>
      <c r="B7" s="11" t="s">
        <v>35</v>
      </c>
      <c r="C7" s="10" t="s">
        <v>34</v>
      </c>
      <c r="D7" s="9">
        <v>0</v>
      </c>
      <c r="E7" s="9">
        <v>10961.6</v>
      </c>
      <c r="F7" s="9">
        <v>0</v>
      </c>
      <c r="G7" s="9">
        <v>8380</v>
      </c>
      <c r="H7" s="9">
        <v>3620.7</v>
      </c>
      <c r="I7" s="9">
        <v>0</v>
      </c>
      <c r="J7" s="9">
        <v>10696.1</v>
      </c>
      <c r="K7" s="9">
        <v>765</v>
      </c>
      <c r="L7" s="9">
        <v>34000</v>
      </c>
      <c r="M7" s="9">
        <v>0</v>
      </c>
      <c r="N7" s="5">
        <f>SUM(D7:M7)</f>
        <v>68423.399999999994</v>
      </c>
    </row>
    <row r="8" spans="1:16" x14ac:dyDescent="0.25">
      <c r="A8" s="12">
        <v>1.3</v>
      </c>
      <c r="B8" s="16" t="s">
        <v>33</v>
      </c>
      <c r="C8" s="15" t="s">
        <v>32</v>
      </c>
      <c r="D8" s="9">
        <v>3.1480000000000001</v>
      </c>
      <c r="E8" s="9">
        <v>10701.718999999999</v>
      </c>
      <c r="F8" s="9">
        <v>30565.892</v>
      </c>
      <c r="G8" s="9">
        <v>86558.106999999989</v>
      </c>
      <c r="H8" s="9">
        <v>134491.853</v>
      </c>
      <c r="I8" s="9">
        <v>129388.79300000001</v>
      </c>
      <c r="J8" s="9">
        <v>118988.26599999999</v>
      </c>
      <c r="K8" s="9">
        <v>281511.571</v>
      </c>
      <c r="L8" s="9">
        <v>129111.232</v>
      </c>
      <c r="M8" s="9">
        <v>61177.163552001992</v>
      </c>
      <c r="N8" s="5">
        <f>SUM(D8:M8)</f>
        <v>982497.74455200182</v>
      </c>
    </row>
    <row r="9" spans="1:16" ht="30" x14ac:dyDescent="0.25">
      <c r="A9" s="12">
        <v>1.4</v>
      </c>
      <c r="B9" s="11" t="s">
        <v>31</v>
      </c>
      <c r="C9" s="15" t="s">
        <v>30</v>
      </c>
      <c r="D9" s="9">
        <v>0</v>
      </c>
      <c r="E9" s="9">
        <v>144.13900000000001</v>
      </c>
      <c r="F9" s="9">
        <v>2621.009</v>
      </c>
      <c r="G9" s="9">
        <v>1362.3920000000001</v>
      </c>
      <c r="H9" s="9">
        <v>2305.5139999999997</v>
      </c>
      <c r="I9" s="9">
        <v>1503.625</v>
      </c>
      <c r="J9" s="9">
        <v>5481.5740000000005</v>
      </c>
      <c r="K9" s="9">
        <v>2448.6849999999999</v>
      </c>
      <c r="L9" s="9">
        <v>8785.5519999999997</v>
      </c>
      <c r="M9" s="9">
        <v>0</v>
      </c>
      <c r="N9" s="5">
        <f>SUM(D9:M9)</f>
        <v>24652.489999999998</v>
      </c>
    </row>
    <row r="10" spans="1:16" x14ac:dyDescent="0.25">
      <c r="A10" s="12">
        <v>1.5</v>
      </c>
      <c r="B10" s="11" t="s">
        <v>29</v>
      </c>
      <c r="C10" s="10" t="s">
        <v>28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5">
        <f>SUM(D10:M10)</f>
        <v>0</v>
      </c>
    </row>
    <row r="11" spans="1:16" x14ac:dyDescent="0.25">
      <c r="A11" s="12">
        <v>1.6</v>
      </c>
      <c r="B11" s="11" t="s">
        <v>27</v>
      </c>
      <c r="C11" s="10" t="s">
        <v>26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5">
        <f>SUM(D11:M11)</f>
        <v>0</v>
      </c>
    </row>
    <row r="12" spans="1:16" x14ac:dyDescent="0.25">
      <c r="A12" s="12">
        <v>1.7</v>
      </c>
      <c r="B12" s="11" t="s">
        <v>25</v>
      </c>
      <c r="C12" s="10" t="s">
        <v>24</v>
      </c>
      <c r="D12" s="9">
        <v>0</v>
      </c>
      <c r="E12" s="9">
        <v>86000</v>
      </c>
      <c r="F12" s="9">
        <v>1292</v>
      </c>
      <c r="G12" s="9">
        <v>0</v>
      </c>
      <c r="H12" s="9">
        <v>30880.5</v>
      </c>
      <c r="I12" s="9">
        <v>11268.671999999991</v>
      </c>
      <c r="J12" s="9">
        <v>10030</v>
      </c>
      <c r="K12" s="9">
        <v>55105.5</v>
      </c>
      <c r="L12" s="9">
        <v>1139</v>
      </c>
      <c r="M12" s="9">
        <v>3977.7919999999999</v>
      </c>
      <c r="N12" s="5">
        <f>SUM(D12:M12)</f>
        <v>199693.46399999998</v>
      </c>
    </row>
    <row r="13" spans="1:16" x14ac:dyDescent="0.25">
      <c r="A13" s="12">
        <v>1.8</v>
      </c>
      <c r="B13" s="11" t="s">
        <v>23</v>
      </c>
      <c r="C13" s="10" t="s">
        <v>22</v>
      </c>
      <c r="D13" s="9">
        <v>0</v>
      </c>
      <c r="E13" s="9">
        <v>4.6890400000000003</v>
      </c>
      <c r="F13" s="9">
        <v>27.713120000000004</v>
      </c>
      <c r="G13" s="9">
        <v>98.597080000000005</v>
      </c>
      <c r="H13" s="9">
        <v>256.10160000000002</v>
      </c>
      <c r="I13" s="9">
        <v>417.60482000000002</v>
      </c>
      <c r="J13" s="9">
        <v>701.87222999999994</v>
      </c>
      <c r="K13" s="9">
        <v>2770.3249599999999</v>
      </c>
      <c r="L13" s="9">
        <v>3423.1295599999999</v>
      </c>
      <c r="M13" s="9">
        <v>69137.976809914326</v>
      </c>
      <c r="N13" s="5">
        <f>SUM(D13:M13)</f>
        <v>76838.009219914326</v>
      </c>
    </row>
    <row r="14" spans="1:16" x14ac:dyDescent="0.25">
      <c r="A14" s="8">
        <v>2</v>
      </c>
      <c r="B14" s="7" t="s">
        <v>21</v>
      </c>
      <c r="C14" s="6" t="s">
        <v>20</v>
      </c>
      <c r="D14" s="5">
        <f>SUM(D15:D17,D20:D22)</f>
        <v>481339.54599999991</v>
      </c>
      <c r="E14" s="5">
        <f>SUM(E15:E17,E20:E22)</f>
        <v>14138.27692</v>
      </c>
      <c r="F14" s="5">
        <f>SUM(F15:F17,F20:F22)</f>
        <v>26004.262900000002</v>
      </c>
      <c r="G14" s="5">
        <f>SUM(G15:G17,G20:G22)</f>
        <v>59762.865800000007</v>
      </c>
      <c r="H14" s="5">
        <f>SUM(H15:H17,H20:H22)</f>
        <v>156076.96472000002</v>
      </c>
      <c r="I14" s="5">
        <f>SUM(I15:I17,I20:I22)</f>
        <v>75464.926470000006</v>
      </c>
      <c r="J14" s="5">
        <f>SUM(J15:J17,J20:J22)</f>
        <v>158601.71046</v>
      </c>
      <c r="K14" s="5">
        <f>SUM(K15:K17,K20:K22)</f>
        <v>276795.37715999997</v>
      </c>
      <c r="L14" s="5">
        <f>SUM(L15:L17,L20:L22)</f>
        <v>166536.95264999999</v>
      </c>
      <c r="M14" s="5">
        <f>SUM(M15:M17,M20:M22)</f>
        <v>108691.53138999702</v>
      </c>
      <c r="N14" s="5">
        <f>SUM(D14:M14)</f>
        <v>1523412.4144699972</v>
      </c>
    </row>
    <row r="15" spans="1:16" ht="30" x14ac:dyDescent="0.25">
      <c r="A15" s="12">
        <v>2.1</v>
      </c>
      <c r="B15" s="11" t="s">
        <v>19</v>
      </c>
      <c r="C15" s="15" t="s">
        <v>18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6686.5810000000001</v>
      </c>
      <c r="L15" s="9">
        <v>0</v>
      </c>
      <c r="M15" s="9">
        <v>0</v>
      </c>
      <c r="N15" s="5">
        <f>SUM(D15:M15)</f>
        <v>6686.5810000000001</v>
      </c>
    </row>
    <row r="16" spans="1:16" ht="30" x14ac:dyDescent="0.25">
      <c r="A16" s="12">
        <v>2.2000000000000002</v>
      </c>
      <c r="B16" s="11" t="s">
        <v>17</v>
      </c>
      <c r="C16" s="13" t="s">
        <v>16</v>
      </c>
      <c r="D16" s="9">
        <v>100</v>
      </c>
      <c r="E16" s="9">
        <v>451.505</v>
      </c>
      <c r="F16" s="9">
        <v>6015.2830000000004</v>
      </c>
      <c r="G16" s="9">
        <v>13352.058999999999</v>
      </c>
      <c r="H16" s="9">
        <v>44563.512000000002</v>
      </c>
      <c r="I16" s="9">
        <v>9399.25</v>
      </c>
      <c r="J16" s="9">
        <v>29815.566999999999</v>
      </c>
      <c r="K16" s="9">
        <v>129703.281</v>
      </c>
      <c r="L16" s="9">
        <v>139715.03599999999</v>
      </c>
      <c r="M16" s="9">
        <v>51617.072</v>
      </c>
      <c r="N16" s="5">
        <f>SUM(D16:M16)</f>
        <v>424732.565</v>
      </c>
    </row>
    <row r="17" spans="1:14" x14ac:dyDescent="0.25">
      <c r="A17" s="12">
        <v>2.2999999999999998</v>
      </c>
      <c r="B17" s="11" t="s">
        <v>15</v>
      </c>
      <c r="C17" s="13" t="s">
        <v>14</v>
      </c>
      <c r="D17" s="14">
        <f>SUM(D18:D19)</f>
        <v>481197.53299999994</v>
      </c>
      <c r="E17" s="14">
        <f>SUM(E18:E19)</f>
        <v>12680.28</v>
      </c>
      <c r="F17" s="14">
        <f>SUM(F18:F19)</f>
        <v>18678.084000000003</v>
      </c>
      <c r="G17" s="14">
        <f>SUM(G18:G19)</f>
        <v>44667.673000000003</v>
      </c>
      <c r="H17" s="14">
        <f>SUM(H18:H19)</f>
        <v>108955.274</v>
      </c>
      <c r="I17" s="14">
        <f>SUM(I18:I19)</f>
        <v>64674.346000000005</v>
      </c>
      <c r="J17" s="14">
        <f>SUM(J18:J19)</f>
        <v>128047.00899999999</v>
      </c>
      <c r="K17" s="14">
        <f>SUM(K18:K19)</f>
        <v>93128.225000000006</v>
      </c>
      <c r="L17" s="14">
        <f>SUM(L18:L19)</f>
        <v>26474.746999999999</v>
      </c>
      <c r="M17" s="14">
        <f>SUM(M18:M19)</f>
        <v>24.649000000000001</v>
      </c>
      <c r="N17" s="5">
        <f>SUM(D17:M17)</f>
        <v>978527.81999999983</v>
      </c>
    </row>
    <row r="18" spans="1:14" x14ac:dyDescent="0.25">
      <c r="A18" s="12" t="s">
        <v>13</v>
      </c>
      <c r="B18" s="11" t="s">
        <v>12</v>
      </c>
      <c r="C18" s="10" t="s">
        <v>11</v>
      </c>
      <c r="D18" s="9">
        <v>481197.53299999994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5">
        <f>SUM(D18:M18)</f>
        <v>481197.53299999994</v>
      </c>
    </row>
    <row r="19" spans="1:14" x14ac:dyDescent="0.25">
      <c r="A19" s="12" t="s">
        <v>10</v>
      </c>
      <c r="B19" s="11" t="s">
        <v>9</v>
      </c>
      <c r="C19" s="10" t="s">
        <v>8</v>
      </c>
      <c r="D19" s="9">
        <v>0</v>
      </c>
      <c r="E19" s="9">
        <v>12680.28</v>
      </c>
      <c r="F19" s="9">
        <v>18678.084000000003</v>
      </c>
      <c r="G19" s="9">
        <v>44667.673000000003</v>
      </c>
      <c r="H19" s="9">
        <v>108955.274</v>
      </c>
      <c r="I19" s="9">
        <v>64674.346000000005</v>
      </c>
      <c r="J19" s="9">
        <v>128047.00899999999</v>
      </c>
      <c r="K19" s="9">
        <v>93128.225000000006</v>
      </c>
      <c r="L19" s="9">
        <v>26474.746999999999</v>
      </c>
      <c r="M19" s="9">
        <v>24.649000000000001</v>
      </c>
      <c r="N19" s="5">
        <f>SUM(D19:M19)</f>
        <v>497330.28699999989</v>
      </c>
    </row>
    <row r="20" spans="1:14" x14ac:dyDescent="0.25">
      <c r="A20" s="12">
        <v>2.4</v>
      </c>
      <c r="B20" s="11" t="s">
        <v>7</v>
      </c>
      <c r="C20" s="13" t="s">
        <v>6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29199.199999999997</v>
      </c>
      <c r="N20" s="5">
        <f>SUM(D20:M20)</f>
        <v>29199.199999999997</v>
      </c>
    </row>
    <row r="21" spans="1:14" x14ac:dyDescent="0.25">
      <c r="A21" s="12">
        <v>2.5</v>
      </c>
      <c r="B21" s="11" t="s">
        <v>5</v>
      </c>
      <c r="C21" s="10" t="s">
        <v>4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5">
        <f>SUM(D21:M21)</f>
        <v>0</v>
      </c>
    </row>
    <row r="22" spans="1:14" x14ac:dyDescent="0.25">
      <c r="A22" s="12">
        <v>2.6</v>
      </c>
      <c r="B22" s="11" t="s">
        <v>3</v>
      </c>
      <c r="C22" s="10" t="s">
        <v>2</v>
      </c>
      <c r="D22" s="9">
        <v>42.012999999999998</v>
      </c>
      <c r="E22" s="9">
        <v>1006.4919200000001</v>
      </c>
      <c r="F22" s="9">
        <v>1310.8959</v>
      </c>
      <c r="G22" s="9">
        <v>1743.1338000000001</v>
      </c>
      <c r="H22" s="9">
        <v>2558.1787199999999</v>
      </c>
      <c r="I22" s="9">
        <v>1391.3304699999999</v>
      </c>
      <c r="J22" s="9">
        <v>739.13445999999999</v>
      </c>
      <c r="K22" s="9">
        <v>47277.290159999997</v>
      </c>
      <c r="L22" s="9">
        <v>347.16964999999999</v>
      </c>
      <c r="M22" s="9">
        <v>27850.610389997019</v>
      </c>
      <c r="N22" s="5">
        <f>SUM(D22:M22)</f>
        <v>84266.248469997023</v>
      </c>
    </row>
    <row r="23" spans="1:14" x14ac:dyDescent="0.25">
      <c r="A23" s="8">
        <v>3</v>
      </c>
      <c r="B23" s="7" t="s">
        <v>1</v>
      </c>
      <c r="C23" s="6" t="s">
        <v>0</v>
      </c>
      <c r="D23" s="5">
        <f>D5-D14</f>
        <v>-236802.48504348382</v>
      </c>
      <c r="E23" s="5">
        <f>E5-E14</f>
        <v>93673.870119999992</v>
      </c>
      <c r="F23" s="5">
        <f>F5-F14</f>
        <v>8502.3512199999968</v>
      </c>
      <c r="G23" s="5">
        <f>G5-G14</f>
        <v>36636.230279999996</v>
      </c>
      <c r="H23" s="5">
        <f>H5-H14</f>
        <v>15477.703879999986</v>
      </c>
      <c r="I23" s="5">
        <f>I5-I14</f>
        <v>67113.768349999998</v>
      </c>
      <c r="J23" s="5">
        <f>J5-J14</f>
        <v>-12703.898229999992</v>
      </c>
      <c r="K23" s="5">
        <f>K5-K14</f>
        <v>65805.703800000018</v>
      </c>
      <c r="L23" s="5">
        <f>L5-L14</f>
        <v>9921.9609100000234</v>
      </c>
      <c r="M23" s="5">
        <f>M5-M14</f>
        <v>74775.724275403161</v>
      </c>
      <c r="N23" s="5">
        <f>SUM(D23:M23)</f>
        <v>122400.92956191939</v>
      </c>
    </row>
    <row r="26" spans="1:14" x14ac:dyDescent="0.25">
      <c r="M26" s="4"/>
    </row>
    <row r="44" spans="3:14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3:14" x14ac:dyDescent="0.25"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3:14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3:14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3:14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4:14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4:14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4:14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4:14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4:14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4:14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4:14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4:14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4:14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4:14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4:14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4:14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4:14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4:14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</sheetData>
  <mergeCells count="3">
    <mergeCell ref="A1:N1"/>
    <mergeCell ref="M2:N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LikvidlikRiski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2023-04-25T07:05:49Z</dcterms:created>
  <dcterms:modified xsi:type="dcterms:W3CDTF">2023-04-25T07:09:03Z</dcterms:modified>
</cp:coreProperties>
</file>