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ingiza\Desktop\excel cedveller\"/>
    </mc:Choice>
  </mc:AlternateContent>
  <bookViews>
    <workbookView xWindow="0" yWindow="0" windowWidth="28800" windowHeight="12300"/>
  </bookViews>
  <sheets>
    <sheet name="ValyutaRiski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'[2]ST-2SD.ST'!$A$81</definedName>
    <definedName name="__LF_ffffffde_u_fffffffe_a_LFdr1_iNdEx_645">'[2]ST-2SD.ST'!$A$80</definedName>
    <definedName name="__LF2004_2d_12_2d_31_20_00_3a_00_3a_00_LFc1_iNdEx_361">#N/A</definedName>
    <definedName name="__LFA_fffffff0_dam_LFdr1_iNdEx_584">'[2]ST-2SD.ST'!$A$19</definedName>
    <definedName name="__LFAnar_20_KB_LFdr1_iNdEx_1502">"$#REF!.$A$#REF!"</definedName>
    <definedName name="__LFAnar_20_KB_LFdr1_iNdEx_990">"$#REF!.$A$#REF!"</definedName>
    <definedName name="__LFAstara_LFdr1_iNdEx_582">'[2]ST-2SD.ST'!$A$17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'[2]ST-2SD.ST'!$A$23</definedName>
    <definedName name="__LFBalak_ffffffe6_n_LFdr1_iNdEx_589">'[2]ST-2SD.ST'!$A$24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'[2]ST-2SD.ST'!$A$28</definedName>
    <definedName name="__LFC_ffffffe6_lilabad_LFdr1_iNdEx_594">'[2]ST-2SD.ST'!$A$29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'[2]ST-2SD.ST'!$A$32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'[2]ST-2SD.ST'!$A$33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'[2]ST-2SD.ST'!$A$39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'[2]ST-2SD.ST'!$A$43</definedName>
    <definedName name="__LFLa_ffffffe7__fffffffd_n_LFdr1_iNdEx_606">'[2]ST-2SD.ST'!$A$41</definedName>
    <definedName name="__LFLerik_LFdr1_iNdEx_607">'[2]ST-2SD.ST'!$A$42</definedName>
    <definedName name="__LFMasall_fffffffd__LFdr1_iNdEx_609">'[2]ST-2SD.ST'!$A$44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'[2]ST-2SD.ST'!$A$47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'[2]ST-2SD.ST'!$A$49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'[2]ST-2SD.ST'!$A$56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'[2]ST-2SD.ST'!$A$50</definedName>
    <definedName name="__LFQuba_LFdr1_iNdEx_618">'[2]ST-2SD.ST'!$A$53</definedName>
    <definedName name="__LFQubadl_fffffffd__LFdr1_iNdEx_619">'[2]ST-2SD.ST'!$A$54</definedName>
    <definedName name="__LFQusar_LFdr1_iNdEx_620">'[2]ST-2SD.ST'!$A$55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'[2]ST-2SD.ST'!$A$61</definedName>
    <definedName name="__LFT_ffffffe6_rt_ffffffe6_r_LFdr1_iNdEx_629">'[2]ST-2SD.ST'!$A$64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'[2]ST-2SD.ST'!$A$67</definedName>
    <definedName name="__LFXocal_fffffffd__LFdr1_iNdEx_633">'[2]ST-2SD.ST'!$A$68</definedName>
    <definedName name="__LFXocav_ffffffe6_nd_LFdr1_iNdEx_634">'[2]ST-2SD.ST'!$A$69</definedName>
    <definedName name="__LFYard_fffffffd_ml_fffffffd__LFdr1_iNdEx_636">'[2]ST-2SD.ST'!$A$71</definedName>
    <definedName name="__LFZ_ffffffe6_ngilan_LFdr1_iNdEx_639">'[2]ST-2SD.ST'!$A$74</definedName>
    <definedName name="__LFZaminbank_20_KB_LFdr1_iNdEx_1028">"$#REF!.$A$#REF!"</definedName>
    <definedName name="__LFZaminbank_20_KB_LFdr1_iNdEx_1540">"$#REF!.$A$#REF!"</definedName>
    <definedName name="__LFZaqatala_LFdr1_iNdEx_638">'[2]ST-2SD.ST'!$A$73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1" i="1"/>
  <c r="F20" i="1"/>
  <c r="D20" i="1" s="1"/>
  <c r="D19" i="1"/>
  <c r="D18" i="1"/>
  <c r="H17" i="1"/>
  <c r="H14" i="1" s="1"/>
  <c r="G17" i="1"/>
  <c r="D17" i="1" s="1"/>
  <c r="F17" i="1"/>
  <c r="E17" i="1"/>
  <c r="D16" i="1"/>
  <c r="D15" i="1"/>
  <c r="F14" i="1"/>
  <c r="E14" i="1"/>
  <c r="D13" i="1"/>
  <c r="D12" i="1"/>
  <c r="D11" i="1"/>
  <c r="D10" i="1"/>
  <c r="D9" i="1"/>
  <c r="D8" i="1"/>
  <c r="D7" i="1"/>
  <c r="D6" i="1"/>
  <c r="H5" i="1"/>
  <c r="G5" i="1"/>
  <c r="F5" i="1"/>
  <c r="E5" i="1"/>
  <c r="D5" i="1"/>
  <c r="G14" i="1" l="1"/>
  <c r="D14" i="1" s="1"/>
</calcChain>
</file>

<file path=xl/sharedStrings.xml><?xml version="1.0" encoding="utf-8"?>
<sst xmlns="http://schemas.openxmlformats.org/spreadsheetml/2006/main" count="73" uniqueCount="72">
  <si>
    <t>Valyuta riski</t>
  </si>
  <si>
    <t>FXRisk</t>
  </si>
  <si>
    <t>min manatla</t>
  </si>
  <si>
    <t>Maliyyə aktivləri və öhdəlikləri</t>
  </si>
  <si>
    <t>Cəmi</t>
  </si>
  <si>
    <t>AZN</t>
  </si>
  <si>
    <t>ABŞ Dolları</t>
  </si>
  <si>
    <t>Avro</t>
  </si>
  <si>
    <t>Digər</t>
  </si>
  <si>
    <t>finAssAndLia</t>
  </si>
  <si>
    <t>tot</t>
  </si>
  <si>
    <t>USD</t>
  </si>
  <si>
    <t>EUR</t>
  </si>
  <si>
    <t>misc</t>
  </si>
  <si>
    <t>assets</t>
  </si>
  <si>
    <t>Aktivlər</t>
  </si>
  <si>
    <t>cashAndEqui</t>
  </si>
  <si>
    <t>Nağd və nağd pul ekvivalentləri</t>
  </si>
  <si>
    <t>sec</t>
  </si>
  <si>
    <t>Qiymətli kağızlar</t>
  </si>
  <si>
    <t>loanCust</t>
  </si>
  <si>
    <t>Müştərilərə verilmiş kreditlər</t>
  </si>
  <si>
    <t>loanBank</t>
  </si>
  <si>
    <t>Kredit təşkilatlarına və digər maliyyə institutlarına verilmiş kreditlər</t>
  </si>
  <si>
    <t>derSec</t>
  </si>
  <si>
    <t>Törəmə maliyyə alətləri</t>
  </si>
  <si>
    <t>shrtTermFinInst</t>
  </si>
  <si>
    <t>Qısa müddətli maliyyə alətləri</t>
  </si>
  <si>
    <t>mainFund</t>
  </si>
  <si>
    <t>Əsas vəsaitlər</t>
  </si>
  <si>
    <t>miscAss</t>
  </si>
  <si>
    <t>Digər aktivlər</t>
  </si>
  <si>
    <t>Lia</t>
  </si>
  <si>
    <t>Öhdəliklər</t>
  </si>
  <si>
    <t>CBGovLia</t>
  </si>
  <si>
    <t>Mərkəzi Bank və dövlət təşkilatlarıın banka qarşı tələbləri</t>
  </si>
  <si>
    <t>attFundBank</t>
  </si>
  <si>
    <t>Kredit təşkilatları və digər maliyyə institutlarından cəlb edilmiş vəsaitlər</t>
  </si>
  <si>
    <t>dep</t>
  </si>
  <si>
    <t>Müştərilərin depozitləri</t>
  </si>
  <si>
    <t>2.3.1</t>
  </si>
  <si>
    <t>reqDep</t>
  </si>
  <si>
    <t>a) tələbli depozitlər</t>
  </si>
  <si>
    <t>2.3.2</t>
  </si>
  <si>
    <t>terDep</t>
  </si>
  <si>
    <t>b) müddətli depozitlər</t>
  </si>
  <si>
    <t>subLia</t>
  </si>
  <si>
    <t>Subordinasiya öhdəlikləri</t>
  </si>
  <si>
    <t>debtSec</t>
  </si>
  <si>
    <t>Borc qiymətli kağızları</t>
  </si>
  <si>
    <t>miscFinLia</t>
  </si>
  <si>
    <t>Digər öhdəliklər</t>
  </si>
  <si>
    <t>faizlə</t>
  </si>
  <si>
    <t>FXPosCoef</t>
  </si>
  <si>
    <t>Açıq valyuta mövqeyi əmsalı</t>
  </si>
  <si>
    <t>freeFXOpenPos</t>
  </si>
  <si>
    <t>Sərbəst dönərli valyutalar üzrə məcmu açıq valyuta mövqeyi (AVM)</t>
  </si>
  <si>
    <t>closFXOpenPos</t>
  </si>
  <si>
    <t>Qapalı valyuta üzrə məcmu AVM</t>
  </si>
  <si>
    <t>precMetOpenPos</t>
  </si>
  <si>
    <t>Qiymətli metallar üzrə AVM</t>
  </si>
  <si>
    <t>cumOpenPos</t>
  </si>
  <si>
    <t>Məcmu AVM</t>
  </si>
  <si>
    <t>“Banklarda açıq valyuta mövqeyinin limitlərinin müəyyən edilməsi Qaydaları”na əsasən normativlər aşağıdakı kimidir:</t>
  </si>
  <si>
    <t>Açıq valyuta mövqeyi</t>
  </si>
  <si>
    <t>SDV üzrə</t>
  </si>
  <si>
    <t>Qapalı valyutalar üzrə</t>
  </si>
  <si>
    <t>Bank metalları üzrə</t>
  </si>
  <si>
    <t>Uzun açıq valyuta mövqeyi (bir valyuta üzrə)</t>
  </si>
  <si>
    <t>Qısa açıq valyuta mövqeyi (bir valyuta üzrə)</t>
  </si>
  <si>
    <t>Məcmu uzun açıq valyuta mövqeyi</t>
  </si>
  <si>
    <t>Məcmu qısa açıq valyuta mövqeyi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</si>
</sst>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.00_-;\-* #,##0.00_-;_-* &quot;-&quot;??_-;_-@_-"/>
    <numFmt numFmtId="165" formatCode="_(* #,##0.000000_);_(* \(#,##0.0000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b/>
      <sz val="10"/>
      <color theme="1"/>
      <name val="Palatino Linotype"/>
      <family val="1"/>
    </font>
    <font>
      <sz val="10"/>
      <color theme="1"/>
      <name val="Palatino Linotype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Border="1" applyAlignment="1">
      <alignment horizontal="center"/>
    </xf>
    <xf numFmtId="43" fontId="0" fillId="0" borderId="0" xfId="1" applyFont="1" applyBorder="1"/>
    <xf numFmtId="0" fontId="0" fillId="0" borderId="0" xfId="0" applyBorder="1"/>
    <xf numFmtId="49" fontId="0" fillId="0" borderId="0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right"/>
    </xf>
    <xf numFmtId="49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43" fontId="0" fillId="0" borderId="0" xfId="1" applyFo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43" fontId="0" fillId="0" borderId="0" xfId="1" applyFont="1" applyFill="1"/>
    <xf numFmtId="49" fontId="4" fillId="0" borderId="1" xfId="0" applyNumberFormat="1" applyFon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43" fontId="3" fillId="3" borderId="1" xfId="1" applyFont="1" applyFill="1" applyBorder="1" applyAlignment="1">
      <alignment vertical="center"/>
    </xf>
    <xf numFmtId="43" fontId="3" fillId="3" borderId="1" xfId="1" applyFont="1" applyFill="1" applyBorder="1" applyAlignment="1">
      <alignment vertical="center" wrapText="1"/>
    </xf>
    <xf numFmtId="2" fontId="0" fillId="0" borderId="0" xfId="0" applyNumberFormat="1"/>
    <xf numFmtId="43" fontId="0" fillId="0" borderId="0" xfId="0" applyNumberFormat="1"/>
    <xf numFmtId="49" fontId="3" fillId="0" borderId="1" xfId="0" applyNumberFormat="1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43" fontId="3" fillId="4" borderId="1" xfId="1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64" fontId="0" fillId="0" borderId="0" xfId="0" applyNumberFormat="1"/>
    <xf numFmtId="49" fontId="3" fillId="2" borderId="1" xfId="0" applyNumberFormat="1" applyFont="1" applyFill="1" applyBorder="1" applyAlignment="1">
      <alignment horizontal="center" vertical="center" wrapText="1"/>
    </xf>
    <xf numFmtId="165" fontId="0" fillId="0" borderId="0" xfId="1" applyNumberFormat="1" applyFont="1" applyFill="1"/>
    <xf numFmtId="43" fontId="3" fillId="0" borderId="1" xfId="1" applyFont="1" applyFill="1" applyBorder="1" applyAlignment="1">
      <alignment vertical="center" wrapText="1"/>
    </xf>
    <xf numFmtId="0" fontId="4" fillId="0" borderId="2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0" fillId="0" borderId="0" xfId="0" applyFill="1"/>
    <xf numFmtId="0" fontId="5" fillId="0" borderId="1" xfId="0" applyFont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10" fontId="5" fillId="4" borderId="1" xfId="2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10" fontId="3" fillId="4" borderId="1" xfId="2" applyNumberFormat="1" applyFont="1" applyFill="1" applyBorder="1" applyAlignment="1">
      <alignment vertical="center" wrapText="1"/>
    </xf>
    <xf numFmtId="10" fontId="3" fillId="4" borderId="1" xfId="0" applyNumberFormat="1" applyFont="1" applyFill="1" applyBorder="1" applyAlignment="1">
      <alignment vertical="center" wrapText="1"/>
    </xf>
    <xf numFmtId="10" fontId="6" fillId="4" borderId="1" xfId="2" applyNumberFormat="1" applyFont="1" applyFill="1" applyBorder="1" applyAlignment="1">
      <alignment vertical="center" wrapText="1"/>
    </xf>
    <xf numFmtId="2" fontId="0" fillId="0" borderId="0" xfId="0" applyNumberFormat="1" applyFill="1"/>
    <xf numFmtId="43" fontId="0" fillId="0" borderId="0" xfId="0" applyNumberFormat="1" applyFill="1"/>
    <xf numFmtId="0" fontId="3" fillId="4" borderId="1" xfId="0" applyFont="1" applyFill="1" applyBorder="1" applyAlignment="1">
      <alignment vertical="center"/>
    </xf>
    <xf numFmtId="49" fontId="0" fillId="0" borderId="0" xfId="0" applyNumberFormat="1"/>
    <xf numFmtId="0" fontId="2" fillId="0" borderId="5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9" fontId="0" fillId="0" borderId="1" xfId="0" applyNumberFormat="1" applyFont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BB-Gosteris-Prudensial+Codes-30.06.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Linkler"/>
      <sheetName val="MaliyyeVeziyyeti"/>
      <sheetName val="MenfeetZerer"/>
      <sheetName val="PulHereketi"/>
      <sheetName val="Kapital"/>
      <sheetName val="KreditRiski"/>
      <sheetName val="LikvidlikRiski"/>
      <sheetName val="ValyutaRiski"/>
      <sheetName val="FaizRiski"/>
    </sheetNames>
    <sheetDataSet>
      <sheetData sheetId="0"/>
      <sheetData sheetId="1"/>
      <sheetData sheetId="2">
        <row r="31">
          <cell r="D31">
            <v>29199.200000000001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  <sheetName val="A9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O36"/>
  <sheetViews>
    <sheetView tabSelected="1" zoomScale="90" zoomScaleNormal="90" workbookViewId="0">
      <selection activeCell="N14" sqref="N14"/>
    </sheetView>
  </sheetViews>
  <sheetFormatPr defaultRowHeight="15" x14ac:dyDescent="0.25"/>
  <cols>
    <col min="1" max="1" width="4.85546875" style="45" bestFit="1" customWidth="1"/>
    <col min="2" max="2" width="38.28515625" style="45" customWidth="1"/>
    <col min="3" max="3" width="58.5703125" customWidth="1"/>
    <col min="4" max="4" width="14" customWidth="1"/>
    <col min="5" max="5" width="11.85546875" customWidth="1"/>
    <col min="6" max="6" width="13.7109375" customWidth="1"/>
    <col min="7" max="7" width="10.28515625" bestFit="1" customWidth="1"/>
    <col min="8" max="8" width="12.5703125" customWidth="1"/>
    <col min="9" max="9" width="15" style="11" customWidth="1"/>
    <col min="10" max="10" width="12.140625" bestFit="1" customWidth="1"/>
    <col min="11" max="11" width="11.7109375" bestFit="1" customWidth="1"/>
    <col min="12" max="15" width="11.7109375" customWidth="1"/>
  </cols>
  <sheetData>
    <row r="1" spans="1:15" s="3" customFormat="1" x14ac:dyDescent="0.25">
      <c r="A1" s="1" t="s">
        <v>0</v>
      </c>
      <c r="B1" s="1"/>
      <c r="C1" s="1"/>
      <c r="D1" s="1"/>
      <c r="E1" s="1"/>
      <c r="F1" s="1"/>
      <c r="G1" s="1"/>
      <c r="H1" s="1"/>
      <c r="I1" s="2"/>
    </row>
    <row r="2" spans="1:15" s="3" customFormat="1" x14ac:dyDescent="0.25">
      <c r="A2" s="4"/>
      <c r="B2" s="4"/>
      <c r="C2" s="5" t="s">
        <v>1</v>
      </c>
      <c r="D2" s="5"/>
      <c r="E2" s="6"/>
      <c r="F2" s="6"/>
      <c r="G2" s="7" t="s">
        <v>2</v>
      </c>
      <c r="H2" s="7"/>
      <c r="I2" s="2"/>
    </row>
    <row r="3" spans="1:15" x14ac:dyDescent="0.25">
      <c r="A3" s="8"/>
      <c r="B3" s="8"/>
      <c r="C3" s="9" t="s">
        <v>3</v>
      </c>
      <c r="D3" s="9" t="s">
        <v>4</v>
      </c>
      <c r="E3" s="10" t="s">
        <v>5</v>
      </c>
      <c r="F3" s="10" t="s">
        <v>6</v>
      </c>
      <c r="G3" s="10" t="s">
        <v>7</v>
      </c>
      <c r="H3" s="10" t="s">
        <v>8</v>
      </c>
    </row>
    <row r="4" spans="1:15" x14ac:dyDescent="0.25">
      <c r="A4" s="8"/>
      <c r="B4" s="8"/>
      <c r="C4" s="12" t="s">
        <v>9</v>
      </c>
      <c r="D4" s="12" t="s">
        <v>10</v>
      </c>
      <c r="E4" s="13" t="s">
        <v>5</v>
      </c>
      <c r="F4" s="13" t="s">
        <v>11</v>
      </c>
      <c r="G4" s="13" t="s">
        <v>12</v>
      </c>
      <c r="H4" s="13" t="s">
        <v>13</v>
      </c>
      <c r="I4" s="14"/>
    </row>
    <row r="5" spans="1:15" x14ac:dyDescent="0.25">
      <c r="A5" s="15">
        <v>1</v>
      </c>
      <c r="B5" s="16" t="s">
        <v>14</v>
      </c>
      <c r="C5" s="17" t="s">
        <v>15</v>
      </c>
      <c r="D5" s="18">
        <f>SUM(E5:H5)</f>
        <v>1705525.1233571547</v>
      </c>
      <c r="E5" s="19">
        <f>SUM(E6:E13)</f>
        <v>1168848.9833571545</v>
      </c>
      <c r="F5" s="19">
        <f t="shared" ref="F5:H5" si="0">SUM(F6:F13)</f>
        <v>498524.61000000004</v>
      </c>
      <c r="G5" s="19">
        <f t="shared" si="0"/>
        <v>36063.300000000003</v>
      </c>
      <c r="H5" s="19">
        <f t="shared" si="0"/>
        <v>2088.23</v>
      </c>
      <c r="I5" s="14">
        <v>0</v>
      </c>
      <c r="J5" s="14"/>
      <c r="K5" s="20"/>
      <c r="L5" s="11">
        <v>0</v>
      </c>
      <c r="M5" s="11">
        <v>0</v>
      </c>
      <c r="N5" s="11">
        <v>0</v>
      </c>
      <c r="O5" s="21">
        <v>0</v>
      </c>
    </row>
    <row r="6" spans="1:15" x14ac:dyDescent="0.25">
      <c r="A6" s="22">
        <v>1.1000000000000001</v>
      </c>
      <c r="B6" s="23" t="s">
        <v>16</v>
      </c>
      <c r="C6" s="24" t="s">
        <v>17</v>
      </c>
      <c r="D6" s="18">
        <f t="shared" ref="D6:D22" si="1">SUM(E6:H6)</f>
        <v>379035.46000000008</v>
      </c>
      <c r="E6" s="25">
        <v>73747.960000000006</v>
      </c>
      <c r="F6" s="25">
        <v>268606.86000000004</v>
      </c>
      <c r="G6" s="25">
        <v>34794.53</v>
      </c>
      <c r="H6" s="25">
        <v>1886.1100000000001</v>
      </c>
      <c r="I6" s="14">
        <v>-1.1159999936353415E-2</v>
      </c>
      <c r="L6" s="21"/>
    </row>
    <row r="7" spans="1:15" x14ac:dyDescent="0.25">
      <c r="A7" s="22">
        <v>1.2</v>
      </c>
      <c r="B7" s="23" t="s">
        <v>18</v>
      </c>
      <c r="C7" s="24" t="s">
        <v>19</v>
      </c>
      <c r="D7" s="18">
        <f t="shared" si="1"/>
        <v>75461.8</v>
      </c>
      <c r="E7" s="25">
        <v>40696.800000000003</v>
      </c>
      <c r="F7" s="25">
        <v>34765</v>
      </c>
      <c r="G7" s="25">
        <v>0</v>
      </c>
      <c r="H7" s="25">
        <v>0</v>
      </c>
      <c r="I7" s="14">
        <v>0</v>
      </c>
      <c r="L7" s="21"/>
      <c r="M7" s="21"/>
      <c r="N7" s="21"/>
    </row>
    <row r="8" spans="1:15" x14ac:dyDescent="0.25">
      <c r="A8" s="22">
        <v>1.3</v>
      </c>
      <c r="B8" s="23" t="s">
        <v>20</v>
      </c>
      <c r="C8" s="24" t="s">
        <v>21</v>
      </c>
      <c r="D8" s="18">
        <f t="shared" si="1"/>
        <v>1054656.9045520017</v>
      </c>
      <c r="E8" s="25">
        <v>965493.0945520018</v>
      </c>
      <c r="F8" s="25">
        <v>88524.92</v>
      </c>
      <c r="G8" s="25">
        <v>638.89</v>
      </c>
      <c r="H8" s="25">
        <v>0</v>
      </c>
      <c r="I8" s="14">
        <v>24.201130602043122</v>
      </c>
      <c r="K8" s="21"/>
    </row>
    <row r="9" spans="1:15" ht="30" x14ac:dyDescent="0.25">
      <c r="A9" s="22">
        <v>1.4</v>
      </c>
      <c r="B9" s="23" t="s">
        <v>22</v>
      </c>
      <c r="C9" s="26" t="s">
        <v>23</v>
      </c>
      <c r="D9" s="18">
        <f t="shared" si="1"/>
        <v>109444.51800000003</v>
      </c>
      <c r="E9" s="25">
        <v>9891.3880000000172</v>
      </c>
      <c r="F9" s="25">
        <v>99132.05</v>
      </c>
      <c r="G9" s="25">
        <v>421.08</v>
      </c>
      <c r="H9" s="25">
        <v>0</v>
      </c>
      <c r="I9" s="14">
        <v>1.0000000023865141E-2</v>
      </c>
      <c r="K9" s="20"/>
    </row>
    <row r="10" spans="1:15" x14ac:dyDescent="0.25">
      <c r="A10" s="22">
        <v>1.5</v>
      </c>
      <c r="B10" s="23" t="s">
        <v>24</v>
      </c>
      <c r="C10" s="24" t="s">
        <v>25</v>
      </c>
      <c r="D10" s="18">
        <f t="shared" si="1"/>
        <v>0</v>
      </c>
      <c r="E10" s="25">
        <v>0</v>
      </c>
      <c r="F10" s="25">
        <v>0</v>
      </c>
      <c r="G10" s="25">
        <v>0</v>
      </c>
      <c r="H10" s="25">
        <v>0</v>
      </c>
      <c r="I10" s="14"/>
      <c r="K10" s="21"/>
    </row>
    <row r="11" spans="1:15" x14ac:dyDescent="0.25">
      <c r="A11" s="22">
        <v>1.6</v>
      </c>
      <c r="B11" s="23" t="s">
        <v>26</v>
      </c>
      <c r="C11" s="24" t="s">
        <v>27</v>
      </c>
      <c r="D11" s="18">
        <f t="shared" si="1"/>
        <v>0</v>
      </c>
      <c r="E11" s="25">
        <v>0</v>
      </c>
      <c r="F11" s="25">
        <v>0</v>
      </c>
      <c r="G11" s="25">
        <v>0</v>
      </c>
      <c r="H11" s="25">
        <v>0</v>
      </c>
      <c r="I11" s="14"/>
    </row>
    <row r="12" spans="1:15" x14ac:dyDescent="0.25">
      <c r="A12" s="22">
        <v>1.7</v>
      </c>
      <c r="B12" s="23" t="s">
        <v>28</v>
      </c>
      <c r="C12" s="24" t="s">
        <v>29</v>
      </c>
      <c r="D12" s="18">
        <f t="shared" si="1"/>
        <v>48903.242060000004</v>
      </c>
      <c r="E12" s="25">
        <v>48903.242060000004</v>
      </c>
      <c r="F12" s="25">
        <v>0</v>
      </c>
      <c r="G12" s="25">
        <v>0</v>
      </c>
      <c r="H12" s="25">
        <v>0</v>
      </c>
      <c r="I12" s="14"/>
      <c r="J12" s="21"/>
      <c r="K12" s="21"/>
      <c r="L12" s="21"/>
    </row>
    <row r="13" spans="1:15" x14ac:dyDescent="0.25">
      <c r="A13" s="22">
        <v>1.8</v>
      </c>
      <c r="B13" s="23" t="s">
        <v>30</v>
      </c>
      <c r="C13" s="24" t="s">
        <v>31</v>
      </c>
      <c r="D13" s="18">
        <f t="shared" si="1"/>
        <v>38023.198745152687</v>
      </c>
      <c r="E13" s="25">
        <v>30116.498745152683</v>
      </c>
      <c r="F13" s="25">
        <v>7495.7800000000007</v>
      </c>
      <c r="G13" s="25">
        <v>208.79999999999998</v>
      </c>
      <c r="H13" s="25">
        <v>202.12</v>
      </c>
      <c r="I13" s="14"/>
      <c r="J13" s="27"/>
      <c r="K13" s="21"/>
    </row>
    <row r="14" spans="1:15" x14ac:dyDescent="0.25">
      <c r="A14" s="15">
        <v>2</v>
      </c>
      <c r="B14" s="16" t="s">
        <v>32</v>
      </c>
      <c r="C14" s="17" t="s">
        <v>33</v>
      </c>
      <c r="D14" s="18">
        <f t="shared" si="1"/>
        <v>1574337.39729</v>
      </c>
      <c r="E14" s="19">
        <f>SUM(E15:E17,E20:E22)</f>
        <v>998963.82729000004</v>
      </c>
      <c r="F14" s="19">
        <f t="shared" ref="F14:H14" si="2">SUM(F15:F17,F20:F22)</f>
        <v>535307.27</v>
      </c>
      <c r="G14" s="19">
        <f t="shared" si="2"/>
        <v>36225.83</v>
      </c>
      <c r="H14" s="19">
        <f t="shared" si="2"/>
        <v>3840.4700000000003</v>
      </c>
      <c r="I14" s="14">
        <v>5.2000163123011589E-4</v>
      </c>
      <c r="K14" s="21"/>
      <c r="L14" s="21">
        <v>0</v>
      </c>
      <c r="M14" s="21">
        <v>0</v>
      </c>
      <c r="N14" s="21">
        <v>0</v>
      </c>
      <c r="O14" s="21">
        <v>5.2000163123011589E-4</v>
      </c>
    </row>
    <row r="15" spans="1:15" x14ac:dyDescent="0.25">
      <c r="A15" s="22">
        <v>2.1</v>
      </c>
      <c r="B15" s="23" t="s">
        <v>34</v>
      </c>
      <c r="C15" s="26" t="s">
        <v>35</v>
      </c>
      <c r="D15" s="18">
        <f t="shared" si="1"/>
        <v>6686.5810000000001</v>
      </c>
      <c r="E15" s="25">
        <v>6686.5810000000001</v>
      </c>
      <c r="F15" s="25">
        <v>0</v>
      </c>
      <c r="G15" s="25">
        <v>0</v>
      </c>
      <c r="H15" s="25">
        <v>0</v>
      </c>
      <c r="I15" s="14">
        <v>0</v>
      </c>
      <c r="K15" s="21"/>
    </row>
    <row r="16" spans="1:15" ht="30" x14ac:dyDescent="0.25">
      <c r="A16" s="22">
        <v>2.2000000000000002</v>
      </c>
      <c r="B16" s="23" t="s">
        <v>36</v>
      </c>
      <c r="C16" s="26" t="s">
        <v>37</v>
      </c>
      <c r="D16" s="18">
        <f t="shared" si="1"/>
        <v>389984.11</v>
      </c>
      <c r="E16" s="25">
        <v>361084.11</v>
      </c>
      <c r="F16" s="25">
        <v>28899.999999999996</v>
      </c>
      <c r="G16" s="25">
        <v>0</v>
      </c>
      <c r="H16" s="25">
        <v>0</v>
      </c>
      <c r="I16" s="14"/>
      <c r="K16" s="21"/>
    </row>
    <row r="17" spans="1:14" x14ac:dyDescent="0.25">
      <c r="A17" s="22">
        <v>2.2999999999999998</v>
      </c>
      <c r="B17" s="28" t="s">
        <v>38</v>
      </c>
      <c r="C17" s="24" t="s">
        <v>39</v>
      </c>
      <c r="D17" s="18">
        <f t="shared" si="1"/>
        <v>1069602.4919999999</v>
      </c>
      <c r="E17" s="25">
        <f>SUM(E18:E19)</f>
        <v>564846.83199999994</v>
      </c>
      <c r="F17" s="25">
        <f t="shared" ref="F17:H17" si="3">SUM(F18:F19)</f>
        <v>466088.52</v>
      </c>
      <c r="G17" s="25">
        <f t="shared" si="3"/>
        <v>35446.43</v>
      </c>
      <c r="H17" s="25">
        <f t="shared" si="3"/>
        <v>3220.71</v>
      </c>
      <c r="I17" s="14">
        <v>1.3999999733641744E-2</v>
      </c>
      <c r="J17" s="21"/>
      <c r="K17" s="21"/>
    </row>
    <row r="18" spans="1:14" x14ac:dyDescent="0.25">
      <c r="A18" s="22" t="s">
        <v>40</v>
      </c>
      <c r="B18" s="28" t="s">
        <v>41</v>
      </c>
      <c r="C18" s="24" t="s">
        <v>42</v>
      </c>
      <c r="D18" s="18">
        <f t="shared" si="1"/>
        <v>520069.24299999996</v>
      </c>
      <c r="E18" s="25">
        <v>215050.19299999997</v>
      </c>
      <c r="F18" s="25">
        <v>268575.17</v>
      </c>
      <c r="G18" s="25">
        <v>33223.17</v>
      </c>
      <c r="H18" s="25">
        <v>3220.71</v>
      </c>
      <c r="I18" s="14">
        <v>9.9999999511055648E-3</v>
      </c>
      <c r="J18" s="21"/>
      <c r="K18" s="21"/>
      <c r="M18" s="11"/>
    </row>
    <row r="19" spans="1:14" x14ac:dyDescent="0.25">
      <c r="A19" s="22" t="s">
        <v>43</v>
      </c>
      <c r="B19" s="28" t="s">
        <v>44</v>
      </c>
      <c r="C19" s="24" t="s">
        <v>45</v>
      </c>
      <c r="D19" s="18">
        <f t="shared" si="1"/>
        <v>549533.24899999995</v>
      </c>
      <c r="E19" s="25">
        <v>349796.63899999997</v>
      </c>
      <c r="F19" s="25">
        <v>197513.35</v>
      </c>
      <c r="G19" s="25">
        <v>2223.2599999999998</v>
      </c>
      <c r="H19" s="25">
        <v>0</v>
      </c>
      <c r="I19" s="29">
        <v>3.9999999571591616E-3</v>
      </c>
      <c r="K19" s="20"/>
      <c r="M19" s="11"/>
    </row>
    <row r="20" spans="1:14" x14ac:dyDescent="0.25">
      <c r="A20" s="22">
        <v>2.4</v>
      </c>
      <c r="B20" s="28" t="s">
        <v>46</v>
      </c>
      <c r="C20" s="24" t="s">
        <v>47</v>
      </c>
      <c r="D20" s="18">
        <f t="shared" si="1"/>
        <v>29199.200000000001</v>
      </c>
      <c r="E20" s="25">
        <v>0</v>
      </c>
      <c r="F20" s="25">
        <f>[1]MaliyyeVeziyyeti!D31</f>
        <v>29199.200000000001</v>
      </c>
      <c r="G20" s="25">
        <v>0</v>
      </c>
      <c r="H20" s="25">
        <v>0</v>
      </c>
      <c r="I20" s="14"/>
    </row>
    <row r="21" spans="1:14" x14ac:dyDescent="0.25">
      <c r="A21" s="22">
        <v>2.5</v>
      </c>
      <c r="B21" s="28" t="s">
        <v>48</v>
      </c>
      <c r="C21" s="24" t="s">
        <v>49</v>
      </c>
      <c r="D21" s="18">
        <f t="shared" si="1"/>
        <v>0</v>
      </c>
      <c r="E21" s="30">
        <v>0</v>
      </c>
      <c r="F21" s="30">
        <v>0</v>
      </c>
      <c r="G21" s="30">
        <v>0</v>
      </c>
      <c r="H21" s="30">
        <v>0</v>
      </c>
      <c r="I21" s="14"/>
      <c r="L21" s="21"/>
    </row>
    <row r="22" spans="1:14" x14ac:dyDescent="0.25">
      <c r="A22" s="22">
        <v>2.6</v>
      </c>
      <c r="B22" s="28" t="s">
        <v>50</v>
      </c>
      <c r="C22" s="24" t="s">
        <v>51</v>
      </c>
      <c r="D22" s="18">
        <f t="shared" si="1"/>
        <v>78865.014290000152</v>
      </c>
      <c r="E22" s="25">
        <v>66346.30429000016</v>
      </c>
      <c r="F22" s="25">
        <v>11119.55</v>
      </c>
      <c r="G22" s="25">
        <v>779.4</v>
      </c>
      <c r="H22" s="25">
        <v>619.76</v>
      </c>
      <c r="I22" s="14"/>
      <c r="K22" s="21"/>
      <c r="L22" s="21"/>
      <c r="M22" s="21"/>
    </row>
    <row r="23" spans="1:14" s="34" customFormat="1" x14ac:dyDescent="0.25">
      <c r="A23" s="31" t="s">
        <v>52</v>
      </c>
      <c r="B23" s="32"/>
      <c r="C23" s="32"/>
      <c r="D23" s="32"/>
      <c r="E23" s="32"/>
      <c r="F23" s="32"/>
      <c r="G23" s="32"/>
      <c r="H23" s="33"/>
      <c r="I23" s="14"/>
      <c r="J23"/>
      <c r="K23"/>
      <c r="L23"/>
      <c r="M23" s="21"/>
    </row>
    <row r="24" spans="1:14" s="34" customFormat="1" x14ac:dyDescent="0.25">
      <c r="A24" s="15">
        <v>3</v>
      </c>
      <c r="B24" s="16" t="s">
        <v>53</v>
      </c>
      <c r="C24" s="35" t="s">
        <v>54</v>
      </c>
      <c r="D24" s="36"/>
      <c r="E24" s="36"/>
      <c r="F24" s="36"/>
      <c r="G24" s="36"/>
      <c r="H24" s="36"/>
      <c r="M24" s="14"/>
    </row>
    <row r="25" spans="1:14" s="34" customFormat="1" ht="30" x14ac:dyDescent="0.25">
      <c r="A25" s="22">
        <v>3.1</v>
      </c>
      <c r="B25" s="23" t="s">
        <v>55</v>
      </c>
      <c r="C25" s="26" t="s">
        <v>56</v>
      </c>
      <c r="D25" s="37">
        <v>3.8127907389106458E-2</v>
      </c>
      <c r="E25" s="38"/>
      <c r="F25" s="39">
        <v>3.7859449672926641E-2</v>
      </c>
      <c r="G25" s="40">
        <v>-1.3928451782135422E-3</v>
      </c>
      <c r="H25" s="41">
        <v>-3.4730897994223794E-3</v>
      </c>
      <c r="L25" s="42"/>
      <c r="M25" s="14"/>
    </row>
    <row r="26" spans="1:14" s="34" customFormat="1" x14ac:dyDescent="0.25">
      <c r="A26" s="22">
        <v>3.2</v>
      </c>
      <c r="B26" s="23" t="s">
        <v>57</v>
      </c>
      <c r="C26" s="24" t="s">
        <v>58</v>
      </c>
      <c r="D26" s="37">
        <v>-3.7201716497785168E-4</v>
      </c>
      <c r="E26" s="38"/>
      <c r="F26" s="38"/>
      <c r="G26" s="38"/>
      <c r="H26" s="41">
        <v>-3.7201716497785162E-4</v>
      </c>
      <c r="M26" s="43"/>
      <c r="N26" s="43"/>
    </row>
    <row r="27" spans="1:14" s="34" customFormat="1" x14ac:dyDescent="0.25">
      <c r="A27" s="22">
        <v>3.3</v>
      </c>
      <c r="B27" s="23" t="s">
        <v>59</v>
      </c>
      <c r="C27" s="24" t="s">
        <v>60</v>
      </c>
      <c r="D27" s="44"/>
      <c r="E27" s="38"/>
      <c r="F27" s="38"/>
      <c r="G27" s="38"/>
      <c r="H27" s="36"/>
    </row>
    <row r="28" spans="1:14" s="34" customFormat="1" x14ac:dyDescent="0.25">
      <c r="A28" s="22">
        <v>3.4</v>
      </c>
      <c r="B28" s="23" t="s">
        <v>61</v>
      </c>
      <c r="C28" s="24" t="s">
        <v>62</v>
      </c>
      <c r="D28" s="44"/>
      <c r="E28" s="38"/>
      <c r="F28" s="38"/>
      <c r="G28" s="38"/>
      <c r="H28" s="38"/>
      <c r="M28" s="43"/>
    </row>
    <row r="29" spans="1:14" s="34" customFormat="1" x14ac:dyDescent="0.25">
      <c r="A29" s="45"/>
      <c r="B29" s="45"/>
      <c r="C29"/>
      <c r="D29"/>
      <c r="E29" s="21"/>
      <c r="F29" s="11"/>
      <c r="G29" s="21"/>
      <c r="H29" s="21"/>
      <c r="I29" s="11"/>
      <c r="J29"/>
      <c r="K29"/>
      <c r="L29"/>
      <c r="M29" s="21"/>
    </row>
    <row r="30" spans="1:14" x14ac:dyDescent="0.25">
      <c r="J30" s="11"/>
    </row>
    <row r="31" spans="1:14" ht="40.5" customHeight="1" x14ac:dyDescent="0.25">
      <c r="C31" s="46" t="s">
        <v>63</v>
      </c>
      <c r="D31" s="47"/>
      <c r="E31" s="47"/>
      <c r="F31" s="48"/>
    </row>
    <row r="32" spans="1:14" ht="45" x14ac:dyDescent="0.25">
      <c r="C32" s="49" t="s">
        <v>64</v>
      </c>
      <c r="D32" s="49" t="s">
        <v>65</v>
      </c>
      <c r="E32" s="49" t="s">
        <v>66</v>
      </c>
      <c r="F32" s="49" t="s">
        <v>67</v>
      </c>
    </row>
    <row r="33" spans="3:6" x14ac:dyDescent="0.25">
      <c r="C33" s="50" t="s">
        <v>68</v>
      </c>
      <c r="D33" s="51">
        <v>0.1</v>
      </c>
      <c r="E33" s="51">
        <v>7.0000000000000007E-2</v>
      </c>
      <c r="F33" s="52"/>
    </row>
    <row r="34" spans="3:6" x14ac:dyDescent="0.25">
      <c r="C34" s="50" t="s">
        <v>69</v>
      </c>
      <c r="D34" s="51">
        <v>0.1</v>
      </c>
      <c r="E34" s="51">
        <v>7.0000000000000007E-2</v>
      </c>
      <c r="F34" s="52"/>
    </row>
    <row r="35" spans="3:6" x14ac:dyDescent="0.25">
      <c r="C35" s="50" t="s">
        <v>70</v>
      </c>
      <c r="D35" s="51">
        <v>0.2</v>
      </c>
      <c r="E35" s="51">
        <v>0.14000000000000001</v>
      </c>
      <c r="F35" s="51">
        <v>0.03</v>
      </c>
    </row>
    <row r="36" spans="3:6" x14ac:dyDescent="0.25">
      <c r="C36" s="50" t="s">
        <v>71</v>
      </c>
      <c r="D36" s="51">
        <v>0.2</v>
      </c>
      <c r="E36" s="51">
        <v>0.14000000000000001</v>
      </c>
      <c r="F36" s="51">
        <v>0.03</v>
      </c>
    </row>
  </sheetData>
  <mergeCells count="5">
    <mergeCell ref="A1:H1"/>
    <mergeCell ref="C2:D2"/>
    <mergeCell ref="G2:H2"/>
    <mergeCell ref="A23:H23"/>
    <mergeCell ref="C31:F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ValyutaRiski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Asadov Chingiz Macnun</dc:creator>
  <cp:lastModifiedBy>Asadov Chingiz Macnun</cp:lastModifiedBy>
  <dcterms:created xsi:type="dcterms:W3CDTF">2023-07-21T12:05:31Z</dcterms:created>
  <dcterms:modified xsi:type="dcterms:W3CDTF">2023-07-21T12:05:46Z</dcterms:modified>
</cp:coreProperties>
</file>