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iskD\Report IFI\"/>
    </mc:Choice>
  </mc:AlternateContent>
  <bookViews>
    <workbookView xWindow="0" yWindow="0" windowWidth="28800" windowHeight="11700"/>
  </bookViews>
  <sheets>
    <sheet name="16.8.2" sheetId="9" r:id="rId1"/>
    <sheet name="16.8.3 və 16.8.4" sheetId="10" r:id="rId2"/>
    <sheet name="16.8.5" sheetId="11" r:id="rId3"/>
    <sheet name="16.8.6" sheetId="12" r:id="rId4"/>
    <sheet name="16.8.8" sheetId="13" r:id="rId5"/>
    <sheet name="16.8.10" sheetId="14" r:id="rId6"/>
    <sheet name="16.8.12" sheetId="17" r:id="rId7"/>
    <sheet name="16.8.13" sheetId="18"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a">[1]BD04B!#REF!</definedName>
    <definedName name="\q">[1]BD04A!#REF!</definedName>
    <definedName name="\s">#REF!</definedName>
    <definedName name="\w">[1]BD04A!#REF!</definedName>
    <definedName name="_">#REF!</definedName>
    <definedName name="__LF_ffffffc6_mrahbank_20_KB_LFdr1_iNdEx_1029">"$#REF!.$A$#REF!"</definedName>
    <definedName name="__LF_ffffffc6_mrahbank_20_KB_LFdr1_iNdEx_1541">"$#REF!.$A$#REF!"</definedName>
    <definedName name="__LF_ffffffdd__fffffffe__20_Bankas_fffffffd__20_Az_ffffffe6_rbaycan_20_MKB_LFdr1_iNdEx_1031">"$#REF!.$#REF!$#REF!"</definedName>
    <definedName name="__LF_ffffffdd__fffffffe__20_Bankas_fffffffd__20_Az_ffffffe6_rbaycan_20_MKB_LFdr1_iNdEx_1543">"$#REF!.$A$#REF!"</definedName>
    <definedName name="__LF_ffffffdd_lkbank_20_SKB_LFdr1_iNdEx_1030">"$#REF!.$#REF!$#REF!"</definedName>
    <definedName name="__LF_ffffffdd_lkbank_20_SKB_LFdr1_iNdEx_1542">"$#REF!.$A$#REF!"</definedName>
    <definedName name="__LF_ffffffde__ffffffe6_ki_LFdr1_iNdEx_646">'[2]ST-2SD.ST'!$A$81</definedName>
    <definedName name="__LF_ffffffde_u_fffffffe_a_LFdr1_iNdEx_645">'[2]ST-2SD.ST'!$A$80</definedName>
    <definedName name="__LF2004_2d_12_2d_31_20_00_3a_00_3a_00_LFc1_iNdEx_361">#N/A</definedName>
    <definedName name="__LFA_fffffff0_dam_LFdr1_iNdEx_584">'[2]ST-2SD.ST'!$A$19</definedName>
    <definedName name="__LFAnar_20_KB_LFdr1_iNdEx_1502">"$#REF!.$A$#REF!"</definedName>
    <definedName name="__LFAnar_20_KB_LFdr1_iNdEx_990">"$#REF!.$A$#REF!"</definedName>
    <definedName name="__LFAstara_LFdr1_iNdEx_582">'[2]ST-2SD.ST'!$A$17</definedName>
    <definedName name="__LFAtabank_20_KB_LFdr1_iNdEx_1503">"$#REF!.$A$#REF!"</definedName>
    <definedName name="__LFAtabank_20_KB_LFdr1_iNdEx_991">"$#REF!.$A$#REF!"</definedName>
    <definedName name="__LFAtlantbank_20_SKB_LFdr1_iNdEx_1504">"$#REF!.$A$#REF!"</definedName>
    <definedName name="__LFAtlantbank_20_SKB_LFdr1_iNdEx_992">"$#REF!.$A$#REF!"</definedName>
    <definedName name="__LFAtra_20_SKB_LFdr1_iNdEx_1505">"$#REF!.$A$#REF!"</definedName>
    <definedName name="__LFAtra_20_SKB_LFdr1_iNdEx_993">"$#REF!.$A$#REF!"</definedName>
    <definedName name="__LFAz_ffffffe6_rbaycan_20_Beyn_ffffffe6_lxalq_20_SKB_LFdr1_iNdEx_1508">"$#REF!.$A$#REF!"</definedName>
    <definedName name="__LFAz_ffffffe6_rbaycan_20_Beyn_ffffffe6_lxalq_20_SKB_LFdr1_iNdEx_996">"$#REF!.$A$#REF!"</definedName>
    <definedName name="__LFAz_ffffffe6_rbaycan_20_Mikromaliyy_ffffffe6_l_ffffffe6__fffffffe_dirm_ffffffe6__20_Bank_fffffffd__LFdr1_iNdEx_1509">"$#REF!.$A$#REF!"</definedName>
    <definedName name="__LFAz_ffffffe6_rbaycan_20_Mikromaliyy_ffffffe6_l_ffffffe6__fffffffe_dirm_ffffffe6__20_Bank_fffffffd__LFdr1_iNdEx_997">"$#REF!.$A$#REF!"</definedName>
    <definedName name="__LFAz_ffffffe6_rd_ffffffe6_miryolbank_20_SB_LFdr1_iNdEx_1510">"$#REF!.$A$#REF!"</definedName>
    <definedName name="__LFAz_ffffffe6_rd_ffffffe6_miryolbank_20_SB_LFdr1_iNdEx_998">"$#REF!.$A$#REF!"</definedName>
    <definedName name="__LFAz_ffffffe6_riqazbank_20_S_ffffffdd_B_LFdr1_iNdEx_1511">"$#REF!.$A$#REF!"</definedName>
    <definedName name="__LFAz_ffffffe6_riqazbank_20_S_ffffffdd_B_LFdr1_iNdEx_999">"$#REF!.$A$#REF!"</definedName>
    <definedName name="__LFAz_ffffffe6_rn_ffffffe6_qliyyatbank_20_KB_LFdr1_iNdEx_1000">"$#REF!.$A$#REF!"</definedName>
    <definedName name="__LFAz_ffffffe6_rn_ffffffe6_qliyyatbank_20_KB_LFdr1_iNdEx_1512">"$#REF!.$A$#REF!"</definedName>
    <definedName name="__LFAz_ffffffe6_rt_fffffffc_rk_20_Birg_ffffffe6__20_SKB_LFdr1_iNdEx_1001">"$#REF!.$A$#REF!"</definedName>
    <definedName name="__LFAz_ffffffe6_rt_fffffffc_rk_20_Birg_ffffffe6__20_SKB_LFdr1_iNdEx_1513">"$#REF!.$A$#REF!"</definedName>
    <definedName name="__LFAzal_20_SKB_LFdr1_iNdEx_1506">"$#REF!.$A$#REF!"</definedName>
    <definedName name="__LFAzal_20_SKB_LFdr1_iNdEx_994">"$#REF!.$A$#REF!"</definedName>
    <definedName name="__LFAzinvestbank_20_KB_LFdr1_iNdEx_1507">"$#REF!.$A$#REF!"</definedName>
    <definedName name="__LFAzinvestbank_20_KB_LFdr1_iNdEx_995">"$#REF!.$A$#REF!"</definedName>
    <definedName name="__LFBak_fffffffd__LFdr1_iNdEx_588">'[2]ST-2SD.ST'!$A$23</definedName>
    <definedName name="__LFBalak_ffffffe6_n_LFdr1_iNdEx_589">'[2]ST-2SD.ST'!$A$24</definedName>
    <definedName name="__LFBank_20_of_20_Baku_20_Birg_ffffffe6__20_SKB_LFdr1_iNdEx_1003">"$#REF!.$A$#REF!"</definedName>
    <definedName name="__LFBank_20_of_20_Baku_20_Birg_ffffffe6__20_SKB_LFdr1_iNdEx_1515">"$#REF!.$A$#REF!"</definedName>
    <definedName name="__LFBANK_20_STANDARD_20__20_Birg_ffffffe6__20_SKB_LFdr1_iNdEx_1002">"$#REF!.$A$#REF!"</definedName>
    <definedName name="__LFBANK_20_STANDARD_20__20_Birg_ffffffe6__20_SKB_LFdr1_iNdEx_1514">"$#REF!.$A$#REF!"</definedName>
    <definedName name="__LFBirl_ffffffe6__fffffffe_mi_fffffffe__20_Universal_20_SB_28_BUSB_29__LFdr1_iNdEx_1005">"$#REF!.$A$#REF!"</definedName>
    <definedName name="__LFBirl_ffffffe6__fffffffe_mi_fffffffe__20_Universal_20_SB_28_BUSB_29__LFdr1_iNdEx_1517">"$#REF!.$A$#REF!"</definedName>
    <definedName name="__LFBirlikbank_20_SB_LFdr1_iNdEx_1004">"$#REF!.$A$#REF!"</definedName>
    <definedName name="__LFBirlikbank_20_SB_LFdr1_iNdEx_1516">"$#REF!.$A$#REF!"</definedName>
    <definedName name="__LFBor_ffffffe7_al_fffffffd__20_KB_LFdr1_iNdEx_1006">"$#REF!.$A$#REF!"</definedName>
    <definedName name="__LFBor_ffffffe7_al_fffffffd__20_KB_LFdr1_iNdEx_1518">"$#REF!.$A$#REF!"</definedName>
    <definedName name="__LFC_ffffffe6_bray_fffffffd_l_LFdr1_iNdEx_593">'[2]ST-2SD.ST'!$A$28</definedName>
    <definedName name="__LFC_ffffffe6_lilabad_LFdr1_iNdEx_594">'[2]ST-2SD.ST'!$A$29</definedName>
    <definedName name="__LFCapital_20_Investment_2d_SI_LFdr1_iNdEx_1007">"$#REF!.$A$#REF!"</definedName>
    <definedName name="__LFCapital_20_Investment_2d_SI_LFdr1_iNdEx_1519">"$#REF!.$A$#REF!"</definedName>
    <definedName name="__LFD_ffffffe6_v_ffffffe6__ffffffe7_i_LFdr1_iNdEx_597">'[2]ST-2SD.ST'!$A$32</definedName>
    <definedName name="__LFDeb_fffffffc_t_20_SKB_LFdr1_iNdEx_1008">"$#REF!.$A$#REF!"</definedName>
    <definedName name="__LFDeb_fffffffc_t_20_SKB_LFdr1_iNdEx_1520">"$#REF!.$A$#REF!"</definedName>
    <definedName name="__LFDekabank_20_KB_LFdr1_iNdEx_1009">"$#REF!.$A$#REF!"</definedName>
    <definedName name="__LFDekabank_20_KB_LFdr1_iNdEx_1521">"$#REF!.$A$#REF!"</definedName>
    <definedName name="__LFF_fffffffc_zuli_LFdr1_iNdEx_598">'[2]ST-2SD.ST'!$A$33</definedName>
    <definedName name="__LFG_ffffffe6_nc_ffffffe6_bank_20_SKB_LFdr1_iNdEx_1010">"$#REF!.$A$#REF!"</definedName>
    <definedName name="__LFG_ffffffe6_nc_ffffffe6_bank_20_SKB_LFdr1_iNdEx_1522">"$#REF!.$A$#REF!"</definedName>
    <definedName name="__LFG_fffffffc_naybank_20_A_ffffffe7__fffffffd_q_20_Tipli_20_SB_LFdr1_iNdEx_1011">"$#REF!.$A$#REF!"</definedName>
    <definedName name="__LFG_fffffffc_naybank_20_A_ffffffe7__fffffffd_q_20_Tipli_20_SB_LFdr1_iNdEx_1523">"$#REF!.$A$#REF!"</definedName>
    <definedName name="__LFK_ffffffd6_VS_ffffffc6_R_LFdr1_iNdEx_1013">"$#REF!.$A$#REF!"</definedName>
    <definedName name="__LFK_ffffffd6_VS_ffffffc6_R_LFdr1_iNdEx_1525">"$#REF!.$A$#REF!"</definedName>
    <definedName name="__LFK_ffffffe6_lb_ffffffe6_c_ffffffe6_r_LFdr1_iNdEx_604">'[2]ST-2SD.ST'!$A$39</definedName>
    <definedName name="__LFKo_ffffffe7_bank_20_LQTSB_LFdr1_iNdEx_1012">"$#REF!.$A$#REF!"</definedName>
    <definedName name="__LFKo_ffffffe7_bank_20_LQTSB_LFdr1_iNdEx_1524">"$#REF!.$A$#REF!"</definedName>
    <definedName name="__LFL_ffffffe6_nk_ffffffe6_ran_LFdr1_iNdEx_608">'[2]ST-2SD.ST'!$A$43</definedName>
    <definedName name="__LFLa_ffffffe7__fffffffd_n_LFdr1_iNdEx_606">'[2]ST-2SD.ST'!$A$41</definedName>
    <definedName name="__LFLerik_LFdr1_iNdEx_607">'[2]ST-2SD.ST'!$A$42</definedName>
    <definedName name="__LFMasall_fffffffd__LFdr1_iNdEx_609">'[2]ST-2SD.ST'!$A$44</definedName>
    <definedName name="__LFMilli_20__ffffffdd_ran_20_Bank_fffffffd__LFdr1_iNdEx_1014">"$#REF!.$A$#REF!"</definedName>
    <definedName name="__LFMilli_20__ffffffdd_ran_20_Bank_fffffffd__LFdr1_iNdEx_1526">"$#REF!.$A$#REF!"</definedName>
    <definedName name="__LFMu_fffffff0_an_20_KB_LFdr1_iNdEx_1015">"$#REF!.$A$#REF!"</definedName>
    <definedName name="__LFMu_fffffff0_an_20_KB_LFdr1_iNdEx_1527">"$#REF!.$A$#REF!"</definedName>
    <definedName name="__LFNax_ffffffe7__fffffffd_van_LFdr1_iNdEx_612">'[2]ST-2SD.ST'!$A$47</definedName>
    <definedName name="__LFNBCBANK_LFdr1_iNdEx_1016">"$#REF!.$A$#REF!"</definedName>
    <definedName name="__LFNBCBANK_LFdr1_iNdEx_1528">"$#REF!.$A$#REF!"</definedName>
    <definedName name="__LFNikoyl_LFdr1_iNdEx_1017">"$#REF!.$A$#REF!"</definedName>
    <definedName name="__LFNikoyl_LFdr1_iNdEx_1529">"$#REF!.$A$#REF!"</definedName>
    <definedName name="__LFO_fffffff0_uz_LFdr1_iNdEx_614">'[2]ST-2SD.ST'!$A$49</definedName>
    <definedName name="__LFParabank_20_SKB_LFdr1_iNdEx_1018">"$#REF!.$A$#REF!"</definedName>
    <definedName name="__LFParabank_20_SKB_LFdr1_iNdEx_1530">"$#REF!.$A$#REF!"</definedName>
    <definedName name="__LFPo_ffffffe7_tbank_20_S_ffffffdd_B_LFdr1_iNdEx_1019">"$#REF!.$A$#REF!"</definedName>
    <definedName name="__LFPo_ffffffe7_tbank_20_S_ffffffdd_B_LFdr1_iNdEx_1531">"$#REF!.$A$#REF!"</definedName>
    <definedName name="__LFQ_ffffffe6_b_ffffffe6_l_ffffffe6__LFdr1_iNdEx_621">'[2]ST-2SD.ST'!$A$56</definedName>
    <definedName name="__LFQafqaz_20__ffffffdd_nki_fffffffe_af_20_Bank_fffffffd__20_Birg_ffffffe6__20_KB_LFdr1_iNdEx_1020">"$#REF!.$A$#REF!"</definedName>
    <definedName name="__LFQafqaz_20__ffffffdd_nki_fffffffe_af_20_Bank_fffffffd__20_Birg_ffffffe6__20_KB_LFdr1_iNdEx_1532">"$#REF!.$A$#REF!"</definedName>
    <definedName name="__LFQax_LFdr1_iNdEx_615">'[2]ST-2SD.ST'!$A$50</definedName>
    <definedName name="__LFQuba_LFdr1_iNdEx_618">'[2]ST-2SD.ST'!$A$53</definedName>
    <definedName name="__LFQubadl_fffffffd__LFdr1_iNdEx_619">'[2]ST-2SD.ST'!$A$54</definedName>
    <definedName name="__LFQusar_LFdr1_iNdEx_620">'[2]ST-2SD.ST'!$A$55</definedName>
    <definedName name="__LFRabit_ffffffe6_bank_20_SKB_LFdr1_iNdEx_1021">"$#REF!.$A$#REF!"</definedName>
    <definedName name="__LFRabit_ffffffe6_bank_20_SKB_LFdr1_iNdEx_1533">"$#REF!.$A$#REF!"</definedName>
    <definedName name="__LFRespublika_20_SKB_LFdr1_iNdEx_1022">"$#REF!.$A$#REF!"</definedName>
    <definedName name="__LFRespublika_20_SKB_LFdr1_iNdEx_1534">"$#REF!.$A$#REF!"</definedName>
    <definedName name="__LFRoyal_20_Bank_20_of_20_Baku_20_Birg_ffffffe6__20_KB_LFdr1_iNdEx_1023">"$#REF!.$A$#REF!"</definedName>
    <definedName name="__LFRoyal_20_Bank_20_of_20_Baku_20_Birg_ffffffe6__20_KB_LFdr1_iNdEx_1535">"$#REF!.$A$#REF!"</definedName>
    <definedName name="__LFSiy_ffffffe6_z_ffffffe6_n_LFdr1_iNdEx_626">'[2]ST-2SD.ST'!$A$61</definedName>
    <definedName name="__LFT_ffffffe6_rt_ffffffe6_r_LFdr1_iNdEx_629">'[2]ST-2SD.ST'!$A$64</definedName>
    <definedName name="__LFTexnikabank_20_KB_LFdr1_iNdEx_1024">"$#REF!.$A$#REF!"</definedName>
    <definedName name="__LFTexnikabank_20_KB_LFdr1_iNdEx_1536">"$#REF!.$A$#REF!"</definedName>
    <definedName name="__LFTuran_20_KB_LFdr1_iNdEx_1025">"$#REF!.$A$#REF!"</definedName>
    <definedName name="__LFTuran_20_KB_LFdr1_iNdEx_1537">"$#REF!.$A$#REF!"</definedName>
    <definedName name="__LFUNIBANK_LFdr1_iNdEx_1026">"$#REF!.$A$#REF!"</definedName>
    <definedName name="__LFUNIBANK_LFdr1_iNdEx_1538">"$#REF!.$A$#REF!"</definedName>
    <definedName name="__LFUnited_20_Credit_20_bank_20_Birg_ffffffe6__20_KB_LFdr1_iNdEx_1027">"$#REF!.$A$#REF!"</definedName>
    <definedName name="__LFUnited_20_Credit_20_bank_20_Birg_ffffffe6__20_KB_LFdr1_iNdEx_1539">"$#REF!.$A$#REF!"</definedName>
    <definedName name="__LFXa_ffffffe7_maz_LFdr1_iNdEx_632">'[2]ST-2SD.ST'!$A$67</definedName>
    <definedName name="__LFXocal_fffffffd__LFdr1_iNdEx_633">'[2]ST-2SD.ST'!$A$68</definedName>
    <definedName name="__LFXocav_ffffffe6_nd_LFdr1_iNdEx_634">'[2]ST-2SD.ST'!$A$69</definedName>
    <definedName name="__LFYard_fffffffd_ml_fffffffd__LFdr1_iNdEx_636">'[2]ST-2SD.ST'!$A$71</definedName>
    <definedName name="__LFZ_ffffffe6_ngilan_LFdr1_iNdEx_639">'[2]ST-2SD.ST'!$A$74</definedName>
    <definedName name="__LFZaminbank_20_KB_LFdr1_iNdEx_1028">"$#REF!.$A$#REF!"</definedName>
    <definedName name="__LFZaminbank_20_KB_LFdr1_iNdEx_1540">"$#REF!.$A$#REF!"</definedName>
    <definedName name="__LFZaqatala_LFdr1_iNdEx_638">'[2]ST-2SD.ST'!$A$73</definedName>
    <definedName name="_1__123Graph_XCHART_2" hidden="1">'[3]2001'!#REF!</definedName>
    <definedName name="_2__123Graph_XCHART_3" hidden="1">'[3]2001'!#REF!</definedName>
    <definedName name="_3__123Graph_XCHART_4" hidden="1">'[3]2001'!#REF!</definedName>
    <definedName name="_4__123Graph_XCHART_5" hidden="1">'[3]2001'!#REF!</definedName>
    <definedName name="_5__123Graph_XCHART_6" hidden="1">'[3]2001'!#REF!</definedName>
    <definedName name="_BZS2">'[4]CR_Manufacturing EUR'!$K$3</definedName>
    <definedName name="_c1_iNdEx_964">"$#REF!.$B$1"</definedName>
    <definedName name="_c10_iNdEx_1462">"$#REF!.$K$1"</definedName>
    <definedName name="_c10_iNdEx_973">"$#REF!.$K$1"</definedName>
    <definedName name="_c11_iNdEx_1463">"$#REF!.$L$1"</definedName>
    <definedName name="_c11_iNdEx_974">"$#REF!.$L$1"</definedName>
    <definedName name="_c12_iNdEx_1464">"$#REF!.$M$1"</definedName>
    <definedName name="_c12_iNdEx_975">"$#REF!.$M$1"</definedName>
    <definedName name="_c13_iNdEx_1465">"$#REF!.$N$1"</definedName>
    <definedName name="_c14_iNdEx_1466">"$#REF!.$O$1"</definedName>
    <definedName name="_c14_iNdEx_976">"$#REF!.$N$1"</definedName>
    <definedName name="_c15_iNdEx_1467">"$#REF!.$P$1"</definedName>
    <definedName name="_c15_iNdEx_977">"$#REF!.$O$1"</definedName>
    <definedName name="_c16_iNdEx_1468">"$#REF!.$Q$1"</definedName>
    <definedName name="_c17_iNdEx_1469">"$#REF!.$R$1"</definedName>
    <definedName name="_c18_iNdEx_1470">"$#REF!.$S$1"</definedName>
    <definedName name="_c19_iNdEx_1471">"$#REF!.$T$1"</definedName>
    <definedName name="_c2_iNdEx_1453">"$#REF!.$B$1"</definedName>
    <definedName name="_c2_iNdEx_965">"$#REF!.$C$1"</definedName>
    <definedName name="_c20_iNdEx_1472">"$#REF!.$U$1"</definedName>
    <definedName name="_c21_iNdEx_1473">"$#REF!.$V$1"</definedName>
    <definedName name="_c22_iNdEx_1474">"$#REF!.$W$1"</definedName>
    <definedName name="_c23_iNdEx_1475">"$#REF!.$X$1"</definedName>
    <definedName name="_c24_iNdEx_1476">"$#REF!.$Y$1"</definedName>
    <definedName name="_c25_iNdEx_1477">"$#REF!.$Z$1"</definedName>
    <definedName name="_c26_iNdEx_1481">"$#REF!.$AD$1"</definedName>
    <definedName name="_c27_iNdEx_1482">"$#REF!.$AE$1"</definedName>
    <definedName name="_c28_iNdEx_1483">"$#REF!.$AF$1"</definedName>
    <definedName name="_c29_iNdEx_1484">"$#REF!.$AG$1"</definedName>
    <definedName name="_c2a_iNdEx_1454">"$#REF!.$C$1"</definedName>
    <definedName name="_c3_iNdEx_1455">"$#REF!.$D$1"</definedName>
    <definedName name="_c3_iNdEx_966">"$#REF!.$D$1"</definedName>
    <definedName name="_c30_iNdEx_1485">"$#REF!.$AH$1"</definedName>
    <definedName name="_c31_iNdEx_1487">"$#REF!.$AJ$1"</definedName>
    <definedName name="_c32_iNdEx_1488">"$#REF!.$AK$1"</definedName>
    <definedName name="_c33_iNdEx_1489">"$#REF!.$AL$1"</definedName>
    <definedName name="_c34_iNdEx_1490">"$#REF!.$AM$1"</definedName>
    <definedName name="_c4_iNdEx_1456">"$#REF!.$E$1"</definedName>
    <definedName name="_c4_iNdEx_967">"$#REF!.$E$1"</definedName>
    <definedName name="_c5_iNdEx_1457">"$#REF!.$F$1"</definedName>
    <definedName name="_c5_iNdEx_968">"$#REF!.$F$1"</definedName>
    <definedName name="_c6_iNdEx_1458">"$#REF!.$G$1"</definedName>
    <definedName name="_c6_iNdEx_969">"$#REF!.$G$1"</definedName>
    <definedName name="_c7_iNdEx_1459">"$#REF!.$H$1"</definedName>
    <definedName name="_c7_iNdEx_970">"$#REF!.$H$1"</definedName>
    <definedName name="_c8_iNdEx_1460">"$#REF!.$I$1"</definedName>
    <definedName name="_c8_iNdEx_971">"$#REF!.$I$1"</definedName>
    <definedName name="_c9_iNdEx_1461">"$#REF!.$J$1"</definedName>
    <definedName name="_c9_iNdEx_972">"$#REF!.$J$1"</definedName>
    <definedName name="_cc25_iNdEx_1478">"$#REF!.$AA$1"</definedName>
    <definedName name="_cc30_iNdEx_1486">"$#REF!.$AI$1"</definedName>
    <definedName name="_ccc25_iNdEx_1479">"$#REF!.$AB$1"</definedName>
    <definedName name="_cccc25_iNdEx_1480">"$#REF!.$AC$1"</definedName>
    <definedName name="_dynrow1_LFAF_2d_BANK_20_QSB_LFdr1_iNdEx_1501">"$#REF!.$A$#REF!"</definedName>
    <definedName name="_dynrow1_LFAF_2d_BANK_20_QSB_LFdr1_iNdEx_989">"$#REF!.$A$#REF!"</definedName>
    <definedName name="_h1_LF_LF_iNdEx_1491">"$#REF!.$A$2"</definedName>
    <definedName name="_h1_LF_LF_iNdEx_978">"$#REF!.$A$2"</definedName>
    <definedName name="_h10_LF_LF_iNdEx_987">"$#REF!.$A$#REF!"</definedName>
    <definedName name="_h11_LF_LF_iNdEx_988">"$#REF!.$A$#REF!"</definedName>
    <definedName name="_h12_LF_LF_iNdEx_1032">"$#REF!.$A$#REF!"</definedName>
    <definedName name="_h13_LF_LF_iNdEx_1033">"$#REF!.$A$#REF!"</definedName>
    <definedName name="_h14_LF_LF_iNdEx_1034">"$#REF!.$A$#REF!"</definedName>
    <definedName name="_h15_LF_LF_iNdEx_1035">"$#REF!.$A$#REF!"</definedName>
    <definedName name="_h2_LF_LF_iNdEx_1492">"$#REF!.$A$3"</definedName>
    <definedName name="_h2_LF_LF_iNdEx_979">"$#REF!.$A$3"</definedName>
    <definedName name="_h3_LF_LF_iNdEx_1493">"$#REF!.$A$5"</definedName>
    <definedName name="_h3_LF_LF_iNdEx_980">"$#REF!.$A$5"</definedName>
    <definedName name="_h4_LF_LF_iNdEx_1494">"$#REF!.$A$6"</definedName>
    <definedName name="_h4_LF_LF_iNdEx_981">"$#REF!.$A$6"</definedName>
    <definedName name="_h5_LF_LF_iNdEx_1495">"$#REF!.$A$7"</definedName>
    <definedName name="_h5_LF_LF_iNdEx_982">"$#REF!.$A$7"</definedName>
    <definedName name="_h6_LF_LF_iNdEx_1496">"$#REF!.$A$#REF!"</definedName>
    <definedName name="_h6_LF_LF_iNdEx_983">"$#REF!.$A$#REF!"</definedName>
    <definedName name="_h7_LF_LF_iNdEx_1497">"$#REF!.$A$#REF!"</definedName>
    <definedName name="_h7_LF_LF_iNdEx_984">"$#REF!.$A$#REF!"</definedName>
    <definedName name="_h8_LF_LF_iNdEx_1498">"$#REF!.$A$#REF!"</definedName>
    <definedName name="_h8_LF_LF_iNdEx_985">"$#REF!.$A$#REF!"</definedName>
    <definedName name="_h9_LF_LF_iNdEx_1499">"$#REF!.$A$#REF!"</definedName>
    <definedName name="_h9_LF_LF_iNdEx_986">"$#REF!.$A$#REF!"</definedName>
    <definedName name="_r1_iNdEx_382">#N/A</definedName>
    <definedName name="_r2_iNdEx_383">#N/A</definedName>
    <definedName name="_Regression_Int">1</definedName>
    <definedName name="_rid_LF_LF_Tb1_iNdEx_963">"$#REF!.$A$1"</definedName>
    <definedName name="_rid_LF_LF_Tc1_iNdEx_1452">"$#REF!.$A$1"</definedName>
    <definedName name="_TAB1">#REF!</definedName>
    <definedName name="_TAB2">#REF!</definedName>
    <definedName name="_TAB3">#REF!</definedName>
    <definedName name="_total_LF_LF_iNdEx_1500">"$#REF!.$A$#REF!"</definedName>
    <definedName name="ACB">#REF!</definedName>
    <definedName name="AMOUNT">#REF!</definedName>
    <definedName name="AMOUNTS_IN_LM_0">#REF!</definedName>
    <definedName name="AMT_CHG_OVER">#REF!</definedName>
    <definedName name="annex1">#N/A</definedName>
    <definedName name="annex2">#N/A</definedName>
    <definedName name="APS">#REF!</definedName>
    <definedName name="APS_RWA">[5]Provisions!$C$7</definedName>
    <definedName name="APS_TOF">[5]Provisions!$C$9</definedName>
    <definedName name="bank">#REF!</definedName>
    <definedName name="BANK__">#REF!</definedName>
    <definedName name="bank_1">#REF!</definedName>
    <definedName name="BOV">#REF!</definedName>
    <definedName name="BX">'[6]CR_Provisions EUR'!$A$1</definedName>
    <definedName name="by">'[6]CR_Write-offs EUR'!$D$4</definedName>
    <definedName name="bz">#REF!</definedName>
    <definedName name="bz2.">'[7]MPIs Flows'!$A$1</definedName>
    <definedName name="ca">'[8]MPIs Loans by Sector EUR'!$H$5</definedName>
    <definedName name="cf">#REF!</definedName>
    <definedName name="checkMFI">#REF!</definedName>
    <definedName name="checkNCB">#REF!</definedName>
    <definedName name="co">'[8]MPIs NPLs EUR'!$L$7</definedName>
    <definedName name="countA12_1" localSheetId="5">[9]A12!$T$1</definedName>
    <definedName name="countA12_1" localSheetId="7">[9]A12!$T$1</definedName>
    <definedName name="countA12_1" localSheetId="2">[10]A12!$T$1</definedName>
    <definedName name="countA12_1" localSheetId="4">#REF!</definedName>
    <definedName name="countA12_1">[11]A12!$T$1</definedName>
    <definedName name="countA12_2">#N/A</definedName>
    <definedName name="countA12_3">#N/A</definedName>
    <definedName name="countM1_1">#N/A</definedName>
    <definedName name="countM2_1" localSheetId="4">'16.8.8'!#REF!</definedName>
    <definedName name="countM2_1">#N/A</definedName>
    <definedName name="countM2_2" localSheetId="4">'16.8.8'!#REF!</definedName>
    <definedName name="countM2_2">#N/A</definedName>
    <definedName name="countM2_3" localSheetId="4">'16.8.8'!#REF!</definedName>
    <definedName name="countM2_3">#N/A</definedName>
    <definedName name="countM3_1">#N/A</definedName>
    <definedName name="countM3_2">#N/A</definedName>
    <definedName name="countM3_3">#N/A</definedName>
    <definedName name="countM3_4">#N/A</definedName>
    <definedName name="countM4_1">#N/A</definedName>
    <definedName name="countM4_2">#N/A</definedName>
    <definedName name="countM4_3">#N/A</definedName>
    <definedName name="countM4_4">#N/A</definedName>
    <definedName name="countM8_1">#N/A</definedName>
    <definedName name="countM8_2">#N/A</definedName>
    <definedName name="countM8_3">#N/A</definedName>
    <definedName name="countM9_1">#N/A</definedName>
    <definedName name="countM9_2">#N/A</definedName>
    <definedName name="countM9_3">#N/A</definedName>
    <definedName name="countU3_1" localSheetId="5">[9]U3!$Q$1</definedName>
    <definedName name="countU3_1" localSheetId="7">[9]U3!$Q$1</definedName>
    <definedName name="countU3_1" localSheetId="2">[10]U3!$Q$1</definedName>
    <definedName name="countU3_1" localSheetId="4">#REF!</definedName>
    <definedName name="countU3_1">[11]U3!$Q$1</definedName>
    <definedName name="countU3_2" localSheetId="5">[9]U3!$Q$2</definedName>
    <definedName name="countU3_2" localSheetId="7">[9]U3!$Q$2</definedName>
    <definedName name="countU3_2" localSheetId="2">[10]U3!$Q$2</definedName>
    <definedName name="countU3_2" localSheetId="4">#REF!</definedName>
    <definedName name="countU3_2">[11]U3!$Q$2</definedName>
    <definedName name="countU3_3" localSheetId="5">[9]U3!$Q$3</definedName>
    <definedName name="countU3_3" localSheetId="7">[9]U3!$Q$3</definedName>
    <definedName name="countU3_3" localSheetId="2">[10]U3!$Q$3</definedName>
    <definedName name="countU3_3" localSheetId="4">#REF!</definedName>
    <definedName name="countU3_3">[11]U3!$Q$3</definedName>
    <definedName name="countU3_4" localSheetId="5">[9]U3!$Q$4</definedName>
    <definedName name="countU3_4" localSheetId="7">[9]U3!$Q$4</definedName>
    <definedName name="countU3_4" localSheetId="2">[10]U3!$Q$4</definedName>
    <definedName name="countU3_4" localSheetId="4">#REF!</definedName>
    <definedName name="countU3_4">[11]U3!$Q$4</definedName>
    <definedName name="CR1_">#REF!</definedName>
    <definedName name="Excel_BuiltIn_Print_Area_1">#N/A</definedName>
    <definedName name="fdfdfdf">'[12]ST-2SD.ST'!$A$23</definedName>
    <definedName name="GRAND">#REF!</definedName>
    <definedName name="i2br1">#REF!</definedName>
    <definedName name="i2br10">#REF!</definedName>
    <definedName name="i2br11">#REF!</definedName>
    <definedName name="i2br2">#REF!</definedName>
    <definedName name="i2br3">#REF!</definedName>
    <definedName name="i2br4">#REF!</definedName>
    <definedName name="i2br5">#REF!</definedName>
    <definedName name="i2br6">#REF!</definedName>
    <definedName name="i2br7">#REF!</definedName>
    <definedName name="i2br8">#REF!</definedName>
    <definedName name="i2br9">#REF!</definedName>
    <definedName name="lerik">'[12]ST-2SD.ST'!$A$42</definedName>
    <definedName name="LIAB">#REF!</definedName>
    <definedName name="LOM">#REF!</definedName>
    <definedName name="MMB">#REF!</definedName>
    <definedName name="muddet">#REF!</definedName>
    <definedName name="offset">#REF!</definedName>
    <definedName name="Page1">#REF!</definedName>
    <definedName name="Page2">#REF!</definedName>
    <definedName name="PART1">#REF!</definedName>
    <definedName name="PART2">#REF!</definedName>
    <definedName name="PART3">#REF!</definedName>
    <definedName name="PART4">#REF!</definedName>
    <definedName name="PART5">#REF!</definedName>
    <definedName name="PART5A">#REF!</definedName>
    <definedName name="PART5B">#REF!</definedName>
    <definedName name="PART6">#REF!</definedName>
    <definedName name="PART7">#REF!</definedName>
    <definedName name="PARTS2_7">#REF!</definedName>
    <definedName name="PREVIOUS_MONTH">#REF!</definedName>
    <definedName name="PRINT">#REF!</definedName>
    <definedName name="_xlnm.Print_Area" localSheetId="5">'16.8.10'!$A$1:$F$93</definedName>
    <definedName name="_xlnm.Print_Area" localSheetId="7">'16.8.13'!$A$1:$AO$80</definedName>
    <definedName name="_xlnm.Print_Area" localSheetId="2">'16.8.5'!$A$1:$C$54</definedName>
    <definedName name="_xlnm.Print_Area" localSheetId="4">'16.8.8'!$A$1:$C$9</definedName>
    <definedName name="_xlnm.Print_Area">#REF!</definedName>
    <definedName name="Print_Area_MI">#REF!</definedName>
    <definedName name="PRINT1">#REF!</definedName>
    <definedName name="PRINT2">#REF!</definedName>
    <definedName name="PRINT4">#REF!</definedName>
    <definedName name="regions">[15]params!$A$1:$A$66</definedName>
    <definedName name="return">[13]Sheet1!$A$1:$D$117</definedName>
    <definedName name="row_endA12_1">#N/A</definedName>
    <definedName name="row_endA12_2">#N/A</definedName>
    <definedName name="row_endA12_3">#N/A</definedName>
    <definedName name="row_endM1_1">#N/A</definedName>
    <definedName name="row_endM2_1" localSheetId="4">'16.8.8'!#REF!</definedName>
    <definedName name="row_endM2_1">#N/A</definedName>
    <definedName name="row_endM2_2" localSheetId="4">'16.8.8'!#REF!</definedName>
    <definedName name="row_endM2_2">#N/A</definedName>
    <definedName name="row_endM2_3" localSheetId="4">'16.8.8'!#REF!</definedName>
    <definedName name="row_endM2_3">#N/A</definedName>
    <definedName name="row_endM3_1">#N/A</definedName>
    <definedName name="row_endM3_2">#N/A</definedName>
    <definedName name="row_endM3_3">#N/A</definedName>
    <definedName name="row_endM3_4">#N/A</definedName>
    <definedName name="row_endM4_1">#N/A</definedName>
    <definedName name="row_endM4_2">#N/A</definedName>
    <definedName name="row_endM4_3">#N/A</definedName>
    <definedName name="row_endM4_4">#N/A</definedName>
    <definedName name="row_endM8_1">#N/A</definedName>
    <definedName name="row_endM8_2">#N/A</definedName>
    <definedName name="row_endM8_3">#N/A</definedName>
    <definedName name="row_endM9_1">#N/A</definedName>
    <definedName name="row_endM9_2">#N/A</definedName>
    <definedName name="row_endM9_3">#N/A</definedName>
    <definedName name="row_endU3_1">#N/A</definedName>
    <definedName name="row_endU3_2">#N/A</definedName>
    <definedName name="row_endU3_3">#N/A</definedName>
    <definedName name="row_endU3_4">#N/A</definedName>
    <definedName name="row_startA12_1">#N/A</definedName>
    <definedName name="row_startA12_2">#N/A</definedName>
    <definedName name="row_startA12_3">#N/A</definedName>
    <definedName name="row_startM1_1">#N/A</definedName>
    <definedName name="row_startM2_1" localSheetId="4">'16.8.8'!#REF!</definedName>
    <definedName name="row_startM2_1">#N/A</definedName>
    <definedName name="row_startM2_2" localSheetId="4">'16.8.8'!#REF!</definedName>
    <definedName name="row_startM2_2">#N/A</definedName>
    <definedName name="row_startM2_3" localSheetId="4">'16.8.8'!#REF!</definedName>
    <definedName name="row_startM2_3">#N/A</definedName>
    <definedName name="row_startM3_1" localSheetId="5">[9]M3!$AC$1</definedName>
    <definedName name="row_startM3_1" localSheetId="7">[9]M3!$AC$1</definedName>
    <definedName name="row_startM3_1" localSheetId="2">[10]M3!$AC$1</definedName>
    <definedName name="row_startM3_1" localSheetId="4">#REF!</definedName>
    <definedName name="row_startM3_1">[11]M3!$AC$1</definedName>
    <definedName name="row_startM3_2" localSheetId="5">[9]M3!$AC$2</definedName>
    <definedName name="row_startM3_2" localSheetId="7">[9]M3!$AC$2</definedName>
    <definedName name="row_startM3_2" localSheetId="2">[10]M3!$AC$2</definedName>
    <definedName name="row_startM3_2" localSheetId="4">#REF!</definedName>
    <definedName name="row_startM3_2">[11]M3!$AC$2</definedName>
    <definedName name="row_startM3_3" localSheetId="5">[9]M3!$AC$3</definedName>
    <definedName name="row_startM3_3" localSheetId="7">[9]M3!$AC$3</definedName>
    <definedName name="row_startM3_3" localSheetId="2">[10]M3!$AC$3</definedName>
    <definedName name="row_startM3_3" localSheetId="4">#REF!</definedName>
    <definedName name="row_startM3_3">[11]M3!$AC$3</definedName>
    <definedName name="row_startM3_4" localSheetId="5">[9]M3!$AC$4</definedName>
    <definedName name="row_startM3_4" localSheetId="7">[9]M3!$AC$4</definedName>
    <definedName name="row_startM3_4" localSheetId="2">[10]M3!$AC$4</definedName>
    <definedName name="row_startM3_4" localSheetId="4">#REF!</definedName>
    <definedName name="row_startM3_4">[11]M3!$AC$4</definedName>
    <definedName name="row_startM4_1" localSheetId="5">[9]M4!$AQ$1</definedName>
    <definedName name="row_startM4_1" localSheetId="7">[9]M4!$AQ$1</definedName>
    <definedName name="row_startM4_1" localSheetId="2">[10]M4!$AQ$1</definedName>
    <definedName name="row_startM4_1" localSheetId="4">#REF!</definedName>
    <definedName name="row_startM4_1">[11]M4!$AQ$1</definedName>
    <definedName name="row_startM4_2" localSheetId="5">[9]M4!$AQ$2</definedName>
    <definedName name="row_startM4_2" localSheetId="7">[9]M4!$AQ$2</definedName>
    <definedName name="row_startM4_2" localSheetId="2">[10]M4!$AQ$2</definedName>
    <definedName name="row_startM4_2" localSheetId="4">#REF!</definedName>
    <definedName name="row_startM4_2">[11]M4!$AQ$2</definedName>
    <definedName name="row_startM4_3" localSheetId="5">[9]M4!$AQ$3</definedName>
    <definedName name="row_startM4_3" localSheetId="7">[9]M4!$AQ$3</definedName>
    <definedName name="row_startM4_3" localSheetId="2">[10]M4!$AQ$3</definedName>
    <definedName name="row_startM4_3" localSheetId="4">#REF!</definedName>
    <definedName name="row_startM4_3">[11]M4!$AQ$3</definedName>
    <definedName name="row_startM4_4" localSheetId="5">[9]M4!$AQ$4</definedName>
    <definedName name="row_startM4_4" localSheetId="7">[9]M4!$AQ$4</definedName>
    <definedName name="row_startM4_4" localSheetId="2">[10]M4!$AQ$4</definedName>
    <definedName name="row_startM4_4" localSheetId="4">#REF!</definedName>
    <definedName name="row_startM4_4">[11]M4!$AQ$4</definedName>
    <definedName name="row_startM8_1" localSheetId="5">[9]M8!$K$1</definedName>
    <definedName name="row_startM8_1" localSheetId="7">[9]M8!$K$1</definedName>
    <definedName name="row_startM8_1" localSheetId="2">[10]M8!$K$1</definedName>
    <definedName name="row_startM8_1" localSheetId="4">#REF!</definedName>
    <definedName name="row_startM8_1">[11]M8!$K$1</definedName>
    <definedName name="row_startM8_2" localSheetId="5">[9]M8!$K$2</definedName>
    <definedName name="row_startM8_2" localSheetId="7">[9]M8!$K$2</definedName>
    <definedName name="row_startM8_2" localSheetId="2">[10]M8!$K$2</definedName>
    <definedName name="row_startM8_2" localSheetId="4">#REF!</definedName>
    <definedName name="row_startM8_2">[11]M8!$K$2</definedName>
    <definedName name="row_startM8_3" localSheetId="5">[9]M8!$K$3</definedName>
    <definedName name="row_startM8_3" localSheetId="7">[9]M8!$K$3</definedName>
    <definedName name="row_startM8_3" localSheetId="2">[10]M8!$K$3</definedName>
    <definedName name="row_startM8_3" localSheetId="4">#REF!</definedName>
    <definedName name="row_startM8_3">[11]M8!$K$3</definedName>
    <definedName name="row_startM9_1" localSheetId="5">[9]M9!$K$1</definedName>
    <definedName name="row_startM9_1" localSheetId="7">[9]M9!$K$1</definedName>
    <definedName name="row_startM9_1" localSheetId="2">[10]M9!$K$1</definedName>
    <definedName name="row_startM9_1" localSheetId="4">#REF!</definedName>
    <definedName name="row_startM9_1">[11]M9!$K$1</definedName>
    <definedName name="row_startM9_2" localSheetId="5">[9]M9!$K$2</definedName>
    <definedName name="row_startM9_2" localSheetId="7">[9]M9!$K$2</definedName>
    <definedName name="row_startM9_2" localSheetId="2">[10]M9!$K$2</definedName>
    <definedName name="row_startM9_2" localSheetId="4">#REF!</definedName>
    <definedName name="row_startM9_2">[11]M9!$K$2</definedName>
    <definedName name="row_startM9_3" localSheetId="5">[9]M9!$K$3</definedName>
    <definedName name="row_startM9_3" localSheetId="7">[9]M9!$K$3</definedName>
    <definedName name="row_startM9_3" localSheetId="2">[10]M9!$K$3</definedName>
    <definedName name="row_startM9_3" localSheetId="4">#REF!</definedName>
    <definedName name="row_startM9_3">[11]M9!$K$3</definedName>
    <definedName name="row_startU3_1">#N/A</definedName>
    <definedName name="row_startU3_2">#N/A</definedName>
    <definedName name="row_startU3_3">#N/A</definedName>
    <definedName name="row_startU3_4">#N/A</definedName>
    <definedName name="rowA12_1">#N/A</definedName>
    <definedName name="rowA12_2">#N/A</definedName>
    <definedName name="rowA12_3">#N/A</definedName>
    <definedName name="rowM1_1" localSheetId="5">[9]M1!$M$2</definedName>
    <definedName name="rowM1_1" localSheetId="7">[9]M1!$M$2</definedName>
    <definedName name="rowM1_1" localSheetId="2">[10]M1!$M$2</definedName>
    <definedName name="rowM1_1" localSheetId="4">#REF!</definedName>
    <definedName name="rowM1_1">[11]M1!$M$2</definedName>
    <definedName name="rowM2_1" localSheetId="4">'16.8.8'!#REF!</definedName>
    <definedName name="rowM2_1">#N/A</definedName>
    <definedName name="rowM2_2" localSheetId="4">'16.8.8'!#REF!</definedName>
    <definedName name="rowM2_2">#N/A</definedName>
    <definedName name="rowM2_3" localSheetId="4">'16.8.8'!#REF!</definedName>
    <definedName name="rowM2_3">#N/A</definedName>
    <definedName name="rowM3_1" localSheetId="5">[9]M3!$AB$1</definedName>
    <definedName name="rowM3_1" localSheetId="7">[9]M3!$AB$1</definedName>
    <definedName name="rowM3_1" localSheetId="2">[10]M3!$AB$1</definedName>
    <definedName name="rowM3_1" localSheetId="4">#REF!</definedName>
    <definedName name="rowM3_1">[11]M3!$AB$1</definedName>
    <definedName name="rowM3_2" localSheetId="5">[9]M3!$AB$2</definedName>
    <definedName name="rowM3_2" localSheetId="7">[9]M3!$AB$2</definedName>
    <definedName name="rowM3_2" localSheetId="2">[10]M3!$AB$2</definedName>
    <definedName name="rowM3_2" localSheetId="4">#REF!</definedName>
    <definedName name="rowM3_2">[11]M3!$AB$2</definedName>
    <definedName name="rowM3_3" localSheetId="5">[9]M3!$AB$3</definedName>
    <definedName name="rowM3_3" localSheetId="7">[9]M3!$AB$3</definedName>
    <definedName name="rowM3_3" localSheetId="2">[10]M3!$AB$3</definedName>
    <definedName name="rowM3_3" localSheetId="4">#REF!</definedName>
    <definedName name="rowM3_3">[11]M3!$AB$3</definedName>
    <definedName name="rowM3_4" localSheetId="5">[9]M3!$AB$4</definedName>
    <definedName name="rowM3_4" localSheetId="7">[9]M3!$AB$4</definedName>
    <definedName name="rowM3_4" localSheetId="2">[10]M3!$AB$4</definedName>
    <definedName name="rowM3_4" localSheetId="4">#REF!</definedName>
    <definedName name="rowM3_4">[11]M3!$AB$4</definedName>
    <definedName name="rowM4_1" localSheetId="5">[9]M4!$AP$1</definedName>
    <definedName name="rowM4_1" localSheetId="7">[9]M4!$AP$1</definedName>
    <definedName name="rowM4_1" localSheetId="2">[10]M4!$AP$1</definedName>
    <definedName name="rowM4_1" localSheetId="4">#REF!</definedName>
    <definedName name="rowM4_1">[11]M4!$AP$1</definedName>
    <definedName name="rowM4_2" localSheetId="5">[9]M4!$AP$2</definedName>
    <definedName name="rowM4_2" localSheetId="7">[9]M4!$AP$2</definedName>
    <definedName name="rowM4_2" localSheetId="2">[10]M4!$AP$2</definedName>
    <definedName name="rowM4_2" localSheetId="4">#REF!</definedName>
    <definedName name="rowM4_2">[11]M4!$AP$2</definedName>
    <definedName name="rowM4_3" localSheetId="5">[9]M4!$AP$3</definedName>
    <definedName name="rowM4_3" localSheetId="7">[9]M4!$AP$3</definedName>
    <definedName name="rowM4_3" localSheetId="2">[10]M4!$AP$3</definedName>
    <definedName name="rowM4_3" localSheetId="4">#REF!</definedName>
    <definedName name="rowM4_3">[11]M4!$AP$3</definedName>
    <definedName name="rowM4_4" localSheetId="5">[9]M4!$AP$4</definedName>
    <definedName name="rowM4_4" localSheetId="7">[9]M4!$AP$4</definedName>
    <definedName name="rowM4_4" localSheetId="2">[10]M4!$AP$4</definedName>
    <definedName name="rowM4_4" localSheetId="4">#REF!</definedName>
    <definedName name="rowM4_4">[11]M4!$AP$4</definedName>
    <definedName name="rowM8_1" localSheetId="5">[9]M8!$J$1</definedName>
    <definedName name="rowM8_1" localSheetId="7">[9]M8!$J$1</definedName>
    <definedName name="rowM8_1" localSheetId="2">[10]M8!$J$1</definedName>
    <definedName name="rowM8_1" localSheetId="4">#REF!</definedName>
    <definedName name="rowM8_1">[11]M8!$J$1</definedName>
    <definedName name="rowM8_2" localSheetId="5">[9]M8!$J$2</definedName>
    <definedName name="rowM8_2" localSheetId="7">[9]M8!$J$2</definedName>
    <definedName name="rowM8_2" localSheetId="2">[10]M8!$J$2</definedName>
    <definedName name="rowM8_2" localSheetId="4">#REF!</definedName>
    <definedName name="rowM8_2">[11]M8!$J$2</definedName>
    <definedName name="rowM8_3" localSheetId="5">[9]M8!$J$3</definedName>
    <definedName name="rowM8_3" localSheetId="7">[9]M8!$J$3</definedName>
    <definedName name="rowM8_3" localSheetId="2">[10]M8!$J$3</definedName>
    <definedName name="rowM8_3" localSheetId="4">#REF!</definedName>
    <definedName name="rowM8_3">[11]M8!$J$3</definedName>
    <definedName name="rowM9_1" localSheetId="5">[9]M9!$J$1</definedName>
    <definedName name="rowM9_1" localSheetId="7">[9]M9!$J$1</definedName>
    <definedName name="rowM9_1" localSheetId="2">[10]M9!$J$1</definedName>
    <definedName name="rowM9_1" localSheetId="4">#REF!</definedName>
    <definedName name="rowM9_1">[11]M9!$J$1</definedName>
    <definedName name="rowM9_2" localSheetId="5">[9]M9!$J$2</definedName>
    <definedName name="rowM9_2" localSheetId="7">[9]M9!$J$2</definedName>
    <definedName name="rowM9_2" localSheetId="2">[10]M9!$J$2</definedName>
    <definedName name="rowM9_2" localSheetId="4">#REF!</definedName>
    <definedName name="rowM9_2">[11]M9!$J$2</definedName>
    <definedName name="rowM9_3" localSheetId="5">[9]M9!$J$3</definedName>
    <definedName name="rowM9_3" localSheetId="7">[9]M9!$J$3</definedName>
    <definedName name="rowM9_3" localSheetId="2">[10]M9!$J$3</definedName>
    <definedName name="rowM9_3" localSheetId="4">#REF!</definedName>
    <definedName name="rowM9_3">[11]M9!$J$3</definedName>
    <definedName name="rowU3_1">#N/A</definedName>
    <definedName name="rowU3_2">#N/A</definedName>
    <definedName name="rowU3_3">#N/A</definedName>
    <definedName name="rowU3_4">#N/A</definedName>
    <definedName name="TAB">#REF!</definedName>
    <definedName name="TABLE">#REF!</definedName>
    <definedName name="TOTAL">#REF!</definedName>
    <definedName name="TOT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9" l="1"/>
  <c r="D8" i="9"/>
  <c r="D11" i="9"/>
  <c r="D12" i="9"/>
  <c r="D13" i="9"/>
  <c r="D14" i="9"/>
  <c r="D15" i="9"/>
  <c r="D16" i="9"/>
  <c r="D19" i="9"/>
  <c r="D20" i="9"/>
  <c r="D21" i="9"/>
  <c r="D26" i="9"/>
  <c r="D27" i="9"/>
  <c r="D5" i="9"/>
  <c r="E10" i="10"/>
  <c r="C10" i="10"/>
  <c r="B7" i="10"/>
  <c r="G30" i="12"/>
  <c r="H30" i="12" s="1"/>
  <c r="E30" i="12"/>
  <c r="F30" i="12" s="1"/>
  <c r="G29" i="12"/>
  <c r="H29" i="12" s="1"/>
  <c r="E29" i="12"/>
  <c r="F29" i="12" s="1"/>
  <c r="G28" i="12"/>
  <c r="H28" i="12" s="1"/>
  <c r="E28" i="12"/>
  <c r="F28" i="12" s="1"/>
  <c r="G27" i="12"/>
  <c r="H27" i="12" s="1"/>
  <c r="E27" i="12"/>
  <c r="F27" i="12" s="1"/>
  <c r="G26" i="12"/>
  <c r="H26" i="12" s="1"/>
  <c r="E26" i="12"/>
  <c r="F26" i="12" s="1"/>
  <c r="G25" i="12"/>
  <c r="H25" i="12" s="1"/>
  <c r="E25" i="12"/>
  <c r="F25" i="12" s="1"/>
  <c r="G24" i="12"/>
  <c r="H24" i="12" s="1"/>
  <c r="E24" i="12"/>
  <c r="F24" i="12" s="1"/>
  <c r="G23" i="12"/>
  <c r="H23" i="12" s="1"/>
  <c r="E23" i="12"/>
  <c r="F23" i="12" s="1"/>
  <c r="G22" i="12"/>
  <c r="H22" i="12" s="1"/>
  <c r="E22" i="12"/>
  <c r="F22" i="12" s="1"/>
  <c r="G21" i="12"/>
  <c r="H21" i="12" s="1"/>
  <c r="E21" i="12"/>
  <c r="F21" i="12" s="1"/>
  <c r="G20" i="12"/>
  <c r="H20" i="12" s="1"/>
  <c r="E20" i="12"/>
  <c r="F20" i="12" s="1"/>
  <c r="G19" i="12"/>
  <c r="H19" i="12" s="1"/>
  <c r="E19" i="12"/>
  <c r="F19" i="12" s="1"/>
  <c r="G18" i="12"/>
  <c r="H18" i="12" s="1"/>
  <c r="E18" i="12"/>
  <c r="F18" i="12" s="1"/>
  <c r="G17" i="12"/>
  <c r="H17" i="12" s="1"/>
  <c r="E17" i="12"/>
  <c r="F17" i="12" s="1"/>
  <c r="G16" i="12"/>
  <c r="H16" i="12" s="1"/>
  <c r="E16" i="12"/>
  <c r="F16" i="12" s="1"/>
  <c r="G15" i="12"/>
  <c r="H15" i="12" s="1"/>
  <c r="E15" i="12"/>
  <c r="F15" i="12" s="1"/>
  <c r="G14" i="12"/>
  <c r="H14" i="12" s="1"/>
  <c r="E14" i="12"/>
  <c r="F14" i="12" s="1"/>
  <c r="G13" i="12"/>
  <c r="H13" i="12" s="1"/>
  <c r="E13" i="12"/>
  <c r="F13" i="12" s="1"/>
  <c r="G12" i="12"/>
  <c r="H12" i="12" s="1"/>
  <c r="E12" i="12"/>
  <c r="F12" i="12" s="1"/>
  <c r="Q10" i="12"/>
  <c r="P10" i="12"/>
  <c r="O10" i="12"/>
  <c r="M10" i="12"/>
  <c r="N10" i="12" s="1"/>
  <c r="K10" i="12"/>
  <c r="L10" i="12" s="1"/>
  <c r="J10" i="12"/>
  <c r="I10" i="12"/>
  <c r="G10" i="12"/>
  <c r="H10" i="12" s="1"/>
  <c r="E10" i="12" l="1"/>
  <c r="F10" i="12" s="1"/>
  <c r="C12" i="12"/>
  <c r="C13" i="12"/>
  <c r="D13" i="12" s="1"/>
  <c r="C14" i="12"/>
  <c r="D14" i="12" s="1"/>
  <c r="C15" i="12"/>
  <c r="D15" i="12" s="1"/>
  <c r="C16" i="12"/>
  <c r="D16" i="12" s="1"/>
  <c r="C17" i="12"/>
  <c r="D17" i="12" s="1"/>
  <c r="C18" i="12"/>
  <c r="D18" i="12" s="1"/>
  <c r="C19" i="12"/>
  <c r="D19" i="12" s="1"/>
  <c r="C20" i="12"/>
  <c r="D20" i="12" s="1"/>
  <c r="C21" i="12"/>
  <c r="D21" i="12" s="1"/>
  <c r="C22" i="12"/>
  <c r="D22" i="12" s="1"/>
  <c r="C23" i="12"/>
  <c r="D23" i="12" s="1"/>
  <c r="C24" i="12"/>
  <c r="D24" i="12" s="1"/>
  <c r="C25" i="12"/>
  <c r="D25" i="12" s="1"/>
  <c r="C26" i="12"/>
  <c r="D26" i="12" s="1"/>
  <c r="C27" i="12"/>
  <c r="D27" i="12" s="1"/>
  <c r="C28" i="12"/>
  <c r="D28" i="12" s="1"/>
  <c r="C29" i="12"/>
  <c r="D29" i="12" s="1"/>
  <c r="C30" i="12"/>
  <c r="D30" i="12" s="1"/>
  <c r="C10" i="12" l="1"/>
  <c r="D10" i="12" s="1"/>
  <c r="D12" i="12"/>
  <c r="E9" i="10" l="1"/>
  <c r="F12" i="10"/>
  <c r="F13" i="10"/>
  <c r="D61" i="14"/>
  <c r="B24" i="14" l="1"/>
  <c r="G6" i="10"/>
  <c r="F14" i="10"/>
  <c r="G13" i="10"/>
  <c r="G12" i="10"/>
  <c r="B11" i="10"/>
  <c r="C11" i="10" s="1"/>
  <c r="C7" i="10"/>
  <c r="C15" i="10"/>
  <c r="C14" i="10"/>
  <c r="C13" i="10"/>
  <c r="C12" i="10"/>
  <c r="C9" i="10"/>
  <c r="E8" i="10"/>
  <c r="C8" i="10"/>
  <c r="E7" i="10"/>
  <c r="E6" i="10"/>
  <c r="G14" i="10" l="1"/>
  <c r="F11" i="10"/>
  <c r="G11" i="10" s="1"/>
</calcChain>
</file>

<file path=xl/sharedStrings.xml><?xml version="1.0" encoding="utf-8"?>
<sst xmlns="http://schemas.openxmlformats.org/spreadsheetml/2006/main" count="591" uniqueCount="346">
  <si>
    <t>Hesabatlılıq dövrü:</t>
  </si>
  <si>
    <t>Məbləğ</t>
  </si>
  <si>
    <t xml:space="preserve">Məlumatın yenilənmə tarixi: </t>
  </si>
  <si>
    <t>№</t>
  </si>
  <si>
    <t>AZN</t>
  </si>
  <si>
    <t>Kreditlərin, həmçinin vaxtı keçmiş kreditlərin portfeldə payı və onun iqtisadi sektorlar üzrə göstəriciləri</t>
  </si>
  <si>
    <t>Kreditlərin iqtisadi sektorlar üzrə bölgüsü</t>
  </si>
  <si>
    <t>Cəmi   (min manatla)</t>
  </si>
  <si>
    <t>Vaxtı keçmiş kreditlər (min manatla)*</t>
  </si>
  <si>
    <t>Vaxtı keçmiş kreditlərin portfeldə payı (faizlə)</t>
  </si>
  <si>
    <t>Cəmi kredit portfeli, o cümlədən</t>
  </si>
  <si>
    <t xml:space="preserve">1.Sənaye </t>
  </si>
  <si>
    <t>1.1.1 Mədən çıxarma sənayesi</t>
  </si>
  <si>
    <t>1.1.2 Emal sənayesi, cəmi</t>
  </si>
  <si>
    <t xml:space="preserve">1.1.3 Elektrik enerjisi və Qazın istehsalı </t>
  </si>
  <si>
    <t>1.1.4 Sənayenin digər sahələri</t>
  </si>
  <si>
    <t>2. Kənd təsərrüfatı</t>
  </si>
  <si>
    <t>3. Tikinti sahəsi</t>
  </si>
  <si>
    <t>4. Nəqliyyat, cəmi</t>
  </si>
  <si>
    <t>5. İnformasiya və Rabitə</t>
  </si>
  <si>
    <t>6. Ticarət müəssisələrinə kredit, cəmi</t>
  </si>
  <si>
    <t xml:space="preserve">7. Digər qeyri-istehsal və xidmət sahələri </t>
  </si>
  <si>
    <t>8.  Mərkəzi idarəetmə orqanları və bələdiyyələr</t>
  </si>
  <si>
    <t xml:space="preserve">   9. İctimai Təşkilatlara</t>
  </si>
  <si>
    <r>
      <t xml:space="preserve">   10. Şəxsi, ailəvi və sair məqsədlər üçün fiziki şəxslərə kreditlər, c</t>
    </r>
    <r>
      <rPr>
        <i/>
        <sz val="11"/>
        <rFont val="Calibri"/>
        <family val="2"/>
        <scheme val="minor"/>
      </rPr>
      <t>əmi</t>
    </r>
  </si>
  <si>
    <t>c) Avtomobil alınmasına</t>
  </si>
  <si>
    <t>d) Məişət avadanlıqlarının alınmasına</t>
  </si>
  <si>
    <t>e) Kredit kartları</t>
  </si>
  <si>
    <t>f) Digər</t>
  </si>
  <si>
    <t xml:space="preserve">    11. Digər Kreditlər</t>
  </si>
  <si>
    <t>*əsas məbləğ, yaxud ona hesablanan faizlər və ya hər hansı birinin ödənilməyən hissəsi üzrə ödənişləri müqavilədə və ya ödəniş qrafikində göstərilən tarixdən 30 (otuz) təqvim günündən artıq gecikdirilmiş kreditin qalıq məbləği</t>
  </si>
  <si>
    <t>Kreditlərin təsnifləşdirilməsi haqqında məlumatlar</t>
  </si>
  <si>
    <t>(min manatla)</t>
  </si>
  <si>
    <t>Cəmi kredit portfelində xüsusi çəkisi</t>
  </si>
  <si>
    <t>Yaradılmış adi ehtiyat</t>
  </si>
  <si>
    <t>Yaradılmış adi ehtiyatın kredit portfelində  payı (faizlə)</t>
  </si>
  <si>
    <t>Yaradılmış məqsədli ehtiyat</t>
  </si>
  <si>
    <t>Yaradılmış məqsədli ehtiyatın kredit portfelində payı (faizlə)</t>
  </si>
  <si>
    <t>1. Cəmi kredit portfeli, o cümlədən</t>
  </si>
  <si>
    <t>X</t>
  </si>
  <si>
    <t>1.1.Standart kreditlər</t>
  </si>
  <si>
    <t>1.1.1. Qənaətbəxş kreditlər</t>
  </si>
  <si>
    <t>1.1.2. Nəzarət altında olan kreditlər</t>
  </si>
  <si>
    <t>1.2. Qeyri-standart kreditlər</t>
  </si>
  <si>
    <t>Qeyri-qənaətbəxş</t>
  </si>
  <si>
    <t>Təhlükəli</t>
  </si>
  <si>
    <t>Ümidsiz</t>
  </si>
  <si>
    <t>1.3. Ehtiyat yaradılmayan kreditlər</t>
  </si>
  <si>
    <t xml:space="preserve">Balansdankənar öhdəliklərin ayrı ayrı növləri barədə
  </t>
  </si>
  <si>
    <t>ÖHDƏLİKLƏR</t>
  </si>
  <si>
    <t>Cəmi</t>
  </si>
  <si>
    <t>Xarici valyutada (2-ci sütundan)</t>
  </si>
  <si>
    <r>
      <t>1. Kredit alətləri, c</t>
    </r>
    <r>
      <rPr>
        <i/>
        <sz val="11"/>
        <rFont val="Calibri"/>
        <family val="2"/>
        <scheme val="minor"/>
      </rPr>
      <t>əmi</t>
    </r>
  </si>
  <si>
    <t>a) Kredit öhdəlikləri</t>
  </si>
  <si>
    <t>b) İstifadə olunmamış kredit xətləri</t>
  </si>
  <si>
    <t>c) Qiymətli kağızlar və xarici valyuta istisna olmaqla, aktivlərin alınması üzrə öhdəliklər</t>
  </si>
  <si>
    <t>d) Digər öhdəliklər</t>
  </si>
  <si>
    <r>
      <t>2. Qarantiyalar və bu qəbildən olan öhdəliklər</t>
    </r>
    <r>
      <rPr>
        <i/>
        <sz val="11"/>
        <rFont val="Calibri"/>
        <family val="2"/>
        <scheme val="minor"/>
      </rPr>
      <t>, cəmi</t>
    </r>
  </si>
  <si>
    <t>a) Qarantiyalar</t>
  </si>
  <si>
    <t>b) Bu qəbildən olan digər öhdəliklər</t>
  </si>
  <si>
    <r>
      <t xml:space="preserve">3. Akkreditivlər, </t>
    </r>
    <r>
      <rPr>
        <i/>
        <sz val="11"/>
        <rFont val="Calibri"/>
        <family val="2"/>
        <scheme val="minor"/>
      </rPr>
      <t>cəmi</t>
    </r>
  </si>
  <si>
    <t>a) "Standby" akkreditivlər</t>
  </si>
  <si>
    <t>b) Sənədli akkreditivlər</t>
  </si>
  <si>
    <r>
      <t>4. Xarici valyuta müqavilələri üzrə təəhhüdlər</t>
    </r>
    <r>
      <rPr>
        <i/>
        <sz val="11"/>
        <rFont val="Calibri"/>
        <family val="2"/>
        <scheme val="minor"/>
      </rPr>
      <t>, cəmi</t>
    </r>
  </si>
  <si>
    <t xml:space="preserve">a) Spot müqavilələri əsasında </t>
  </si>
  <si>
    <t>a1) alqı</t>
  </si>
  <si>
    <t>a2) satqı</t>
  </si>
  <si>
    <t>5. Törəmə maliyyə alətləri üzrə təəhhüdlər</t>
  </si>
  <si>
    <t xml:space="preserve">a) Forvard və fyuçers müqavilələri əsasında </t>
  </si>
  <si>
    <t>b) Svop müqavilələri əsasında</t>
  </si>
  <si>
    <t>b1) alqı</t>
  </si>
  <si>
    <t>b2) satqı</t>
  </si>
  <si>
    <t xml:space="preserve">    c) Opsion müqavilələri əsasında</t>
  </si>
  <si>
    <t>c1) alqı</t>
  </si>
  <si>
    <t>c2) satqı</t>
  </si>
  <si>
    <t>d) Digər törəmə maliyyə alətləri əsasında</t>
  </si>
  <si>
    <t>d1) alqı</t>
  </si>
  <si>
    <t>d2) satqı</t>
  </si>
  <si>
    <t>6. Qiymətli kağızlar alınması/satılması üzrə təəhhüdlər</t>
  </si>
  <si>
    <t>a) alqı</t>
  </si>
  <si>
    <t>b) satqı</t>
  </si>
  <si>
    <t>7. Digər maliyyə alətlərinin və ya əmtəələrin alınması/satılması üzrə təəhhüdlər</t>
  </si>
  <si>
    <t>8. Digər balansdankənar öhdəliklər</t>
  </si>
  <si>
    <t>MADDƏLƏR</t>
  </si>
  <si>
    <t>1. Alınmış qarantiyalar və bu qəbildən olan maddələr</t>
  </si>
  <si>
    <t>b) Bu qəbildən olan digər maddələr</t>
  </si>
  <si>
    <t>2. İxrac akkreditivləri</t>
  </si>
  <si>
    <t>3. Silinmiş aktivlər</t>
  </si>
  <si>
    <t>a) Balansdan silinmiş ümidsiz kreditlərin əsas məbləği</t>
  </si>
  <si>
    <t>b) Balansdan silinmiş ümidsiz  kreditlərin faiz borcları</t>
  </si>
  <si>
    <t xml:space="preserve">c) Balansdan silinmiş digər ümidsiz aktivlərin əsas məbləği </t>
  </si>
  <si>
    <t>d) Balansdan silinmiş digər ümidsiz aktivlərin faiz borcları</t>
  </si>
  <si>
    <t>4. Ayrılmış kredit xətləri və kreditlər üzrə şərti tələblər</t>
  </si>
  <si>
    <t>5. Digər şərti tələblər (memorandum hesabları nəzərə alınmır)</t>
  </si>
  <si>
    <t>İri kredit tələblərinin məbləği və məcmu kapitala nisbəti</t>
  </si>
  <si>
    <t>* “Bir borcalan və ya bir-biri ilə əlaqədar borcalanlar qrupu üzrə kredit risklərinin tənzimlənməsi haqqında Qaydalar”ına əsasən iri kredit tələbi bir borcalana və ya bir-biri ilə əlaqədar borcalanlar qrupuna qarşı bankın tutulmalardan sonra I dərəcəli kapitalının 10 (on) faizindən çox olan kredit tələbidir.</t>
  </si>
  <si>
    <t>İri kredit tələblərinin məbləği*, min manatla</t>
  </si>
  <si>
    <t>Sabit və dəyişkən faizi olan aktiv və öhdəliklərin təsnifatı</t>
  </si>
  <si>
    <t>Aktivlərin   maddələri</t>
  </si>
  <si>
    <t>sabit faizlə</t>
  </si>
  <si>
    <t>dəyişkən faizlə</t>
  </si>
  <si>
    <t>faizsiz</t>
  </si>
  <si>
    <r>
      <t xml:space="preserve">1. Nağd vəsaitlər (banknotlar və sikkələr, yolda, bankomatlarda və mübadilə şöbələrində olan nağd vəsaitlər daxil olmaqla), </t>
    </r>
    <r>
      <rPr>
        <i/>
        <sz val="11"/>
        <rFont val="Calibri"/>
        <family val="2"/>
        <scheme val="minor"/>
      </rPr>
      <t>cəmi</t>
    </r>
  </si>
  <si>
    <r>
      <t>2. Mərkəzi Bankda müxbir hesab</t>
    </r>
    <r>
      <rPr>
        <i/>
        <sz val="11"/>
        <rFont val="Calibri"/>
        <family val="2"/>
        <scheme val="minor"/>
      </rPr>
      <t>, cəmi</t>
    </r>
  </si>
  <si>
    <r>
      <t xml:space="preserve">3. "Nostro" hesabları (başqa banklardakı müxbir hesabları), </t>
    </r>
    <r>
      <rPr>
        <i/>
        <sz val="11"/>
        <rFont val="Calibri"/>
        <family val="2"/>
        <scheme val="minor"/>
      </rPr>
      <t xml:space="preserve">cəmi </t>
    </r>
  </si>
  <si>
    <t xml:space="preserve">        a) Rezident banklar</t>
  </si>
  <si>
    <t xml:space="preserve">        b) Qeyri-rezident banklar</t>
  </si>
  <si>
    <r>
      <t>4. Banklararası bazarın qısamüddətli maliyyə alətləri (7-ci gün də daxil olmaqla, 7 günədək olan vəsaitlər), c</t>
    </r>
    <r>
      <rPr>
        <i/>
        <sz val="11"/>
        <rFont val="Calibri"/>
        <family val="2"/>
        <scheme val="minor"/>
      </rPr>
      <t>əmi</t>
    </r>
  </si>
  <si>
    <r>
      <t>5. Banklar da daxil olmaqla, maliyyə institutlarındakı depozitlər, c</t>
    </r>
    <r>
      <rPr>
        <i/>
        <sz val="11"/>
        <rFont val="Calibri"/>
        <family val="2"/>
        <scheme val="minor"/>
      </rPr>
      <t>əmi</t>
    </r>
    <r>
      <rPr>
        <sz val="11"/>
        <rFont val="Calibri"/>
        <family val="2"/>
        <scheme val="minor"/>
      </rPr>
      <t xml:space="preserve"> </t>
    </r>
  </si>
  <si>
    <r>
      <t xml:space="preserve">5.1.Banklardakı depozitlər ( 3-cü və 4-cü sətirlər istisna edilməklə), </t>
    </r>
    <r>
      <rPr>
        <i/>
        <sz val="11"/>
        <rFont val="Calibri"/>
        <family val="2"/>
        <scheme val="minor"/>
      </rPr>
      <t>cəmi</t>
    </r>
  </si>
  <si>
    <t>a) Rezident banklar</t>
  </si>
  <si>
    <t>b) Qeyri-rezident banklar</t>
  </si>
  <si>
    <r>
      <t xml:space="preserve">5.2 Digər maliyyə institutlarında depozitlər, </t>
    </r>
    <r>
      <rPr>
        <i/>
        <sz val="11"/>
        <rFont val="Calibri"/>
        <family val="2"/>
        <scheme val="minor"/>
      </rPr>
      <t>cəmi</t>
    </r>
  </si>
  <si>
    <t>a) Rezident maliyyə institutlarında</t>
  </si>
  <si>
    <t>b) Qeyri-rezident maliyyə institutlarında</t>
  </si>
  <si>
    <t xml:space="preserve">6. Əks REPO əməliyyatları üzrə </t>
  </si>
  <si>
    <r>
      <t xml:space="preserve">7. Qiymətli kağızlar, </t>
    </r>
    <r>
      <rPr>
        <i/>
        <sz val="11"/>
        <rFont val="Calibri"/>
        <family val="2"/>
        <scheme val="minor"/>
      </rPr>
      <t>cəmi</t>
    </r>
    <r>
      <rPr>
        <sz val="11"/>
        <rFont val="Calibri"/>
        <family val="2"/>
        <scheme val="minor"/>
      </rPr>
      <t xml:space="preserve"> </t>
    </r>
  </si>
  <si>
    <t>a) ödəniş müddətinədək saxlanılan</t>
  </si>
  <si>
    <t>b) ticarət üçün alınmış qiymətli kağızlar</t>
  </si>
  <si>
    <r>
      <t>8. Banklara kreditlər (5-ci sətir üzrə banklararası qısamüddətli maliyyə alətləri istisna olmaqla), c</t>
    </r>
    <r>
      <rPr>
        <i/>
        <sz val="11"/>
        <rFont val="Calibri"/>
        <family val="2"/>
        <scheme val="minor"/>
      </rPr>
      <t>əmi</t>
    </r>
  </si>
  <si>
    <t>a) Rezident banklara</t>
  </si>
  <si>
    <t>b) Qeyri-rezident banklara</t>
  </si>
  <si>
    <r>
      <t xml:space="preserve">9. Digər maliyyə institutlarına kreditlər, </t>
    </r>
    <r>
      <rPr>
        <i/>
        <sz val="11"/>
        <rFont val="Calibri"/>
        <family val="2"/>
        <scheme val="minor"/>
      </rPr>
      <t>cəmi</t>
    </r>
  </si>
  <si>
    <t>a) Rezident maliyyə institutlarına</t>
  </si>
  <si>
    <t>b) Qeyri-rezident maliyyə institutlarına</t>
  </si>
  <si>
    <t>10. Müştərilərə verilən kreditlər</t>
  </si>
  <si>
    <r>
      <t>11. Könəlmə çıxılmaqla bank işində istifadə olunan əsas vəsaitlər</t>
    </r>
    <r>
      <rPr>
        <i/>
        <sz val="11"/>
        <rFont val="Calibri"/>
        <family val="2"/>
        <scheme val="minor"/>
      </rPr>
      <t>, cəmi</t>
    </r>
  </si>
  <si>
    <r>
      <t>12. Bank işində istifadə olunmayan daşınmaz əmlak (ehtiyatlar çıxılmaqla), c</t>
    </r>
    <r>
      <rPr>
        <i/>
        <sz val="11"/>
        <rFont val="Calibri"/>
        <family val="2"/>
        <scheme val="minor"/>
      </rPr>
      <t>əmi</t>
    </r>
    <r>
      <rPr>
        <sz val="11"/>
        <rFont val="Calibri"/>
        <family val="2"/>
        <scheme val="minor"/>
      </rPr>
      <t xml:space="preserve"> </t>
    </r>
  </si>
  <si>
    <r>
      <t>13. İcmallaşmamış törəmə təsərrüfat cəmiyyətlərdə iştirak (50%+1 səs hüququ verən səhm və ya başqa formada törəməsidirsə), c</t>
    </r>
    <r>
      <rPr>
        <i/>
        <sz val="11"/>
        <rFont val="Calibri"/>
        <family val="2"/>
        <scheme val="minor"/>
      </rPr>
      <t>əmi</t>
    </r>
  </si>
  <si>
    <r>
      <t>14. Digər təsərrüfat cəmiyyətlərində iştirak (50%-dən az), c</t>
    </r>
    <r>
      <rPr>
        <i/>
        <sz val="11"/>
        <rFont val="Calibri"/>
        <family val="2"/>
        <scheme val="minor"/>
      </rPr>
      <t>əmi</t>
    </r>
  </si>
  <si>
    <t>15. Amortizasiya çıxılmaqla qeyri-maddi aktivlər</t>
  </si>
  <si>
    <t xml:space="preserve">17. Digər aktivlər </t>
  </si>
  <si>
    <t>18. (çıx) Aktivlər üzrə mümkün zərərlərin ödənilməsi üçün yaradılmış ehtiyatlar</t>
  </si>
  <si>
    <t>18. Cəmi aktivlər</t>
  </si>
  <si>
    <t>Öhdəliklərin maddələri</t>
  </si>
  <si>
    <r>
      <t xml:space="preserve">1. Depozitlər (banklar və digər maliyyə institutları istisna olmaqla), </t>
    </r>
    <r>
      <rPr>
        <i/>
        <sz val="11"/>
        <rFont val="Calibri"/>
        <family val="2"/>
        <scheme val="minor"/>
      </rPr>
      <t>cəmi</t>
    </r>
  </si>
  <si>
    <r>
      <t xml:space="preserve">a)  Fiziki şəxslərin tələbli depozitləri, </t>
    </r>
    <r>
      <rPr>
        <i/>
        <sz val="11"/>
        <rFont val="Calibri"/>
        <family val="2"/>
        <scheme val="minor"/>
      </rPr>
      <t>cəmi</t>
    </r>
  </si>
  <si>
    <t>a1) faizsiz tələbli depozitlər</t>
  </si>
  <si>
    <t>a2) faizli tələbli depozitlər</t>
  </si>
  <si>
    <r>
      <t>b) Hüquqi şəxslərin tələbli depozitləri (qeyri-bank maliyyə institutlarının cari hesabları da daxil olmaqla)</t>
    </r>
    <r>
      <rPr>
        <i/>
        <sz val="11"/>
        <rFont val="Calibri"/>
        <family val="2"/>
        <scheme val="minor"/>
      </rPr>
      <t>, cəmi</t>
    </r>
  </si>
  <si>
    <t>b1) faizsiz tələbli depozitlər</t>
  </si>
  <si>
    <t>b2) faizli tələbli depozitlər</t>
  </si>
  <si>
    <r>
      <t>c) Fiziki və hüquqi şəxslərin müddətli depozitləri</t>
    </r>
    <r>
      <rPr>
        <i/>
        <sz val="11"/>
        <rFont val="Calibri"/>
        <family val="2"/>
        <scheme val="minor"/>
      </rPr>
      <t>, cəmi</t>
    </r>
  </si>
  <si>
    <t xml:space="preserve">        c1) fiziki şəxslərin müddətli depozitləri</t>
  </si>
  <si>
    <t xml:space="preserve">        c2) hüquqi şəxslərin müddətli depozitləri</t>
  </si>
  <si>
    <r>
      <t>2. Mərkəzi Bankın banka qarşı tələbləri, c</t>
    </r>
    <r>
      <rPr>
        <i/>
        <sz val="11"/>
        <rFont val="Calibri"/>
        <family val="2"/>
        <scheme val="minor"/>
      </rPr>
      <t>əmi</t>
    </r>
  </si>
  <si>
    <t>a) auksion əsasında</t>
  </si>
  <si>
    <t>b) overdraft</t>
  </si>
  <si>
    <t>c) təminatlı kreditlər (lombard)</t>
  </si>
  <si>
    <t>d) digər</t>
  </si>
  <si>
    <r>
      <t xml:space="preserve">3. Digər bankların tələbləri (“Loro" hesabları), </t>
    </r>
    <r>
      <rPr>
        <i/>
        <sz val="11"/>
        <rFont val="Calibri"/>
        <family val="2"/>
        <scheme val="minor"/>
      </rPr>
      <t>cəmi</t>
    </r>
  </si>
  <si>
    <t>4. REPO əməliyyatları  üzrə</t>
  </si>
  <si>
    <r>
      <t>5. Banklararası bazarın qısamüddətli maliyyə alətləri (7-ci gün də daxil olmaqla, 7 günədək olan kreditlər), c</t>
    </r>
    <r>
      <rPr>
        <i/>
        <sz val="11"/>
        <rFont val="Calibri"/>
        <family val="2"/>
        <scheme val="minor"/>
      </rPr>
      <t>əmi</t>
    </r>
  </si>
  <si>
    <r>
      <t>6. Bankların və digər maliyyə institutların (3-cü və 5-ci sətirlər istisna edilməklə) depozitləri, c</t>
    </r>
    <r>
      <rPr>
        <i/>
        <sz val="11"/>
        <rFont val="Calibri"/>
        <family val="2"/>
        <scheme val="minor"/>
      </rPr>
      <t>əmi</t>
    </r>
  </si>
  <si>
    <r>
      <t>6.1  Bankların depozitləri</t>
    </r>
    <r>
      <rPr>
        <i/>
        <sz val="11"/>
        <rFont val="Calibri"/>
        <family val="2"/>
        <scheme val="minor"/>
      </rPr>
      <t>, cəmi</t>
    </r>
  </si>
  <si>
    <r>
      <t xml:space="preserve">6.2 Banklar istisna olmaqla, digər maliyyə institutlarının depozitləri, </t>
    </r>
    <r>
      <rPr>
        <i/>
        <sz val="11"/>
        <rFont val="Calibri"/>
        <family val="2"/>
        <scheme val="minor"/>
      </rPr>
      <t>cəmi</t>
    </r>
  </si>
  <si>
    <t>a) Rezident maliyyə institutları</t>
  </si>
  <si>
    <t>b) Qeyri-rezident maliyyə institutları</t>
  </si>
  <si>
    <r>
      <t>7. Bankların kreditləri (7 gündən artıq olan müddətə), c</t>
    </r>
    <r>
      <rPr>
        <i/>
        <sz val="11"/>
        <rFont val="Calibri"/>
        <family val="2"/>
        <scheme val="minor"/>
      </rPr>
      <t>əmi</t>
    </r>
  </si>
  <si>
    <r>
      <t xml:space="preserve">7.1 Rezident banklar, </t>
    </r>
    <r>
      <rPr>
        <i/>
        <sz val="11"/>
        <rFont val="Calibri"/>
        <family val="2"/>
        <scheme val="minor"/>
      </rPr>
      <t>cəmi</t>
    </r>
  </si>
  <si>
    <t>a) təminatlı</t>
  </si>
  <si>
    <t>b) təminatsız</t>
  </si>
  <si>
    <r>
      <t>7.2 Qeyri-rezident banklar,</t>
    </r>
    <r>
      <rPr>
        <i/>
        <sz val="11"/>
        <rFont val="Calibri"/>
        <family val="2"/>
        <scheme val="minor"/>
      </rPr>
      <t xml:space="preserve"> cəmi</t>
    </r>
  </si>
  <si>
    <r>
      <t>8. Banklar istisna olmaqla, digər maliyyə institutlarının kreditləri, c</t>
    </r>
    <r>
      <rPr>
        <i/>
        <sz val="11"/>
        <rFont val="Calibri"/>
        <family val="2"/>
        <scheme val="minor"/>
      </rPr>
      <t>əmi</t>
    </r>
  </si>
  <si>
    <t>a) Rezident maliyyə institutlarından alınmış</t>
  </si>
  <si>
    <t>b) Qeyri-rezident maliyyə institutlarından alınmış</t>
  </si>
  <si>
    <t>c) Beynəlxalq təşkilatlarından alınmış</t>
  </si>
  <si>
    <t>9. Mərkəzi idarəetmə orqanlarının depozitləri və kreditləri</t>
  </si>
  <si>
    <t>10. Bələdiyyələrin depozitləri və kreditləri</t>
  </si>
  <si>
    <t>11. Bankın öz ehtiyacları üçün aldığı ipoteka kreditləri</t>
  </si>
  <si>
    <t>12. Bank tərəfindən buraxılmış qiymətli kağızlar</t>
  </si>
  <si>
    <t>13. Digər passivlər</t>
  </si>
  <si>
    <t>14. Kapital</t>
  </si>
  <si>
    <t>14. Cəmi öhdəliklər</t>
  </si>
  <si>
    <t>USD</t>
  </si>
  <si>
    <t>Xarici valyuta ilə bağlı riskin qarşısının alınması məqsədi ilə istifadə edilən alətlərin (hecinq alətləri) siyahısı, habelə bu alətlərin qısa izahı</t>
  </si>
  <si>
    <t>İstifadə olunan hedc alətləri (svop, forvard, opsiyon və s.)</t>
  </si>
  <si>
    <t>Hər bir alətin hansı valyutalar arasında aparıldığına dair məlumat</t>
  </si>
  <si>
    <t>Hedcinq alətləri:</t>
  </si>
  <si>
    <t xml:space="preserve">Forvard - gələcəkdə razılaşdırılmış qiymətə qiymətli kağızları və valyutaları almaq və ya satmaq üçün öhdəlikdir. Forvard tərəflər arasında birjadan kənar bağlanan müqavilədir. </t>
  </si>
  <si>
    <t>Svop - bu razılaşmaya əsasən Alıcı razılaşdırılmış gündə Satıcıdan müəyyən qiymətli kağızları və ya valyutaları razılaşdırılmış qiymətə alır və razılaşdırılmış digər gündə və qiymətə qarşı tərəfə geri satır. Hər iki tərəf gələcəkdə yarana biləcək qiymət dəyişikliyinə məruz qalmadan müqavilə ilə razılaşdırılan qiymətlərə əsasən əməliyyatları həyata keçirirlər.</t>
  </si>
  <si>
    <t>Opsiyon - gələcəkdə razılaşdırılmış qiymətə qiymətli kağızları və valyutaları almaq və ya satmaq üçün öhdəlikdir. Opsion tərəflər arasında birjadan kənar bağlanan müqavilədir. Seçim Alıcı və Satıcı arasında razılaşdırılır və birja hər iki tərəfin zəmanətçisi kimi çıxış edir.</t>
  </si>
  <si>
    <t>Hedc müqavilələri haqqında hesabat</t>
  </si>
  <si>
    <t>S/S</t>
  </si>
  <si>
    <t>Kontragentin adı</t>
  </si>
  <si>
    <t xml:space="preserve">Lisenziya, VÖEN və ya şəxsiyyət vəsiqəsinin (fiziki şəxslər üzrə) nömrəsi </t>
  </si>
  <si>
    <t>Banka aidiyyatı şəxs.
(Hə/Yox)</t>
  </si>
  <si>
    <t>Əqdin növü</t>
  </si>
  <si>
    <t>Hedc müqaviləsinin unikal nömrəsi</t>
  </si>
  <si>
    <t>Açılış tarixi (gün.ay.il)</t>
  </si>
  <si>
    <t>Bağlanma
tarixi (gün.ay.il)</t>
  </si>
  <si>
    <t>Əqdin Valyutası</t>
  </si>
  <si>
    <t>Əqdin məbləği
(orijinal valuyutada) (min müvafiq valyuta ilə)</t>
  </si>
  <si>
    <t>Əqdin məbləği (manat ekv.) (min manatla)</t>
  </si>
  <si>
    <t>Məzənnə göstəricisi</t>
  </si>
  <si>
    <t>Müqavilənin icra statusu</t>
  </si>
  <si>
    <t>İcra tarixi başa çatıb və icra edilmədiyi təqdirdə səbəbi</t>
  </si>
  <si>
    <t>Bankın kontragentə verəcəyi</t>
  </si>
  <si>
    <t>Kontragentin banka verəcəyi</t>
  </si>
  <si>
    <t>yox</t>
  </si>
  <si>
    <t>icra vaxtı başa çatmamışdır</t>
  </si>
  <si>
    <t>svop</t>
  </si>
  <si>
    <t>Kapital Bank ASC</t>
  </si>
  <si>
    <t>Milli və xarici valyuta üzrə aktivlərin və öhdəliklərin ödəniş müddətlərinin bölgüsü barədə məlumat</t>
  </si>
  <si>
    <t>A.    Aktivlər</t>
  </si>
  <si>
    <t>Ödəniş müddətinin başlanmasına qalmış günlər (illər)</t>
  </si>
  <si>
    <t>ani</t>
  </si>
  <si>
    <t>1-7</t>
  </si>
  <si>
    <t>8-14</t>
  </si>
  <si>
    <t>15-30</t>
  </si>
  <si>
    <t xml:space="preserve">31-60 </t>
  </si>
  <si>
    <t xml:space="preserve">61-90 </t>
  </si>
  <si>
    <t xml:space="preserve">91-120 </t>
  </si>
  <si>
    <t xml:space="preserve">121-150 </t>
  </si>
  <si>
    <t xml:space="preserve">151-180 </t>
  </si>
  <si>
    <t xml:space="preserve">181-210 </t>
  </si>
  <si>
    <t xml:space="preserve">211-240 </t>
  </si>
  <si>
    <t xml:space="preserve">241-270 </t>
  </si>
  <si>
    <t xml:space="preserve">271-300 </t>
  </si>
  <si>
    <t xml:space="preserve">301-330 </t>
  </si>
  <si>
    <t xml:space="preserve">331-365 (366) </t>
  </si>
  <si>
    <t>1-2 il</t>
  </si>
  <si>
    <t>2-3 il</t>
  </si>
  <si>
    <t>3-5 il</t>
  </si>
  <si>
    <t>5 ildən artıq</t>
  </si>
  <si>
    <t>XV (manat ekv.)</t>
  </si>
  <si>
    <t>o cümlədən, XV ilə (manat ekv.)</t>
  </si>
  <si>
    <r>
      <t xml:space="preserve">2. AMB-na olan tələblər (məcburi ehtiyat fondu </t>
    </r>
    <r>
      <rPr>
        <sz val="10"/>
        <rFont val="Times New Roman"/>
        <family val="1"/>
        <charset val="162"/>
      </rPr>
      <t>və ya müxbir hesabları)</t>
    </r>
  </si>
  <si>
    <t xml:space="preserve">3. “Nostro" hesabları </t>
  </si>
  <si>
    <t>4. Banklararası bazarın qısamüddətli maliyyə alətləri (7-ci gün də daxil olmaqla 7 günədək olanlar)</t>
  </si>
  <si>
    <r>
      <t>5. Banklar daxil da olmaqla, maliyyə institutlarına depozitlər, c</t>
    </r>
    <r>
      <rPr>
        <i/>
        <sz val="10"/>
        <rFont val="Times New Roman"/>
        <family val="1"/>
      </rPr>
      <t>əmi</t>
    </r>
    <r>
      <rPr>
        <sz val="10"/>
        <rFont val="Times New Roman"/>
        <family val="1"/>
      </rPr>
      <t xml:space="preserve"> </t>
    </r>
  </si>
  <si>
    <t>a1) müddəti çatmamış depozitlər</t>
  </si>
  <si>
    <t>a2) qaytarılma müddəti bitmiş depozitlər</t>
  </si>
  <si>
    <t>b1) müddəti çatmamış depozitlər</t>
  </si>
  <si>
    <t>b2) qaytarılma müddəti bitmiş depozitlər</t>
  </si>
  <si>
    <t>6. Əks REPO əməliyyatları üzrə</t>
  </si>
  <si>
    <r>
      <t xml:space="preserve">7. Girov qoyulmuş qiymətli kağızlar da daxil olmaqla </t>
    </r>
    <r>
      <rPr>
        <sz val="10"/>
        <rFont val="Times New Roman"/>
        <family val="1"/>
        <charset val="204"/>
      </rPr>
      <t xml:space="preserve"> </t>
    </r>
    <r>
      <rPr>
        <sz val="10"/>
        <rFont val="Times New Roman"/>
        <family val="1"/>
      </rPr>
      <t>qiymətli kağızlara investisiyalar</t>
    </r>
  </si>
  <si>
    <t>8. Girov qoyulmuş qiymətli kağızlar da daxil olmaqla ticarət üçün qiymətli kağızlar</t>
  </si>
  <si>
    <t>9. 4-cü sətir üzrə banklararası bazarın qısamüddətli maliyyə alətləri istisna olmaqla, banklara kreditlər</t>
  </si>
  <si>
    <t>a) cari kreditlər</t>
  </si>
  <si>
    <t>a1) Rezident banklara</t>
  </si>
  <si>
    <t>a2) Qeyri-rezident banklara</t>
  </si>
  <si>
    <t xml:space="preserve">b) vaxtı keçmiş  kreditlər </t>
  </si>
  <si>
    <t>b1) Rezident banklara</t>
  </si>
  <si>
    <t>b2) Qeyri-rezident banklara</t>
  </si>
  <si>
    <t>10. 4-cü sətir üzrə qısamüddətli maliyyə alətləri istisna olmaqla, digər maliyyə institutlarına kreditlər</t>
  </si>
  <si>
    <t xml:space="preserve">a1) Rezident </t>
  </si>
  <si>
    <t xml:space="preserve">a2) Qeyri-rezident </t>
  </si>
  <si>
    <t xml:space="preserve">b1)Rezident </t>
  </si>
  <si>
    <t xml:space="preserve">b2) Qeyri-rezident </t>
  </si>
  <si>
    <t>11. Müştərilərə verilən kreditlər</t>
  </si>
  <si>
    <t>b) vaxtı keçmiş kreditlər</t>
  </si>
  <si>
    <t>12. Amortizasiya çıxılmaqla əsas vəsaitlər (bank işində istifadə olunmayan əsas vəsaitlər daxil olmaqla)</t>
  </si>
  <si>
    <t xml:space="preserve">13. İcmallaşmamış şirkətlərdə investisiyalar və maliyyə iştirakı </t>
  </si>
  <si>
    <t>14. Qeyri-maddi aktivlər</t>
  </si>
  <si>
    <t>15. Digər aktivlər</t>
  </si>
  <si>
    <t>16. (çıx) Aktivlər üzrə mümkün zərərlərin ödənilməsi üçün məqsədli ehtiyatlar</t>
  </si>
  <si>
    <t>17. Cəmi aktivlər</t>
  </si>
  <si>
    <t>CƏDVƏL A 13 - ÖDƏNİŞ MÜDDƏTLƏRİNİN BÖLGÜSÜ  (davamı)</t>
  </si>
  <si>
    <t>B. Öhdəliklər və kapital</t>
  </si>
  <si>
    <t>a) fiziki şəxslərin tələbli depozitlər</t>
  </si>
  <si>
    <t>b) hüquqi şəxslərin tələbli depozitləri (bütün cari (qeyri-bank maliyyə institutlarının cari hesabları da daxil olmaqla) və çek hesabları  daxil olmaqla)</t>
  </si>
  <si>
    <t xml:space="preserve">c) qaytarılma vaxtı bitməmiş fiziki şəxslərin müddətli depozitlər </t>
  </si>
  <si>
    <t xml:space="preserve">d) qaytarılma vaxtı bitməmiş hüquqi şəxslərin müddətli depozitlər </t>
  </si>
  <si>
    <t xml:space="preserve">e) qaytarılma müddəti bitmiş fiziki şəxslərin müddətli depozitlər </t>
  </si>
  <si>
    <t xml:space="preserve">f) qaytarılma müddəti bitmiş hüquqi şəxslərin müddətli depozitlər </t>
  </si>
  <si>
    <t>2. AMB-nın kreditləri</t>
  </si>
  <si>
    <t>3. “Loro" hesabları (bankların müxbir hesabları)</t>
  </si>
  <si>
    <t>a) Rezident bankların</t>
  </si>
  <si>
    <t>b) Qeyri-rezident bankların</t>
  </si>
  <si>
    <t>4. REPO əməliyyatları üzrə</t>
  </si>
  <si>
    <t>5. Banklararası bazarın qazanılmış qısamüddətli maliyyə alətləri (7-ci gün də daxil olmaqla 7 günədək  olanlar)</t>
  </si>
  <si>
    <t>6. Bankların və digər maliyyə institutların depozitləri</t>
  </si>
  <si>
    <t>7. Banklardan alınmış kreditlər (7 gündən artıq müddətli olanlar)</t>
  </si>
  <si>
    <t>8. Beynəlxalq təşkilatlar daxil olmaqla, digər maliyyə institutlarından alınmış kreditlər</t>
  </si>
  <si>
    <t>9. Mərkəzi  idarəetmə orqanlarının kreditləri və depozitləri</t>
  </si>
  <si>
    <t>10. Bələdiyyələrin kreditləri və depozitləri</t>
  </si>
  <si>
    <t xml:space="preserve">11. Öz ehtiyatları üçün bank tərəfindən alınmış ipoteka kreditləri </t>
  </si>
  <si>
    <t>12. Ödəmə müddətli imtiyazlı səhmlər daxil olmaqla, bank tərəfindən buraxılmış subordinasiyalı borc və sair bu qəbildən olan borc öhdəlikləri</t>
  </si>
  <si>
    <t xml:space="preserve">13. Digər passivlər </t>
  </si>
  <si>
    <t>15. Cəmi passivlər (öhdəliklər üstəgəl kapital)</t>
  </si>
  <si>
    <r>
      <t xml:space="preserve">16.  </t>
    </r>
    <r>
      <rPr>
        <sz val="10"/>
        <rFont val="Times New Roman"/>
        <family val="1"/>
      </rPr>
      <t>Hər bir dövr üçün maliyyə aktivlərinin (passivlərinin) xalis məbləği (sətir 17, cədvəl A13-A çıxılsın sətir 15, cədvəl A13-B)</t>
    </r>
  </si>
  <si>
    <t>XXX</t>
  </si>
  <si>
    <t>1. Nağd vəsaitlər (seyflərdə, bankomatlarda, valyuta mübadiləsi şöbələrində, yolda)</t>
  </si>
  <si>
    <t>1. Depozitlər (banklar və digər maliyyə müəssisələri istisna olmaqla), cəmi</t>
  </si>
  <si>
    <t xml:space="preserve"> sətirlərin şifrləri</t>
  </si>
  <si>
    <t>Regionların adı</t>
  </si>
  <si>
    <t>ondan</t>
  </si>
  <si>
    <t xml:space="preserve">  o  cümlədən:</t>
  </si>
  <si>
    <t>Cəmi kredit qoyuluşlarından vaxtı keçmiş</t>
  </si>
  <si>
    <t xml:space="preserve"> Qısamüddətli kreditlər</t>
  </si>
  <si>
    <t>Uzunmüddətli kreditlər</t>
  </si>
  <si>
    <t xml:space="preserve"> milli valyutada</t>
  </si>
  <si>
    <t xml:space="preserve">xarici  valyutada </t>
  </si>
  <si>
    <t>məbləğ</t>
  </si>
  <si>
    <t>orta % dərəcəsi</t>
  </si>
  <si>
    <t>A</t>
  </si>
  <si>
    <t xml:space="preserve">   B</t>
  </si>
  <si>
    <t>Cəmi:</t>
  </si>
  <si>
    <t>o cümlədən şəhər və rayonlar üzrə:</t>
  </si>
  <si>
    <t>Abşeron</t>
  </si>
  <si>
    <t>Bakı şəhəri</t>
  </si>
  <si>
    <t>Bərdə</t>
  </si>
  <si>
    <t>Cəlilabad</t>
  </si>
  <si>
    <t>Gəncə şəhəri</t>
  </si>
  <si>
    <t>Göyçay</t>
  </si>
  <si>
    <t>İsmayıllı</t>
  </si>
  <si>
    <t>Lənkəran</t>
  </si>
  <si>
    <t>Mingəçevir şəhəri</t>
  </si>
  <si>
    <t>Qazax</t>
  </si>
  <si>
    <t>Sabirabad</t>
  </si>
  <si>
    <t>Salyan</t>
  </si>
  <si>
    <t>Şəki</t>
  </si>
  <si>
    <t>Sumqayıt şəhəri</t>
  </si>
  <si>
    <t>Xaçmaz</t>
  </si>
  <si>
    <t>Zaqatala</t>
  </si>
  <si>
    <t>min manatla</t>
  </si>
  <si>
    <t>Kreditlərin, o cümlədən, vaxtı keçmiş kreditlərin rayonlar üzrə bölgüsü</t>
  </si>
  <si>
    <t>Şəmkir</t>
  </si>
  <si>
    <t>26.11.2021</t>
  </si>
  <si>
    <t>27.11.2023</t>
  </si>
  <si>
    <t>15.11.2021</t>
  </si>
  <si>
    <t>15.11.2023</t>
  </si>
  <si>
    <t>16.12.2021</t>
  </si>
  <si>
    <t>18.12.2023</t>
  </si>
  <si>
    <t>28.12.2021</t>
  </si>
  <si>
    <t>28.12.2023</t>
  </si>
  <si>
    <t>a) Daşınmaz əmlakın əldə edilməsi və tikintisinə</t>
  </si>
  <si>
    <t xml:space="preserve">a1) o cümlədən, daşınmaz əmlakla təmin olunmuş </t>
  </si>
  <si>
    <t>b) Yaşayış sahəsinin təmirinə</t>
  </si>
  <si>
    <t xml:space="preserve">b1) o cümlədən, daşınmaz əmlakla təmin olunmuş </t>
  </si>
  <si>
    <t>Naxçıvan şəhəri</t>
  </si>
  <si>
    <t>İri kredit tələbinin bankın I dərəcəli kapitalına nisbəti (%-lə)</t>
  </si>
  <si>
    <t>13.10.2023</t>
  </si>
  <si>
    <t>30.09.2023</t>
  </si>
  <si>
    <t>MFX Solutions, Inc</t>
  </si>
  <si>
    <t>05.04.2023</t>
  </si>
  <si>
    <t>05.04.2024</t>
  </si>
  <si>
    <t>19.04.2023</t>
  </si>
  <si>
    <t>19.04.2024</t>
  </si>
  <si>
    <t>16.06.2023</t>
  </si>
  <si>
    <t>16.06.2025</t>
  </si>
  <si>
    <t>12.09.2023</t>
  </si>
  <si>
    <t>12.03.2024</t>
  </si>
  <si>
    <t>Ağcabədi</t>
  </si>
  <si>
    <t>1.1.3. Əlavə risklərə məruz kreditlər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</si>
</sst>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0.0"/>
    <numFmt numFmtId="165" formatCode="_-* #,##0.00_-;\-* #,##0.00_-;_-* &quot;-&quot;??_-;_-@_-"/>
    <numFmt numFmtId="166" formatCode="0.00_);\(0.00\)"/>
    <numFmt numFmtId="170" formatCode="0.0_);\(0.0\)"/>
    <numFmt numFmtId="171" formatCode="_-* #,##0.00\ _₽_-;\-* #,##0.00\ _₽_-;_-* &quot;-&quot;??\ _₽_-;_-@_-"/>
    <numFmt numFmtId="174" formatCode="[$-409]dd\-mmm\-yy;@"/>
  </numFmts>
  <fonts count="35">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b/>
      <sz val="11"/>
      <name val="Calibri "/>
    </font>
    <font>
      <sz val="10"/>
      <name val="Times New Roman"/>
      <family val="1"/>
    </font>
    <font>
      <sz val="10"/>
      <color theme="1"/>
      <name val="Times New Roman"/>
      <family val="1"/>
    </font>
    <font>
      <sz val="11"/>
      <color theme="1"/>
      <name val="Calibri"/>
      <family val="2"/>
      <scheme val="minor"/>
    </font>
    <font>
      <b/>
      <sz val="11"/>
      <name val="Calibri"/>
      <family val="2"/>
      <scheme val="minor"/>
    </font>
    <font>
      <sz val="11"/>
      <name val="Calibri"/>
      <family val="2"/>
      <scheme val="minor"/>
    </font>
    <font>
      <i/>
      <sz val="11"/>
      <name val="Calibri"/>
      <family val="2"/>
      <scheme val="minor"/>
    </font>
    <font>
      <b/>
      <sz val="11"/>
      <color indexed="8"/>
      <name val="Calibri"/>
      <family val="2"/>
      <scheme val="minor"/>
    </font>
    <font>
      <sz val="11"/>
      <color indexed="8"/>
      <name val="Calibri"/>
      <family val="2"/>
      <scheme val="minor"/>
    </font>
    <font>
      <sz val="10"/>
      <name val="Arial"/>
      <family val="2"/>
      <charset val="204"/>
    </font>
    <font>
      <sz val="11"/>
      <color theme="1"/>
      <name val="Calibri"/>
      <family val="2"/>
      <charset val="186"/>
      <scheme val="minor"/>
    </font>
    <font>
      <b/>
      <sz val="20"/>
      <color theme="1"/>
      <name val="Times New Roman"/>
      <family val="1"/>
    </font>
    <font>
      <b/>
      <sz val="10"/>
      <color theme="1"/>
      <name val="Times New Roman"/>
      <family val="1"/>
    </font>
    <font>
      <b/>
      <sz val="10"/>
      <color indexed="8"/>
      <name val="Times New Roman"/>
      <family val="1"/>
    </font>
    <font>
      <b/>
      <sz val="10"/>
      <name val="Times New Roman"/>
      <family val="1"/>
    </font>
    <font>
      <b/>
      <sz val="12"/>
      <name val="Times New Roman"/>
      <family val="1"/>
    </font>
    <font>
      <sz val="10"/>
      <color rgb="FFFFFFCC"/>
      <name val="Times New Roman"/>
      <family val="1"/>
      <charset val="162"/>
    </font>
    <font>
      <sz val="10"/>
      <name val="Times New Roman"/>
      <family val="1"/>
      <charset val="162"/>
    </font>
    <font>
      <i/>
      <sz val="10"/>
      <name val="Times New Roman"/>
      <family val="1"/>
    </font>
    <font>
      <sz val="10"/>
      <name val="Times New Roman"/>
      <family val="1"/>
      <charset val="204"/>
    </font>
    <font>
      <sz val="10"/>
      <color rgb="FFFFFFCC"/>
      <name val="Times New Roman"/>
      <family val="1"/>
    </font>
    <font>
      <b/>
      <sz val="10"/>
      <name val="Times New Roman"/>
      <family val="1"/>
      <charset val="204"/>
    </font>
    <font>
      <sz val="11"/>
      <color theme="1"/>
      <name val="Calibri"/>
      <family val="2"/>
      <charset val="204"/>
      <scheme val="minor"/>
    </font>
    <font>
      <sz val="11"/>
      <color theme="1"/>
      <name val="Calibri"/>
      <family val="2"/>
      <charset val="162"/>
      <scheme val="minor"/>
    </font>
    <font>
      <sz val="10"/>
      <name val="Arial"/>
      <family val="2"/>
      <charset val="162"/>
    </font>
    <font>
      <sz val="9"/>
      <name val="Times New Roman"/>
      <family val="1"/>
      <charset val="204"/>
    </font>
    <font>
      <sz val="9"/>
      <name val="Times New Roman"/>
      <family val="1"/>
      <charset val="162"/>
    </font>
    <font>
      <sz val="12"/>
      <name val="Times New Roman"/>
      <family val="1"/>
      <charset val="162"/>
    </font>
    <font>
      <sz val="11"/>
      <name val="Times New Roman"/>
      <family val="1"/>
      <charset val="162"/>
    </font>
    <font>
      <sz val="11"/>
      <name val="Times New Roman"/>
      <family val="1"/>
    </font>
    <font>
      <b/>
      <i/>
      <sz val="11"/>
      <name val="Times New Roman"/>
      <family val="1"/>
    </font>
  </fonts>
  <fills count="7">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92D050"/>
        <bgColor indexed="64"/>
      </patternFill>
    </fill>
    <fill>
      <patternFill patternType="solid">
        <fgColor indexed="26"/>
        <bgColor indexed="64"/>
      </patternFill>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s>
  <cellStyleXfs count="19">
    <xf numFmtId="0" fontId="0"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13" fillId="0" borderId="0"/>
    <xf numFmtId="0" fontId="14" fillId="0" borderId="0"/>
    <xf numFmtId="0" fontId="3" fillId="0" borderId="0"/>
    <xf numFmtId="0" fontId="3" fillId="0" borderId="0"/>
    <xf numFmtId="0" fontId="26" fillId="0" borderId="0"/>
    <xf numFmtId="0" fontId="27" fillId="0" borderId="0"/>
    <xf numFmtId="165" fontId="27" fillId="0" borderId="0" applyFont="0" applyFill="0" applyBorder="0" applyAlignment="0" applyProtection="0"/>
    <xf numFmtId="0" fontId="28" fillId="0" borderId="0"/>
    <xf numFmtId="0" fontId="28" fillId="0" borderId="0"/>
    <xf numFmtId="9" fontId="27" fillId="0" borderId="0" applyFont="0" applyFill="0" applyBorder="0" applyAlignment="0" applyProtection="0"/>
    <xf numFmtId="171" fontId="26" fillId="0" borderId="0" applyFont="0" applyFill="0" applyBorder="0" applyAlignment="0" applyProtection="0"/>
    <xf numFmtId="174" fontId="13" fillId="0" borderId="0"/>
  </cellStyleXfs>
  <cellXfs count="229">
    <xf numFmtId="0" fontId="0" fillId="0" borderId="0" xfId="0"/>
    <xf numFmtId="0" fontId="2" fillId="2" borderId="1" xfId="0" applyFont="1" applyFill="1" applyBorder="1" applyAlignment="1">
      <alignment horizontal="center" vertical="top" wrapText="1"/>
    </xf>
    <xf numFmtId="0" fontId="0" fillId="0" borderId="0" xfId="0" applyAlignment="1">
      <alignment wrapText="1"/>
    </xf>
    <xf numFmtId="0" fontId="2" fillId="0" borderId="0" xfId="0" applyFont="1" applyBorder="1" applyAlignment="1">
      <alignment horizontal="center" vertical="top" wrapText="1"/>
    </xf>
    <xf numFmtId="0" fontId="2" fillId="0" borderId="0" xfId="0" applyFont="1" applyAlignment="1">
      <alignment horizontal="center" vertical="top"/>
    </xf>
    <xf numFmtId="164" fontId="4" fillId="0" borderId="0" xfId="1" applyNumberFormat="1" applyFont="1" applyFill="1" applyBorder="1" applyAlignment="1">
      <alignment vertical="center" wrapText="1"/>
    </xf>
    <xf numFmtId="0" fontId="0" fillId="0" borderId="0" xfId="0" applyFont="1" applyFill="1"/>
    <xf numFmtId="0" fontId="8" fillId="0" borderId="4" xfId="0" applyFont="1" applyFill="1" applyBorder="1" applyAlignment="1" applyProtection="1">
      <alignment horizontal="center" vertical="center" wrapText="1"/>
    </xf>
    <xf numFmtId="0" fontId="8" fillId="0" borderId="1" xfId="0" applyFont="1" applyFill="1" applyBorder="1" applyAlignment="1" applyProtection="1">
      <alignment horizontal="center" vertical="top" wrapText="1"/>
    </xf>
    <xf numFmtId="0" fontId="2" fillId="0" borderId="0" xfId="0" applyFont="1" applyFill="1"/>
    <xf numFmtId="0" fontId="8" fillId="0" borderId="4" xfId="0" applyFont="1" applyFill="1" applyBorder="1" applyAlignment="1" applyProtection="1">
      <alignment horizontal="left" vertical="top" wrapText="1" indent="2"/>
    </xf>
    <xf numFmtId="0" fontId="9" fillId="0" borderId="4" xfId="0" applyFont="1" applyFill="1" applyBorder="1" applyAlignment="1" applyProtection="1">
      <alignment horizontal="left" vertical="top" wrapText="1" indent="2"/>
    </xf>
    <xf numFmtId="0" fontId="9" fillId="0" borderId="4" xfId="0" applyFont="1" applyFill="1" applyBorder="1" applyAlignment="1" applyProtection="1">
      <alignment horizontal="left" vertical="top" wrapText="1" indent="3"/>
    </xf>
    <xf numFmtId="0" fontId="9" fillId="0" borderId="8" xfId="0" applyFont="1" applyFill="1" applyBorder="1" applyAlignment="1" applyProtection="1">
      <alignment horizontal="left" vertical="center" wrapText="1" indent="1"/>
    </xf>
    <xf numFmtId="0" fontId="9" fillId="0" borderId="4" xfId="0" applyFont="1" applyFill="1" applyBorder="1" applyAlignment="1" applyProtection="1">
      <alignment horizontal="left" vertical="top" wrapText="1" indent="4"/>
    </xf>
    <xf numFmtId="0" fontId="9" fillId="0" borderId="4" xfId="0" applyFont="1" applyFill="1" applyBorder="1" applyAlignment="1" applyProtection="1">
      <alignment horizontal="left" vertical="top" wrapText="1" indent="5"/>
    </xf>
    <xf numFmtId="0" fontId="9" fillId="0" borderId="4" xfId="0" applyFont="1" applyFill="1" applyBorder="1" applyAlignment="1" applyProtection="1">
      <alignment horizontal="left" vertical="top" wrapText="1" indent="1"/>
    </xf>
    <xf numFmtId="2" fontId="8" fillId="4" borderId="1" xfId="0" applyNumberFormat="1" applyFont="1" applyFill="1" applyBorder="1" applyAlignment="1" applyProtection="1">
      <alignment horizontal="left" vertical="top" wrapText="1" indent="2"/>
    </xf>
    <xf numFmtId="10" fontId="8" fillId="4" borderId="1" xfId="0" applyNumberFormat="1" applyFont="1" applyFill="1" applyBorder="1" applyAlignment="1" applyProtection="1">
      <alignment horizontal="left" vertical="top" wrapText="1" indent="2"/>
    </xf>
    <xf numFmtId="0" fontId="8" fillId="0" borderId="7" xfId="0" applyNumberFormat="1" applyFont="1" applyFill="1" applyBorder="1" applyAlignment="1" applyProtection="1">
      <alignment horizontal="center" vertical="top" wrapText="1"/>
    </xf>
    <xf numFmtId="0" fontId="8" fillId="0" borderId="7" xfId="0" applyNumberFormat="1" applyFont="1" applyFill="1" applyBorder="1" applyAlignment="1" applyProtection="1">
      <alignment horizontal="center" vertical="center" wrapText="1"/>
    </xf>
    <xf numFmtId="0" fontId="8" fillId="0" borderId="1" xfId="0" applyNumberFormat="1" applyFont="1" applyFill="1" applyBorder="1" applyAlignment="1" applyProtection="1">
      <alignment horizontal="left" vertical="top" wrapText="1"/>
    </xf>
    <xf numFmtId="0" fontId="0" fillId="0" borderId="1" xfId="0" applyFont="1" applyFill="1" applyBorder="1" applyAlignment="1">
      <alignment horizontal="center"/>
    </xf>
    <xf numFmtId="0" fontId="8" fillId="0" borderId="1" xfId="0" applyNumberFormat="1" applyFont="1" applyFill="1" applyBorder="1" applyAlignment="1" applyProtection="1">
      <alignment vertical="top"/>
    </xf>
    <xf numFmtId="0" fontId="9" fillId="0" borderId="1" xfId="0" applyNumberFormat="1" applyFont="1" applyFill="1" applyBorder="1" applyAlignment="1" applyProtection="1">
      <alignment vertical="top" wrapText="1"/>
    </xf>
    <xf numFmtId="0" fontId="9" fillId="0" borderId="1" xfId="0" applyNumberFormat="1" applyFont="1" applyFill="1" applyBorder="1" applyAlignment="1" applyProtection="1">
      <alignment vertical="top"/>
    </xf>
    <xf numFmtId="0" fontId="8" fillId="0" borderId="0" xfId="0" applyNumberFormat="1" applyFont="1" applyFill="1" applyBorder="1" applyAlignment="1" applyProtection="1">
      <alignment vertical="top"/>
    </xf>
    <xf numFmtId="0" fontId="1" fillId="0" borderId="0" xfId="0" applyFont="1" applyFill="1" applyBorder="1" applyAlignment="1">
      <alignment vertical="center" wrapText="1"/>
    </xf>
    <xf numFmtId="2" fontId="0" fillId="4" borderId="1" xfId="0" applyNumberFormat="1" applyFont="1" applyFill="1" applyBorder="1"/>
    <xf numFmtId="9" fontId="7" fillId="4" borderId="1" xfId="5" applyFont="1" applyFill="1" applyBorder="1"/>
    <xf numFmtId="0" fontId="9" fillId="0" borderId="0" xfId="1" applyFont="1" applyFill="1"/>
    <xf numFmtId="0" fontId="8" fillId="0" borderId="7" xfId="1" applyFont="1" applyFill="1" applyBorder="1" applyAlignment="1">
      <alignment horizontal="center" vertical="center" wrapText="1"/>
    </xf>
    <xf numFmtId="0" fontId="8" fillId="0" borderId="8" xfId="1" applyFont="1" applyFill="1" applyBorder="1" applyAlignment="1" applyProtection="1">
      <alignment horizontal="center" vertical="center" wrapText="1"/>
    </xf>
    <xf numFmtId="0" fontId="9" fillId="0" borderId="7" xfId="1" applyFont="1" applyFill="1" applyBorder="1" applyAlignment="1" applyProtection="1">
      <alignment vertical="center" wrapText="1"/>
    </xf>
    <xf numFmtId="2" fontId="9" fillId="4" borderId="4" xfId="1" applyNumberFormat="1" applyFont="1" applyFill="1" applyBorder="1" applyAlignment="1" applyProtection="1">
      <alignment horizontal="right" vertical="center" wrapText="1"/>
    </xf>
    <xf numFmtId="0" fontId="9" fillId="0" borderId="7" xfId="1" applyFont="1" applyFill="1" applyBorder="1" applyAlignment="1" applyProtection="1">
      <alignment horizontal="left" vertical="center" wrapText="1" indent="1"/>
    </xf>
    <xf numFmtId="2" fontId="9" fillId="4" borderId="4" xfId="1" applyNumberFormat="1" applyFont="1" applyFill="1" applyBorder="1" applyAlignment="1" applyProtection="1">
      <alignment horizontal="right" vertical="center" wrapText="1"/>
      <protection locked="0"/>
    </xf>
    <xf numFmtId="0" fontId="9" fillId="0" borderId="7" xfId="1" applyFont="1" applyFill="1" applyBorder="1" applyAlignment="1" applyProtection="1">
      <alignment horizontal="left" vertical="top" wrapText="1" indent="1"/>
    </xf>
    <xf numFmtId="0" fontId="9" fillId="0" borderId="7" xfId="1" applyFont="1" applyFill="1" applyBorder="1" applyAlignment="1" applyProtection="1">
      <alignment vertical="top" wrapText="1"/>
    </xf>
    <xf numFmtId="0" fontId="9" fillId="0" borderId="1" xfId="1" applyFont="1" applyFill="1" applyBorder="1" applyAlignment="1">
      <alignment horizontal="left" vertical="center" indent="1"/>
    </xf>
    <xf numFmtId="0" fontId="9" fillId="0" borderId="1" xfId="1" applyFont="1" applyFill="1" applyBorder="1" applyAlignment="1">
      <alignment vertical="center" wrapText="1"/>
    </xf>
    <xf numFmtId="0" fontId="9" fillId="0" borderId="1" xfId="1" applyFont="1" applyFill="1" applyBorder="1" applyAlignment="1">
      <alignment horizontal="left" vertical="center" wrapText="1" indent="1"/>
    </xf>
    <xf numFmtId="0" fontId="9" fillId="0" borderId="1" xfId="1" applyFont="1" applyFill="1" applyBorder="1" applyAlignment="1">
      <alignment vertical="center"/>
    </xf>
    <xf numFmtId="0" fontId="9" fillId="0" borderId="1" xfId="1" applyFont="1" applyFill="1" applyBorder="1" applyAlignment="1">
      <alignment horizontal="left" vertical="center" indent="2"/>
    </xf>
    <xf numFmtId="4" fontId="9" fillId="4" borderId="8" xfId="1" applyNumberFormat="1" applyFont="1" applyFill="1" applyBorder="1" applyAlignment="1" applyProtection="1">
      <alignment horizontal="right" vertical="center" wrapText="1"/>
    </xf>
    <xf numFmtId="2" fontId="9" fillId="4" borderId="1" xfId="1" applyNumberFormat="1" applyFont="1" applyFill="1" applyBorder="1" applyAlignment="1" applyProtection="1">
      <alignment horizontal="right" vertical="center" wrapText="1"/>
      <protection locked="0"/>
    </xf>
    <xf numFmtId="0" fontId="10" fillId="0" borderId="0" xfId="1" applyFont="1" applyFill="1" applyBorder="1" applyAlignment="1" applyProtection="1">
      <alignment horizontal="right"/>
    </xf>
    <xf numFmtId="0" fontId="8" fillId="0" borderId="4" xfId="1" applyFont="1" applyFill="1" applyBorder="1" applyAlignment="1">
      <alignment horizontal="center" vertical="center" wrapText="1"/>
    </xf>
    <xf numFmtId="0" fontId="8" fillId="0" borderId="4" xfId="1" applyFont="1" applyFill="1" applyBorder="1" applyAlignment="1" applyProtection="1">
      <alignment horizontal="center" vertical="center" wrapText="1"/>
    </xf>
    <xf numFmtId="0" fontId="9" fillId="0" borderId="8" xfId="1" applyFont="1" applyFill="1" applyBorder="1" applyAlignment="1" applyProtection="1">
      <alignment horizontal="left" vertical="top" wrapText="1"/>
    </xf>
    <xf numFmtId="0" fontId="9" fillId="0" borderId="8" xfId="1" applyFont="1" applyFill="1" applyBorder="1" applyAlignment="1" applyProtection="1">
      <alignment horizontal="left" vertical="top" wrapText="1" indent="1"/>
    </xf>
    <xf numFmtId="2" fontId="8" fillId="4" borderId="1" xfId="1" applyNumberFormat="1" applyFont="1" applyFill="1" applyBorder="1" applyAlignment="1" applyProtection="1">
      <alignment horizontal="right" vertical="top" wrapText="1"/>
      <protection locked="0"/>
    </xf>
    <xf numFmtId="0" fontId="9" fillId="0" borderId="4" xfId="1" applyFont="1" applyFill="1" applyBorder="1" applyAlignment="1">
      <alignment horizontal="left" vertical="center" indent="1"/>
    </xf>
    <xf numFmtId="2" fontId="8" fillId="4" borderId="4" xfId="1" applyNumberFormat="1" applyFont="1" applyFill="1" applyBorder="1" applyAlignment="1" applyProtection="1">
      <alignment horizontal="right" vertical="top" wrapText="1"/>
      <protection locked="0"/>
    </xf>
    <xf numFmtId="0" fontId="9" fillId="0" borderId="8" xfId="1" applyFont="1" applyFill="1" applyBorder="1" applyAlignment="1">
      <alignment vertical="center"/>
    </xf>
    <xf numFmtId="0" fontId="9" fillId="0" borderId="4" xfId="1" applyFont="1" applyFill="1" applyBorder="1" applyAlignment="1">
      <alignment vertical="center"/>
    </xf>
    <xf numFmtId="2" fontId="9" fillId="4" borderId="1" xfId="1" applyNumberFormat="1" applyFont="1" applyFill="1" applyBorder="1" applyAlignment="1" applyProtection="1">
      <alignment horizontal="right" vertical="top" wrapText="1"/>
      <protection locked="0"/>
    </xf>
    <xf numFmtId="0" fontId="9" fillId="0" borderId="4" xfId="1" applyFont="1" applyFill="1" applyBorder="1" applyAlignment="1">
      <alignment horizontal="left" vertical="center" wrapText="1" indent="1"/>
    </xf>
    <xf numFmtId="0" fontId="9" fillId="0" borderId="4" xfId="1" applyFont="1" applyFill="1" applyBorder="1" applyAlignment="1">
      <alignment horizontal="left" vertical="center"/>
    </xf>
    <xf numFmtId="0" fontId="0" fillId="0" borderId="0" xfId="0" applyFont="1" applyFill="1" applyAlignment="1">
      <alignment horizontal="center" vertical="center"/>
    </xf>
    <xf numFmtId="0" fontId="12" fillId="0" borderId="0" xfId="1" applyFont="1" applyFill="1" applyProtection="1">
      <protection locked="0"/>
    </xf>
    <xf numFmtId="0" fontId="11" fillId="0" borderId="1" xfId="1" applyFont="1" applyFill="1" applyBorder="1" applyAlignment="1" applyProtection="1">
      <alignment horizontal="center" vertical="center"/>
    </xf>
    <xf numFmtId="0" fontId="8" fillId="0" borderId="1" xfId="1" applyFont="1" applyFill="1" applyBorder="1" applyAlignment="1" applyProtection="1">
      <alignment horizontal="centerContinuous" vertical="center" wrapText="1"/>
    </xf>
    <xf numFmtId="0" fontId="11" fillId="0" borderId="1" xfId="1" applyFont="1" applyFill="1" applyBorder="1" applyAlignment="1" applyProtection="1">
      <alignment horizontal="centerContinuous" vertical="center" wrapText="1"/>
    </xf>
    <xf numFmtId="0" fontId="11" fillId="0" borderId="3" xfId="1" applyFont="1" applyFill="1" applyBorder="1" applyAlignment="1" applyProtection="1">
      <alignment horizontal="center" vertical="center" wrapText="1"/>
    </xf>
    <xf numFmtId="164" fontId="12" fillId="4" borderId="1" xfId="1" applyNumberFormat="1" applyFont="1" applyFill="1" applyBorder="1" applyAlignment="1" applyProtection="1">
      <alignment horizontal="right" vertical="center" wrapText="1"/>
    </xf>
    <xf numFmtId="2" fontId="11" fillId="4" borderId="1" xfId="1" applyNumberFormat="1" applyFont="1" applyFill="1" applyBorder="1" applyAlignment="1" applyProtection="1">
      <alignment horizontal="right" vertical="center"/>
      <protection locked="0"/>
    </xf>
    <xf numFmtId="0" fontId="12" fillId="0" borderId="0" xfId="1" applyFont="1" applyFill="1" applyBorder="1" applyProtection="1">
      <protection locked="0"/>
    </xf>
    <xf numFmtId="0" fontId="12" fillId="0" borderId="0" xfId="1" applyFont="1" applyFill="1" applyAlignment="1" applyProtection="1">
      <alignment vertical="top" wrapText="1"/>
      <protection locked="0"/>
    </xf>
    <xf numFmtId="2" fontId="11" fillId="4" borderId="3" xfId="1" applyNumberFormat="1" applyFont="1" applyFill="1" applyBorder="1" applyAlignment="1" applyProtection="1">
      <alignment horizontal="center" vertical="center" wrapText="1"/>
    </xf>
    <xf numFmtId="10" fontId="11" fillId="4" borderId="1" xfId="1" applyNumberFormat="1" applyFont="1" applyFill="1" applyBorder="1" applyAlignment="1" applyProtection="1">
      <alignment horizontal="center"/>
    </xf>
    <xf numFmtId="0" fontId="9" fillId="0" borderId="0" xfId="1" applyFont="1" applyFill="1" applyProtection="1"/>
    <xf numFmtId="0" fontId="8" fillId="0" borderId="3" xfId="1" applyFont="1" applyFill="1" applyBorder="1" applyAlignment="1" applyProtection="1">
      <alignment horizontal="center" vertical="center" wrapText="1"/>
    </xf>
    <xf numFmtId="0" fontId="8" fillId="0" borderId="0" xfId="1" applyFont="1" applyFill="1" applyProtection="1"/>
    <xf numFmtId="0" fontId="8" fillId="0" borderId="5" xfId="1" applyFont="1" applyFill="1" applyBorder="1" applyAlignment="1" applyProtection="1">
      <alignment horizontal="center" vertical="center" wrapText="1"/>
    </xf>
    <xf numFmtId="0" fontId="8" fillId="0" borderId="1" xfId="1" applyFont="1" applyFill="1" applyBorder="1" applyAlignment="1" applyProtection="1">
      <alignment horizontal="center" vertical="center" wrapText="1"/>
    </xf>
    <xf numFmtId="0" fontId="9" fillId="0" borderId="1" xfId="1" applyFont="1" applyFill="1" applyBorder="1" applyAlignment="1" applyProtection="1">
      <alignment horizontal="left" vertical="center" wrapText="1"/>
    </xf>
    <xf numFmtId="2" fontId="9" fillId="4" borderId="1" xfId="1" applyNumberFormat="1" applyFont="1" applyFill="1" applyBorder="1" applyAlignment="1" applyProtection="1">
      <alignment horizontal="right" vertical="center" wrapText="1"/>
    </xf>
    <xf numFmtId="0" fontId="9" fillId="0" borderId="1" xfId="1" applyFont="1" applyFill="1" applyBorder="1" applyAlignment="1" applyProtection="1">
      <alignment vertical="center" wrapText="1"/>
    </xf>
    <xf numFmtId="0" fontId="9" fillId="0" borderId="1" xfId="1" applyFont="1" applyFill="1" applyBorder="1" applyAlignment="1" applyProtection="1">
      <alignment horizontal="left" vertical="center" wrapText="1" indent="2"/>
    </xf>
    <xf numFmtId="0" fontId="8" fillId="0" borderId="1" xfId="1" applyFont="1" applyFill="1" applyBorder="1" applyAlignment="1" applyProtection="1">
      <alignment horizontal="left" vertical="center" wrapText="1"/>
    </xf>
    <xf numFmtId="2" fontId="8" fillId="4" borderId="1" xfId="1" applyNumberFormat="1" applyFont="1" applyFill="1" applyBorder="1" applyAlignment="1" applyProtection="1">
      <alignment horizontal="right" vertical="center" wrapText="1"/>
    </xf>
    <xf numFmtId="0" fontId="9" fillId="0" borderId="0" xfId="1" applyFont="1" applyFill="1" applyBorder="1" applyProtection="1"/>
    <xf numFmtId="0" fontId="8" fillId="0" borderId="15" xfId="1" applyFont="1" applyFill="1" applyBorder="1" applyAlignment="1" applyProtection="1">
      <alignment horizontal="center" vertical="center" wrapText="1"/>
    </xf>
    <xf numFmtId="0" fontId="9" fillId="0" borderId="7" xfId="1" applyFont="1" applyFill="1" applyBorder="1" applyAlignment="1" applyProtection="1">
      <alignment horizontal="left" vertical="center" wrapText="1"/>
    </xf>
    <xf numFmtId="0" fontId="9" fillId="0" borderId="7" xfId="1" applyFont="1" applyFill="1" applyBorder="1" applyAlignment="1" applyProtection="1">
      <alignment horizontal="left" vertical="center" wrapText="1" indent="3"/>
    </xf>
    <xf numFmtId="0" fontId="9" fillId="0" borderId="7" xfId="1" applyFont="1" applyFill="1" applyBorder="1" applyAlignment="1" applyProtection="1">
      <alignment horizontal="left" vertical="center" wrapText="1" indent="2"/>
    </xf>
    <xf numFmtId="16" fontId="9" fillId="0" borderId="1" xfId="1" applyNumberFormat="1" applyFont="1" applyFill="1" applyBorder="1" applyAlignment="1" applyProtection="1">
      <alignment horizontal="left" vertical="center" wrapText="1"/>
    </xf>
    <xf numFmtId="2" fontId="9" fillId="4" borderId="1" xfId="1" applyNumberFormat="1" applyFont="1" applyFill="1" applyBorder="1" applyProtection="1">
      <protection locked="0"/>
    </xf>
    <xf numFmtId="166" fontId="9" fillId="0" borderId="0" xfId="1" applyNumberFormat="1" applyFont="1" applyFill="1" applyBorder="1" applyAlignment="1" applyProtection="1">
      <alignment horizontal="right" vertical="top" wrapText="1"/>
    </xf>
    <xf numFmtId="0" fontId="2" fillId="0" borderId="0" xfId="8" applyFont="1"/>
    <xf numFmtId="0" fontId="14" fillId="0" borderId="0" xfId="8"/>
    <xf numFmtId="0" fontId="14" fillId="0" borderId="17" xfId="8" applyBorder="1"/>
    <xf numFmtId="0" fontId="14" fillId="4" borderId="11" xfId="8" applyFill="1" applyBorder="1"/>
    <xf numFmtId="0" fontId="14" fillId="0" borderId="18" xfId="8" applyBorder="1"/>
    <xf numFmtId="0" fontId="14" fillId="4" borderId="19" xfId="8" applyFill="1" applyBorder="1"/>
    <xf numFmtId="0" fontId="2" fillId="0" borderId="20" xfId="8" applyFont="1" applyBorder="1" applyAlignment="1">
      <alignment vertical="top"/>
    </xf>
    <xf numFmtId="0" fontId="2" fillId="0" borderId="21" xfId="8" applyFont="1" applyBorder="1" applyAlignment="1">
      <alignment vertical="top"/>
    </xf>
    <xf numFmtId="0" fontId="6" fillId="0" borderId="0" xfId="0" applyFont="1" applyAlignment="1">
      <alignment horizontal="center" vertical="center"/>
    </xf>
    <xf numFmtId="0" fontId="16" fillId="0" borderId="0" xfId="0" applyFont="1" applyBorder="1" applyAlignment="1">
      <alignment horizontal="left" vertical="center"/>
    </xf>
    <xf numFmtId="0" fontId="16" fillId="0" borderId="2" xfId="0" applyFont="1" applyBorder="1" applyAlignment="1">
      <alignment horizontal="center" vertical="center"/>
    </xf>
    <xf numFmtId="0" fontId="16" fillId="0" borderId="0" xfId="0" applyFont="1" applyBorder="1" applyAlignment="1">
      <alignment vertical="center"/>
    </xf>
    <xf numFmtId="0" fontId="6" fillId="0" borderId="0" xfId="0" applyFont="1" applyBorder="1" applyAlignment="1">
      <alignment horizontal="center" vertical="center"/>
    </xf>
    <xf numFmtId="0" fontId="18" fillId="5" borderId="1" xfId="0" applyFont="1" applyFill="1" applyBorder="1" applyAlignment="1">
      <alignment horizontal="center" vertical="center" wrapText="1"/>
    </xf>
    <xf numFmtId="0" fontId="18" fillId="5" borderId="8" xfId="0" applyFont="1" applyFill="1" applyBorder="1" applyAlignment="1">
      <alignment horizontal="center" vertical="center" wrapText="1"/>
    </xf>
    <xf numFmtId="0" fontId="18" fillId="5" borderId="7" xfId="0" applyFont="1" applyFill="1" applyBorder="1" applyAlignment="1">
      <alignment horizontal="center" vertical="center" wrapText="1"/>
    </xf>
    <xf numFmtId="0" fontId="17" fillId="5" borderId="7" xfId="0" applyFont="1" applyFill="1" applyBorder="1" applyAlignment="1">
      <alignment horizontal="center" vertical="center" wrapText="1"/>
    </xf>
    <xf numFmtId="0" fontId="16" fillId="0" borderId="1" xfId="0" applyFont="1" applyBorder="1" applyAlignment="1">
      <alignment horizontal="center" vertical="center"/>
    </xf>
    <xf numFmtId="0" fontId="6" fillId="0" borderId="1" xfId="0" applyFont="1" applyBorder="1" applyAlignment="1">
      <alignment horizontal="center" vertical="center"/>
    </xf>
    <xf numFmtId="14" fontId="6" fillId="0" borderId="4" xfId="0" applyNumberFormat="1" applyFont="1" applyBorder="1" applyAlignment="1">
      <alignment horizontal="center" vertical="center"/>
    </xf>
    <xf numFmtId="14" fontId="6" fillId="0" borderId="1" xfId="0" applyNumberFormat="1" applyFont="1" applyBorder="1" applyAlignment="1">
      <alignment horizontal="center" vertical="center"/>
    </xf>
    <xf numFmtId="43" fontId="6" fillId="0" borderId="1" xfId="4" applyFont="1" applyFill="1" applyBorder="1" applyAlignment="1">
      <alignment horizontal="center" vertical="center"/>
    </xf>
    <xf numFmtId="0" fontId="5" fillId="0" borderId="0" xfId="10" applyFont="1" applyFill="1" applyAlignment="1" applyProtection="1">
      <alignment vertical="top"/>
    </xf>
    <xf numFmtId="0" fontId="5" fillId="0" borderId="0" xfId="10" applyFont="1" applyFill="1" applyAlignment="1" applyProtection="1">
      <alignment vertical="center"/>
    </xf>
    <xf numFmtId="0" fontId="18" fillId="0" borderId="0" xfId="10" applyFont="1" applyFill="1" applyAlignment="1" applyProtection="1">
      <alignment vertical="center"/>
    </xf>
    <xf numFmtId="0" fontId="5" fillId="0" borderId="0" xfId="10" applyFont="1" applyFill="1" applyAlignment="1" applyProtection="1">
      <alignment horizontal="center" vertical="center"/>
    </xf>
    <xf numFmtId="0" fontId="18" fillId="0" borderId="1" xfId="10" applyFont="1" applyFill="1" applyBorder="1" applyAlignment="1" applyProtection="1">
      <alignment horizontal="center" vertical="center"/>
    </xf>
    <xf numFmtId="0" fontId="18" fillId="0" borderId="1" xfId="10" applyFont="1" applyFill="1" applyBorder="1" applyAlignment="1" applyProtection="1">
      <alignment horizontal="center" vertical="center" wrapText="1"/>
    </xf>
    <xf numFmtId="2" fontId="5" fillId="4" borderId="1" xfId="10" applyNumberFormat="1" applyFont="1" applyFill="1" applyBorder="1" applyAlignment="1" applyProtection="1">
      <alignment horizontal="right" vertical="center" wrapText="1"/>
      <protection locked="0"/>
    </xf>
    <xf numFmtId="2" fontId="20" fillId="4" borderId="1" xfId="1" applyNumberFormat="1" applyFont="1" applyFill="1" applyBorder="1" applyAlignment="1" applyProtection="1">
      <alignment horizontal="right" vertical="center" wrapText="1"/>
    </xf>
    <xf numFmtId="2" fontId="5" fillId="4" borderId="1" xfId="1" applyNumberFormat="1" applyFont="1" applyFill="1" applyBorder="1" applyAlignment="1" applyProtection="1">
      <alignment horizontal="right" vertical="center" wrapText="1"/>
    </xf>
    <xf numFmtId="0" fontId="5" fillId="0" borderId="1" xfId="10" applyFont="1" applyFill="1" applyBorder="1" applyAlignment="1" applyProtection="1">
      <alignment vertical="center" wrapText="1"/>
    </xf>
    <xf numFmtId="0" fontId="5" fillId="0" borderId="1" xfId="1" applyFont="1" applyFill="1" applyBorder="1" applyAlignment="1" applyProtection="1">
      <alignment horizontal="left" vertical="center" wrapText="1" indent="1"/>
    </xf>
    <xf numFmtId="0" fontId="5" fillId="0" borderId="1" xfId="10" applyFont="1" applyFill="1" applyBorder="1" applyAlignment="1" applyProtection="1">
      <alignment horizontal="left" vertical="center" wrapText="1" indent="2"/>
    </xf>
    <xf numFmtId="0" fontId="5" fillId="0" borderId="1" xfId="10" applyFont="1" applyFill="1" applyBorder="1" applyAlignment="1" applyProtection="1">
      <alignment horizontal="left" vertical="center" wrapText="1" indent="1"/>
    </xf>
    <xf numFmtId="0" fontId="5" fillId="0" borderId="1" xfId="1" applyFont="1" applyFill="1" applyBorder="1" applyAlignment="1" applyProtection="1">
      <alignment horizontal="left" vertical="center" wrapText="1" indent="2"/>
    </xf>
    <xf numFmtId="2" fontId="24" fillId="4" borderId="1" xfId="1" applyNumberFormat="1" applyFont="1" applyFill="1" applyBorder="1" applyAlignment="1" applyProtection="1">
      <alignment horizontal="right" vertical="center" wrapText="1"/>
    </xf>
    <xf numFmtId="0" fontId="5" fillId="0" borderId="1" xfId="1" applyFont="1" applyFill="1" applyBorder="1" applyAlignment="1" applyProtection="1">
      <alignment horizontal="left" vertical="center" wrapText="1"/>
    </xf>
    <xf numFmtId="0" fontId="5" fillId="0" borderId="0" xfId="10" applyFont="1" applyFill="1" applyBorder="1" applyAlignment="1" applyProtection="1">
      <alignment vertical="center"/>
    </xf>
    <xf numFmtId="0" fontId="18" fillId="0" borderId="1" xfId="10" applyFont="1" applyFill="1" applyBorder="1" applyAlignment="1" applyProtection="1">
      <alignment vertical="center" wrapText="1"/>
    </xf>
    <xf numFmtId="0" fontId="18" fillId="0" borderId="0" xfId="10" applyFont="1" applyFill="1" applyBorder="1" applyAlignment="1" applyProtection="1">
      <alignment vertical="center" wrapText="1"/>
    </xf>
    <xf numFmtId="0" fontId="18" fillId="0" borderId="0" xfId="10" applyFont="1" applyFill="1" applyBorder="1" applyAlignment="1" applyProtection="1">
      <alignment horizontal="right" vertical="center" wrapText="1"/>
    </xf>
    <xf numFmtId="0" fontId="18" fillId="0" borderId="0" xfId="10" applyFont="1" applyFill="1" applyBorder="1" applyAlignment="1" applyProtection="1">
      <alignment horizontal="center" vertical="center" wrapText="1"/>
    </xf>
    <xf numFmtId="166" fontId="5" fillId="0" borderId="0" xfId="10" applyNumberFormat="1" applyFont="1" applyFill="1" applyBorder="1" applyAlignment="1" applyProtection="1">
      <alignment horizontal="right" vertical="center" wrapText="1"/>
    </xf>
    <xf numFmtId="0" fontId="25" fillId="0" borderId="2" xfId="10" applyFont="1" applyFill="1" applyBorder="1" applyAlignment="1" applyProtection="1">
      <alignment horizontal="right" vertical="center"/>
    </xf>
    <xf numFmtId="0" fontId="25" fillId="0" borderId="2" xfId="10" applyFont="1" applyFill="1" applyBorder="1" applyAlignment="1" applyProtection="1">
      <alignment vertical="center"/>
    </xf>
    <xf numFmtId="0" fontId="18" fillId="0" borderId="2" xfId="10" applyFont="1" applyFill="1" applyBorder="1" applyAlignment="1" applyProtection="1">
      <alignment vertical="center"/>
    </xf>
    <xf numFmtId="0" fontId="5" fillId="0" borderId="0" xfId="10" applyFont="1" applyFill="1" applyBorder="1" applyAlignment="1" applyProtection="1">
      <alignment horizontal="right" vertical="center"/>
    </xf>
    <xf numFmtId="0" fontId="5" fillId="0" borderId="0" xfId="10" applyFont="1" applyFill="1" applyBorder="1" applyAlignment="1" applyProtection="1">
      <alignment horizontal="center" vertical="center"/>
    </xf>
    <xf numFmtId="2" fontId="5" fillId="4" borderId="1" xfId="1" applyNumberFormat="1" applyFont="1" applyFill="1" applyBorder="1" applyAlignment="1" applyProtection="1">
      <alignment horizontal="right" vertical="center" wrapText="1"/>
      <protection locked="0"/>
    </xf>
    <xf numFmtId="0" fontId="23" fillId="0" borderId="7" xfId="1" applyFont="1" applyFill="1" applyBorder="1" applyAlignment="1" applyProtection="1">
      <alignment horizontal="left" vertical="center" wrapText="1" indent="1"/>
    </xf>
    <xf numFmtId="2" fontId="5" fillId="4" borderId="1" xfId="10" applyNumberFormat="1" applyFont="1" applyFill="1" applyBorder="1" applyAlignment="1" applyProtection="1">
      <alignment horizontal="center" vertical="center" wrapText="1"/>
      <protection locked="0"/>
    </xf>
    <xf numFmtId="0" fontId="23" fillId="0" borderId="7" xfId="1" applyFont="1" applyFill="1" applyBorder="1" applyAlignment="1" applyProtection="1">
      <alignment vertical="center" wrapText="1"/>
    </xf>
    <xf numFmtId="0" fontId="5" fillId="0" borderId="6" xfId="10" applyFont="1" applyFill="1" applyBorder="1" applyAlignment="1" applyProtection="1">
      <alignment vertical="center" wrapText="1"/>
    </xf>
    <xf numFmtId="2" fontId="5" fillId="4" borderId="6" xfId="10" applyNumberFormat="1" applyFont="1" applyFill="1" applyBorder="1" applyAlignment="1" applyProtection="1">
      <alignment horizontal="right" vertical="center" wrapText="1"/>
      <protection locked="0"/>
    </xf>
    <xf numFmtId="2" fontId="5" fillId="4" borderId="6" xfId="10" applyNumberFormat="1" applyFont="1" applyFill="1" applyBorder="1" applyAlignment="1" applyProtection="1">
      <alignment horizontal="center" vertical="center" wrapText="1"/>
      <protection locked="0"/>
    </xf>
    <xf numFmtId="0" fontId="5" fillId="0" borderId="0" xfId="10" applyFont="1" applyFill="1" applyAlignment="1" applyProtection="1">
      <alignment horizontal="right" vertical="center"/>
    </xf>
    <xf numFmtId="0" fontId="21" fillId="0" borderId="0" xfId="12" applyFont="1" applyProtection="1"/>
    <xf numFmtId="0" fontId="32" fillId="0" borderId="0" xfId="12" applyFont="1" applyProtection="1"/>
    <xf numFmtId="0" fontId="32" fillId="0" borderId="0" xfId="12" applyNumberFormat="1" applyFont="1" applyProtection="1"/>
    <xf numFmtId="0" fontId="31" fillId="0" borderId="2" xfId="12" applyFont="1" applyBorder="1" applyAlignment="1" applyProtection="1"/>
    <xf numFmtId="0" fontId="5" fillId="3" borderId="7" xfId="12" applyFont="1" applyFill="1" applyBorder="1" applyAlignment="1" applyProtection="1">
      <alignment horizontal="center"/>
    </xf>
    <xf numFmtId="0" fontId="34" fillId="0" borderId="0" xfId="12" applyFont="1" applyAlignment="1" applyProtection="1"/>
    <xf numFmtId="0" fontId="21" fillId="5" borderId="1" xfId="12" applyFont="1" applyFill="1" applyBorder="1" applyAlignment="1" applyProtection="1">
      <alignment horizontal="center" vertical="top"/>
    </xf>
    <xf numFmtId="0" fontId="5" fillId="5" borderId="1" xfId="12" applyFont="1" applyFill="1" applyBorder="1" applyAlignment="1" applyProtection="1">
      <alignment horizontal="center" vertical="top" wrapText="1"/>
    </xf>
    <xf numFmtId="0" fontId="5" fillId="5" borderId="1" xfId="12" applyFont="1" applyFill="1" applyBorder="1" applyAlignment="1" applyProtection="1">
      <alignment horizontal="center" vertical="center" wrapText="1"/>
    </xf>
    <xf numFmtId="0" fontId="2" fillId="0" borderId="0" xfId="0" applyFont="1" applyFill="1" applyAlignment="1">
      <alignment horizontal="center" vertical="top" wrapText="1"/>
    </xf>
    <xf numFmtId="0" fontId="0" fillId="0" borderId="9" xfId="0" applyFont="1" applyFill="1" applyBorder="1" applyAlignment="1">
      <alignment horizontal="left" wrapText="1"/>
    </xf>
    <xf numFmtId="0" fontId="0" fillId="0" borderId="0" xfId="0" applyFont="1" applyFill="1" applyAlignment="1">
      <alignment horizontal="left" wrapText="1"/>
    </xf>
    <xf numFmtId="164" fontId="4" fillId="0" borderId="1" xfId="1" applyNumberFormat="1" applyFont="1" applyFill="1" applyBorder="1" applyAlignment="1">
      <alignment horizontal="left" vertical="center" wrapText="1"/>
    </xf>
    <xf numFmtId="0" fontId="2" fillId="0" borderId="0" xfId="0" applyFont="1" applyFill="1" applyAlignment="1">
      <alignment horizontal="center"/>
    </xf>
    <xf numFmtId="0" fontId="2" fillId="0" borderId="0" xfId="0" applyFont="1" applyFill="1" applyBorder="1" applyAlignment="1">
      <alignment horizontal="right"/>
    </xf>
    <xf numFmtId="0" fontId="8" fillId="0" borderId="0" xfId="1" applyFont="1" applyFill="1" applyBorder="1" applyAlignment="1">
      <alignment horizontal="center" vertical="top" wrapText="1"/>
    </xf>
    <xf numFmtId="0" fontId="10" fillId="0" borderId="1" xfId="1" applyFont="1" applyFill="1" applyBorder="1" applyAlignment="1" applyProtection="1">
      <alignment horizontal="right"/>
    </xf>
    <xf numFmtId="164" fontId="4" fillId="0" borderId="16" xfId="1" applyNumberFormat="1" applyFont="1" applyFill="1" applyBorder="1" applyAlignment="1">
      <alignment horizontal="left" vertical="center" wrapText="1"/>
    </xf>
    <xf numFmtId="164" fontId="4" fillId="0" borderId="0" xfId="1" applyNumberFormat="1" applyFont="1" applyFill="1" applyBorder="1" applyAlignment="1">
      <alignment horizontal="left" vertical="center" wrapText="1"/>
    </xf>
    <xf numFmtId="0" fontId="2" fillId="0" borderId="10" xfId="0" applyFont="1" applyFill="1" applyBorder="1" applyAlignment="1">
      <alignment horizontal="center" vertical="top"/>
    </xf>
    <xf numFmtId="0" fontId="33" fillId="0" borderId="2" xfId="12" quotePrefix="1" applyFont="1" applyFill="1" applyBorder="1" applyAlignment="1" applyProtection="1">
      <alignment horizontal="right"/>
    </xf>
    <xf numFmtId="49" fontId="5" fillId="5" borderId="22" xfId="12" applyNumberFormat="1" applyFont="1" applyFill="1" applyBorder="1" applyAlignment="1" applyProtection="1">
      <alignment horizontal="center" vertical="center" wrapText="1"/>
    </xf>
    <xf numFmtId="49" fontId="5" fillId="5" borderId="14" xfId="12" applyNumberFormat="1" applyFont="1" applyFill="1" applyBorder="1" applyAlignment="1" applyProtection="1">
      <alignment horizontal="center" vertical="center" wrapText="1"/>
    </xf>
    <xf numFmtId="49" fontId="5" fillId="5" borderId="15" xfId="12" applyNumberFormat="1" applyFont="1" applyFill="1" applyBorder="1" applyAlignment="1" applyProtection="1">
      <alignment horizontal="center" vertical="center" wrapText="1"/>
    </xf>
    <xf numFmtId="0" fontId="11" fillId="0" borderId="0" xfId="1" applyFont="1" applyFill="1" applyAlignment="1" applyProtection="1">
      <alignment horizontal="center" vertical="top"/>
      <protection locked="0"/>
    </xf>
    <xf numFmtId="0" fontId="12" fillId="0" borderId="0" xfId="1" applyFont="1" applyFill="1" applyAlignment="1" applyProtection="1">
      <alignment horizontal="left" vertical="top" wrapText="1"/>
      <protection locked="0"/>
    </xf>
    <xf numFmtId="0" fontId="11" fillId="0" borderId="0" xfId="1" applyFont="1" applyFill="1" applyBorder="1" applyAlignment="1" applyProtection="1">
      <alignment horizontal="center"/>
      <protection locked="0"/>
    </xf>
    <xf numFmtId="0" fontId="8" fillId="0" borderId="0" xfId="1" applyFont="1" applyFill="1" applyAlignment="1" applyProtection="1">
      <alignment horizontal="center" vertical="top"/>
    </xf>
    <xf numFmtId="0" fontId="10" fillId="0" borderId="2" xfId="1" applyFont="1" applyFill="1" applyBorder="1" applyAlignment="1" applyProtection="1">
      <alignment horizontal="right"/>
    </xf>
    <xf numFmtId="0" fontId="8" fillId="0" borderId="3" xfId="1" applyFont="1" applyFill="1" applyBorder="1" applyAlignment="1" applyProtection="1">
      <alignment horizontal="center" vertical="center" wrapText="1"/>
    </xf>
    <xf numFmtId="0" fontId="8" fillId="0" borderId="5" xfId="1" applyFont="1" applyFill="1" applyBorder="1" applyAlignment="1" applyProtection="1">
      <alignment horizontal="center" vertical="center" wrapText="1"/>
    </xf>
    <xf numFmtId="0" fontId="8" fillId="0" borderId="4" xfId="1" applyFont="1" applyFill="1" applyBorder="1" applyAlignment="1" applyProtection="1">
      <alignment horizontal="center" vertical="center" wrapText="1"/>
    </xf>
    <xf numFmtId="0" fontId="18" fillId="5" borderId="6" xfId="0" applyFont="1" applyFill="1" applyBorder="1" applyAlignment="1">
      <alignment horizontal="center" vertical="center" wrapText="1"/>
    </xf>
    <xf numFmtId="0" fontId="18" fillId="5" borderId="7" xfId="0" applyFont="1" applyFill="1" applyBorder="1" applyAlignment="1">
      <alignment horizontal="center" vertical="center" wrapText="1"/>
    </xf>
    <xf numFmtId="0" fontId="18" fillId="5" borderId="3" xfId="0" applyFont="1" applyFill="1" applyBorder="1" applyAlignment="1">
      <alignment horizontal="center" vertical="center" wrapText="1"/>
    </xf>
    <xf numFmtId="0" fontId="18" fillId="5" borderId="4"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2" fillId="0" borderId="10" xfId="8" applyFont="1" applyBorder="1" applyAlignment="1">
      <alignment horizontal="center" vertical="top" wrapText="1"/>
    </xf>
    <xf numFmtId="0" fontId="7" fillId="0" borderId="13" xfId="8" applyFont="1" applyBorder="1" applyAlignment="1">
      <alignment horizontal="left" vertical="top" wrapText="1"/>
    </xf>
    <xf numFmtId="0" fontId="7" fillId="0" borderId="12" xfId="8" applyFont="1" applyBorder="1" applyAlignment="1">
      <alignment horizontal="left" vertical="top" wrapText="1"/>
    </xf>
    <xf numFmtId="0" fontId="15" fillId="0" borderId="0" xfId="0" applyFont="1" applyAlignment="1">
      <alignment horizontal="center" vertical="center"/>
    </xf>
    <xf numFmtId="0" fontId="17" fillId="5" borderId="6" xfId="0" applyFont="1" applyFill="1" applyBorder="1" applyAlignment="1">
      <alignment horizontal="center" vertical="center" wrapText="1"/>
    </xf>
    <xf numFmtId="0" fontId="17" fillId="5" borderId="7" xfId="0" applyFont="1" applyFill="1" applyBorder="1" applyAlignment="1">
      <alignment horizontal="center" vertical="center" wrapText="1"/>
    </xf>
    <xf numFmtId="0" fontId="18" fillId="0" borderId="3" xfId="10" applyFont="1" applyFill="1" applyBorder="1" applyAlignment="1" applyProtection="1">
      <alignment horizontal="center" vertical="center" wrapText="1"/>
    </xf>
    <xf numFmtId="0" fontId="18" fillId="0" borderId="4" xfId="10" applyFont="1" applyFill="1" applyBorder="1" applyAlignment="1" applyProtection="1">
      <alignment horizontal="center" vertical="center" wrapText="1"/>
    </xf>
    <xf numFmtId="0" fontId="18" fillId="0" borderId="1" xfId="10" applyFont="1" applyFill="1" applyBorder="1" applyAlignment="1" applyProtection="1">
      <alignment horizontal="center" vertical="center" wrapText="1"/>
    </xf>
    <xf numFmtId="0" fontId="19" fillId="0" borderId="0" xfId="10" applyFont="1" applyFill="1" applyBorder="1" applyAlignment="1" applyProtection="1">
      <alignment horizontal="center" vertical="center"/>
    </xf>
    <xf numFmtId="0" fontId="18" fillId="0" borderId="5" xfId="10" applyFont="1" applyFill="1" applyBorder="1" applyAlignment="1" applyProtection="1">
      <alignment horizontal="center" vertical="center" wrapText="1"/>
    </xf>
    <xf numFmtId="49" fontId="18" fillId="0" borderId="1" xfId="10" applyNumberFormat="1" applyFont="1" applyFill="1" applyBorder="1" applyAlignment="1" applyProtection="1">
      <alignment horizontal="center" vertical="center" wrapText="1"/>
    </xf>
    <xf numFmtId="0" fontId="19" fillId="0" borderId="0" xfId="10" applyFont="1" applyFill="1" applyAlignment="1" applyProtection="1">
      <alignment horizontal="center" vertical="top"/>
    </xf>
    <xf numFmtId="0" fontId="5" fillId="3" borderId="3" xfId="0" applyNumberFormat="1" applyFont="1" applyFill="1" applyBorder="1" applyAlignment="1" applyProtection="1">
      <alignment horizontal="center"/>
    </xf>
    <xf numFmtId="0" fontId="5" fillId="3" borderId="1" xfId="0" applyNumberFormat="1" applyFont="1" applyFill="1" applyBorder="1" applyAlignment="1" applyProtection="1">
      <alignment horizontal="center"/>
    </xf>
    <xf numFmtId="164" fontId="29" fillId="6" borderId="1" xfId="0" applyNumberFormat="1" applyFont="1" applyFill="1" applyBorder="1" applyProtection="1"/>
    <xf numFmtId="2" fontId="29" fillId="6" borderId="1" xfId="0" applyNumberFormat="1" applyFont="1" applyFill="1" applyBorder="1" applyProtection="1"/>
    <xf numFmtId="0" fontId="5" fillId="3" borderId="1" xfId="0" applyFont="1" applyFill="1" applyBorder="1" applyAlignment="1" applyProtection="1"/>
    <xf numFmtId="0" fontId="5" fillId="3" borderId="3" xfId="0" applyFont="1" applyFill="1" applyBorder="1" applyAlignment="1" applyProtection="1"/>
    <xf numFmtId="0" fontId="30" fillId="3" borderId="5" xfId="0" applyFont="1" applyFill="1" applyBorder="1" applyAlignment="1" applyProtection="1"/>
    <xf numFmtId="0" fontId="30" fillId="3" borderId="4" xfId="0" applyFont="1" applyFill="1" applyBorder="1" applyAlignment="1" applyProtection="1"/>
    <xf numFmtId="0" fontId="29" fillId="0" borderId="1" xfId="0" applyFont="1" applyBorder="1" applyProtection="1">
      <protection locked="0"/>
    </xf>
    <xf numFmtId="170" fontId="30" fillId="0" borderId="7" xfId="0" applyNumberFormat="1" applyFont="1" applyFill="1" applyBorder="1" applyAlignment="1" applyProtection="1">
      <alignment horizontal="right" vertical="center"/>
      <protection locked="0"/>
    </xf>
    <xf numFmtId="166" fontId="30" fillId="0" borderId="7" xfId="0" applyNumberFormat="1" applyFont="1" applyFill="1" applyBorder="1" applyAlignment="1" applyProtection="1">
      <alignment horizontal="right" vertical="center"/>
      <protection locked="0"/>
    </xf>
    <xf numFmtId="0" fontId="5" fillId="5" borderId="3" xfId="12" applyFont="1" applyFill="1" applyBorder="1" applyAlignment="1" applyProtection="1">
      <alignment horizontal="center" vertical="center" wrapText="1"/>
    </xf>
    <xf numFmtId="0" fontId="5" fillId="5" borderId="5" xfId="12" applyFont="1" applyFill="1" applyBorder="1" applyAlignment="1" applyProtection="1">
      <alignment horizontal="center" vertical="center" wrapText="1"/>
    </xf>
    <xf numFmtId="0" fontId="5" fillId="5" borderId="4" xfId="12" applyFont="1" applyFill="1" applyBorder="1" applyAlignment="1" applyProtection="1">
      <alignment horizontal="center" vertical="center" wrapText="1"/>
    </xf>
    <xf numFmtId="0" fontId="5" fillId="3" borderId="6" xfId="12" applyFont="1" applyFill="1" applyBorder="1" applyAlignment="1" applyProtection="1">
      <alignment horizontal="center" vertical="center" wrapText="1"/>
    </xf>
    <xf numFmtId="0" fontId="5" fillId="3" borderId="23" xfId="12" applyFont="1" applyFill="1" applyBorder="1" applyAlignment="1" applyProtection="1">
      <alignment horizontal="center" vertical="center" wrapText="1"/>
    </xf>
    <xf numFmtId="0" fontId="5" fillId="3" borderId="7" xfId="12" applyFont="1" applyFill="1" applyBorder="1" applyAlignment="1" applyProtection="1">
      <alignment horizontal="center" vertical="center" wrapText="1"/>
    </xf>
    <xf numFmtId="0" fontId="5" fillId="5" borderId="6" xfId="12" applyNumberFormat="1" applyFont="1" applyFill="1" applyBorder="1" applyAlignment="1" applyProtection="1">
      <alignment horizontal="center" vertical="center" wrapText="1"/>
    </xf>
    <xf numFmtId="0" fontId="5" fillId="5" borderId="23" xfId="12" applyNumberFormat="1" applyFont="1" applyFill="1" applyBorder="1" applyAlignment="1" applyProtection="1">
      <alignment horizontal="center" vertical="center" wrapText="1"/>
    </xf>
    <xf numFmtId="0" fontId="5" fillId="5" borderId="7" xfId="12" applyNumberFormat="1" applyFont="1" applyFill="1" applyBorder="1" applyAlignment="1" applyProtection="1">
      <alignment horizontal="center" vertical="center" wrapText="1"/>
    </xf>
    <xf numFmtId="0" fontId="5" fillId="5" borderId="22" xfId="12" applyFont="1" applyFill="1" applyBorder="1" applyAlignment="1" applyProtection="1">
      <alignment horizontal="center" vertical="center" wrapText="1"/>
    </xf>
    <xf numFmtId="0" fontId="5" fillId="5" borderId="9" xfId="12" applyFont="1" applyFill="1" applyBorder="1" applyAlignment="1" applyProtection="1">
      <alignment horizontal="center" vertical="center" wrapText="1"/>
    </xf>
    <xf numFmtId="0" fontId="5" fillId="5" borderId="24" xfId="12" applyFont="1" applyFill="1" applyBorder="1" applyAlignment="1" applyProtection="1">
      <alignment horizontal="center" vertical="center" wrapText="1"/>
    </xf>
    <xf numFmtId="0" fontId="5" fillId="5" borderId="15" xfId="12" applyFont="1" applyFill="1" applyBorder="1" applyAlignment="1" applyProtection="1">
      <alignment horizontal="center" vertical="center" wrapText="1"/>
    </xf>
    <xf numFmtId="0" fontId="5" fillId="5" borderId="2" xfId="12" applyFont="1" applyFill="1" applyBorder="1" applyAlignment="1" applyProtection="1">
      <alignment horizontal="center" vertical="center" wrapText="1"/>
    </xf>
    <xf numFmtId="0" fontId="5" fillId="5" borderId="8" xfId="12" applyFont="1" applyFill="1" applyBorder="1" applyAlignment="1" applyProtection="1">
      <alignment horizontal="center" vertical="center" wrapText="1"/>
    </xf>
    <xf numFmtId="49" fontId="5" fillId="5" borderId="24" xfId="12" applyNumberFormat="1" applyFont="1" applyFill="1" applyBorder="1" applyAlignment="1" applyProtection="1">
      <alignment horizontal="center" vertical="center" wrapText="1"/>
    </xf>
    <xf numFmtId="49" fontId="5" fillId="5" borderId="25" xfId="12" applyNumberFormat="1" applyFont="1" applyFill="1" applyBorder="1" applyAlignment="1" applyProtection="1">
      <alignment horizontal="center" vertical="center" wrapText="1"/>
    </xf>
    <xf numFmtId="49" fontId="5" fillId="5" borderId="8" xfId="12" applyNumberFormat="1" applyFont="1" applyFill="1" applyBorder="1" applyAlignment="1" applyProtection="1">
      <alignment horizontal="center" vertical="center" wrapText="1"/>
    </xf>
    <xf numFmtId="0" fontId="5" fillId="5" borderId="6" xfId="12" applyFont="1" applyFill="1" applyBorder="1" applyAlignment="1" applyProtection="1">
      <alignment horizontal="center" vertical="center" wrapText="1"/>
    </xf>
    <xf numFmtId="0" fontId="5" fillId="5" borderId="23" xfId="12" applyFont="1" applyFill="1" applyBorder="1" applyAlignment="1" applyProtection="1">
      <alignment horizontal="center" vertical="center" wrapText="1"/>
    </xf>
    <xf numFmtId="0" fontId="5" fillId="5" borderId="7" xfId="12" applyFont="1" applyFill="1" applyBorder="1" applyAlignment="1" applyProtection="1">
      <alignment horizontal="center" vertical="center" wrapText="1"/>
    </xf>
  </cellXfs>
  <cellStyles count="19">
    <cellStyle name="Comma" xfId="4" builtinId="3"/>
    <cellStyle name="Comma 2" xfId="2"/>
    <cellStyle name="Comma 3" xfId="6"/>
    <cellStyle name="Comma 4" xfId="13"/>
    <cellStyle name="Comma 5" xfId="17"/>
    <cellStyle name="Normal" xfId="0" builtinId="0"/>
    <cellStyle name="Normal 2" xfId="1"/>
    <cellStyle name="Normal 2 2" xfId="7"/>
    <cellStyle name="Normal 2 3" xfId="14"/>
    <cellStyle name="Normal 3" xfId="8"/>
    <cellStyle name="Normal 3 2" xfId="15"/>
    <cellStyle name="Normal 4" xfId="11"/>
    <cellStyle name="Normal 5" xfId="12"/>
    <cellStyle name="Normal 8" xfId="18"/>
    <cellStyle name="Normal_PRUDENSIAL_1NNN_MMYY1-YENI-unprotected 2" xfId="10"/>
    <cellStyle name="Percent" xfId="5" builtinId="5"/>
    <cellStyle name="Percent 2" xfId="3"/>
    <cellStyle name="Percent 3" xfId="16"/>
    <cellStyle name="Обычный_Лист1" xfId="9"/>
  </cellStyles>
  <dxfs count="7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MFI%20Returns%20-%20JULY%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1).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0).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FUAD_A~1\AppData\Local\Temp\notesBA9FE3\Users\KAMIL_~1\AppData\Local\Temp\notes57FF2C\DOCUME~1\FAbbasov\LOCALS~1\Temp\notesFCBCEE\Documents%20and%20Settings\FAbbasov\Desktop\new%20bulletin\eman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Documents%20and%20Settings\gattn001\Local%20Settings\Temporary%20Internet%20Files\OLKB0\Capital%20Adequacy\CAD%20Summ.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zaur.hajili\Documents\Disclosure-IT-TexnikiShertler\PRD%20v03%20XXXXmMMYYY%20(12).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iskD/Report%20NBA/BS/Forma%20BS-%20versiya%2003%20mart%202020%20Sep'23.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UAD_A~1\AppData\Local\Temp\notesBA9FE3\Users\KAMIL_~1\AppData\Local\Temp\notes57FF2C\DOCUME~1\FAbbasov\LOCALS~1\Temp\notesFCBCEE\Documents%20and%20Settings\FAbbasov\Desktop\new%20bulletin\kredi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Monetary%20Policy\New%20Monpol\AUG\Liqu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FSO%20Tables\New%20EUR%20Tables\FSO_CREDIT-RISK%20Tables%20EUR%20Jun%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alzon/Stress/credit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FSO%20Tables\EUR%20Tables\FSO_CREDIT-RISK%20Tables%20EU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FSO%20Tables\FSO_MPIs%20Tables%20Mar%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FSO%20Tables\New%20EUR%20Tables\FSO_MPIs%20&#8364;%20Tables%20Mar%20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Declaration"/>
      <sheetName val="Ranges"/>
      <sheetName val="checks"/>
      <sheetName val="checks_flows"/>
      <sheetName val="Flows1"/>
      <sheetName val="Flows2"/>
      <sheetName val="Flows3"/>
      <sheetName val="Flows4"/>
      <sheetName val="Flowloans"/>
      <sheetName val="RPT_SBL_CBM07"/>
      <sheetName val="RPT_SBL_OMFI07"/>
      <sheetName val="L"/>
      <sheetName val="LD1"/>
      <sheetName val="LD2"/>
      <sheetName val="LD3"/>
      <sheetName val="LD4"/>
      <sheetName val="LD5"/>
      <sheetName val="LD6"/>
      <sheetName val="LS1"/>
      <sheetName val="LS2"/>
      <sheetName val="LC"/>
      <sheetName val="LH"/>
      <sheetName val="LR"/>
      <sheetName val="LL"/>
      <sheetName val="PR"/>
      <sheetName val="RDR"/>
      <sheetName val="A"/>
      <sheetName val="AL1"/>
      <sheetName val="AL2"/>
      <sheetName val="AL3"/>
      <sheetName val="AL4"/>
      <sheetName val="AL5"/>
      <sheetName val="AL6"/>
      <sheetName val="AL7"/>
      <sheetName val="AL8"/>
      <sheetName val="AL9"/>
      <sheetName val="AS1"/>
      <sheetName val="AS2"/>
      <sheetName val="AS3"/>
      <sheetName val="AS4"/>
      <sheetName val="AS5"/>
      <sheetName val="AS6"/>
      <sheetName val="AR"/>
      <sheetName val="AE1"/>
      <sheetName val="AE2"/>
      <sheetName val="AE3"/>
      <sheetName val="AD"/>
      <sheetName val="AP"/>
      <sheetName val="AQ"/>
      <sheetName val="AT"/>
      <sheetName val="APD"/>
      <sheetName val="APD1"/>
      <sheetName val="PL"/>
      <sheetName val="DF"/>
      <sheetName val="RF"/>
      <sheetName val="IBE"/>
      <sheetName val="IL"/>
      <sheetName val="WO"/>
      <sheetName val="RW"/>
      <sheetName val="RP"/>
      <sheetName val="CE"/>
      <sheetName val="CL"/>
      <sheetName val="NFA"/>
      <sheetName val="RPT_NSO_NR"/>
      <sheetName val="RPT_NFAMAT"/>
      <sheetName val="RPT_BOP"/>
      <sheetName val="RPT_BOP_EST"/>
      <sheetName val="RPT_BOP_M"/>
      <sheetName val="RPT_CHKSBD20013"/>
      <sheetName val="RPT_CHECKSYS"/>
      <sheetName val="RPT_P&amp;L"/>
      <sheetName val="RPT_SBCBM_A"/>
      <sheetName val="RPT_SBCBM_L"/>
      <sheetName val="RPT_SBCBM_DE"/>
      <sheetName val="RPT_SUR_CBM"/>
      <sheetName val="RPT_SBOMFI_A"/>
      <sheetName val="RPT_SBOMFI_L"/>
      <sheetName val="RPT_SBOMFI_DE"/>
      <sheetName val="RPT_SUR_OMFI"/>
      <sheetName val="RPT_CAOMFI"/>
      <sheetName val="RPT_CAMFI"/>
      <sheetName val="RPT_SUR_MFI"/>
      <sheetName val="RPT_MONEY"/>
      <sheetName val="RPT_LOANS"/>
      <sheetName val="RPT_LNSWR"/>
      <sheetName val="RPT_DEPWR"/>
      <sheetName val="RPT_RES_MPAC"/>
      <sheetName val="RPT_MPAC"/>
      <sheetName val="RPT_MON"/>
      <sheetName val="RPT_DOM"/>
      <sheetName val="RPT_FLOWS"/>
      <sheetName val="RPT_FLOWLOANS"/>
      <sheetName val="RPT_CHECKSFLOWS"/>
      <sheetName val="RPT_FCURDEP_1"/>
      <sheetName val="RPT_FCURDEP_2"/>
      <sheetName val="RPT_IMFTAB_1"/>
      <sheetName val="RPT_IMFTAB_2"/>
      <sheetName val="RPT_DATABANKS_A"/>
      <sheetName val="RPT_DATABANKS_AL1"/>
      <sheetName val="RPT_DATABANKS_AL4"/>
      <sheetName val="RPT_DATABANKS_AL5"/>
      <sheetName val="RPT_DATABANKS_AS1"/>
      <sheetName val="RPT_DATABANKS_L"/>
      <sheetName val="RPT_DATABANKS_LD2"/>
      <sheetName val="RPT_DATABANKS_LD5"/>
      <sheetName val="RPT_DATABANKS_LS2"/>
      <sheetName val="RPT_DATABANKSMUMS_LD2"/>
      <sheetName val="RPT_CAPRES"/>
      <sheetName val="RPT_FINACC_A"/>
      <sheetName val="RPT_FINACC_L"/>
      <sheetName val="RPT_INTEREST_FINACC"/>
      <sheetName val="RPT_DEPOSITSCBM_FINACC"/>
      <sheetName val="RPT_DEPOSITSOMFI_FINACC"/>
      <sheetName val="RPT_SBA_CBM07"/>
      <sheetName val="RPT_SBA_OMFI07"/>
      <sheetName val="RPT_QRTAB_CBM07"/>
      <sheetName val="RPT_QRTAB_OMFI07"/>
      <sheetName val="RPT_ECB_BSIMNCB"/>
      <sheetName val="RPT_ECB_BSIMOMFI"/>
      <sheetName val="RPT_MMEMO_ECB_BSINCB"/>
      <sheetName val="RPT_MMEMO_ECB_BSIOMFI"/>
      <sheetName val="RPT_ECB_MMEMO_MIR"/>
      <sheetName val="RPT_ECB_EMONEY"/>
      <sheetName val="RPT_ECB_SECURITISATION"/>
      <sheetName val="RPT_ECB_CGSTOCKS"/>
      <sheetName val="RPT_PS_BB_TAB2NCB"/>
      <sheetName val="RPT_PS_BB_TAB2OMFI"/>
      <sheetName val="RPT_ECB_BSIQNCB"/>
      <sheetName val="RPT_ECB_BSIQOMFI"/>
      <sheetName val="RPT_ECB_BSICNTRYNCB"/>
      <sheetName val="RPT_ECB_BSICNTRYOMFI"/>
      <sheetName val="RPT_ECB_BSICNCYNCB"/>
      <sheetName val="RPT_ECB_BSICNCYOMFI"/>
      <sheetName val="RPT_QMEMO_ECB_BSINCB"/>
      <sheetName val="RPT_QMEMO_ECB_BSIOMFI"/>
      <sheetName val="Tab1_Reclass (2)"/>
      <sheetName val="Tab1_Reval (2)"/>
      <sheetName val="RPT_ECB_TAB1_RECLASSNCB"/>
      <sheetName val="RPT_ECB_TAB1_RECLASSOMFI"/>
      <sheetName val="RPT_ECB_TAB1_REVALNCB"/>
      <sheetName val="RPT_ECB_TAB1_REVALOMFI"/>
      <sheetName val="RPT_ECB_TAB2_RECLASSNCB"/>
      <sheetName val="RPT_ECB_TAB2_RECLASSOMFI"/>
      <sheetName val="RPT_ECB_TAB2_REVALNCB"/>
      <sheetName val="RPT_ECB_TAB2_REVALOMFI"/>
      <sheetName val="RPT_QMEMO_ECB_BSIRECNCB"/>
      <sheetName val="RPT_QMEMO_ECB_BSIRECOMFI"/>
      <sheetName val="RPT_QMEMO_ECB_BSIREVNCB"/>
      <sheetName val="RPT_QMEMO_ECB_BSIREVOMFI"/>
      <sheetName val="RPT_ECB_CGADJUSTMENTS"/>
      <sheetName val="RPT_ECBE_TAB1_RECNCB05"/>
      <sheetName val="RPT_ECBE_TAB1_RECOMFI05"/>
      <sheetName val="RPT_ECBE_TAB1_REVNCB05"/>
      <sheetName val="RPT_ECBE_TAB1_REVOMFI05"/>
      <sheetName val="RPT_ECBE_TAB2_RECNCB05"/>
      <sheetName val="RPT_ECBE_TAB2_RECOMFI05"/>
      <sheetName val="RPT_ECBE_TAB2_REVNCB05"/>
      <sheetName val="RPT_ECBE_TAB2_REVOMFI05"/>
      <sheetName val="RPT_ECBE_QMEMOBSIRECNCB05"/>
      <sheetName val="RPT_ECBE_QMEMOBSIRECOMFI05"/>
      <sheetName val="RPT_ECBE_QMEMOBSIREVNCB05"/>
      <sheetName val="RPT_ECBE_QMEMOBSIREVOMFI05"/>
      <sheetName val="RPT_ECBE_CGADJUST05"/>
      <sheetName val="RPT_ECBE_BSIMNCB05"/>
      <sheetName val="RPT_ECBE_BSIMOMFI05"/>
      <sheetName val="RPT_MMEMO_ECBE_BSINCB05"/>
      <sheetName val="RPT_MMEMO_ECBE_BSIOMFI05"/>
      <sheetName val="RPT_ECBE_MMEMO_MIR05"/>
      <sheetName val="RPT_ECBE_EMONEY05"/>
      <sheetName val="RPT_ECBE_SECUR05"/>
      <sheetName val="RPT_ECBE_CGSTOCKS05"/>
      <sheetName val="RPT_ECBE_BSIQNCB05"/>
      <sheetName val="RPT_ECBE_BSIQOMFI05"/>
      <sheetName val="RPT_ECBE_BSICNTRYNCB05"/>
      <sheetName val="RPT_ECBE_BSICNTRYOMFI05"/>
      <sheetName val="RPT_ECBE_BSICNCYNCB05"/>
      <sheetName val="RPT_ECBE_BSICNCYOMFI05"/>
      <sheetName val="RPT_QMEMO_ECBE_BSINCB05"/>
      <sheetName val="RPT_QMEMO_ECBE_BSIOMFI05"/>
      <sheetName val="BD02"/>
      <sheetName val="BD03"/>
      <sheetName val="BD04B"/>
      <sheetName val="BD04A"/>
      <sheetName val="BD04C"/>
      <sheetName val="BD04D"/>
      <sheetName val="BD05A"/>
      <sheetName val="BD05B"/>
      <sheetName val="BD08A"/>
      <sheetName val="BD08B"/>
      <sheetName val="BD08C"/>
      <sheetName val="BD08D"/>
      <sheetName val="BD08E"/>
      <sheetName val="BD08F"/>
      <sheetName val="BD08G"/>
      <sheetName val="IRR Total"/>
      <sheetName val="IRR MTL"/>
      <sheetName val="IRR EUR"/>
      <sheetName val="IRR GBP"/>
      <sheetName val="IRR USD"/>
      <sheetName val="IRR AUD"/>
      <sheetName val="IRR CAD"/>
      <sheetName val="IRR JPY"/>
      <sheetName val="IRR CHF"/>
      <sheetName val="IRR TRL"/>
      <sheetName val="IRR -5%"/>
      <sheetName val="IRR Other+5%"/>
      <sheetName val="FEE"/>
      <sheetName val="RPT_FSO_IMF Agg"/>
      <sheetName val="RPT_FSO_IMF Con"/>
      <sheetName val="RPT_FSO_MPAC 1"/>
      <sheetName val="RPT_FSO_MPAC 1 (2)"/>
      <sheetName val="RPT_FSO_MPAC 2"/>
      <sheetName val="RPT_FSO_MPAC 2 (2)"/>
      <sheetName val="RPT_FSO_MPAC 3"/>
      <sheetName val="RPT_FSO_MPAC 3 (2)"/>
      <sheetName val="RPT_FSO_MPAC 4"/>
      <sheetName val="RPT_FSO_MPAC Qtrly"/>
      <sheetName val="RPT_FSO_Households"/>
      <sheetName val="RPT_FSO_Banking"/>
      <sheetName val="RPT_FSO_Loan Concentration"/>
      <sheetName val="RPT_FSO_Manual Data (1)"/>
      <sheetName val="RPT_FSO_Manual Data"/>
      <sheetName val="RPT_FSO_Corporates"/>
      <sheetName val="RPT_FSO_BRs"/>
      <sheetName val="RPT_FSO_BRs (1)"/>
      <sheetName val="RPT_FSO_DMB_OMFI"/>
      <sheetName val="RPT_FSO_MPAC_MONTHLY"/>
      <sheetName val="RPT_FSO_QUARTERLY"/>
      <sheetName val="RPT_FSO_Other BRs"/>
      <sheetName val="OA "/>
      <sheetName val="NB  "/>
      <sheetName val="OA and NB - Collateral"/>
      <sheetName val="L2V "/>
      <sheetName val="Av Initial Period of Fixation  "/>
      <sheetName val="RPT_SUR_OMFITST"/>
      <sheetName val="RPT_QRTAB_1"/>
      <sheetName val="RPT_QRTAB_2"/>
      <sheetName val="RPT_QRTAB_3"/>
      <sheetName val="RPT_QRTAB_4"/>
      <sheetName val="Tab2_Adjustments"/>
      <sheetName val="RPT_FLOWLOANS_MPAC"/>
      <sheetName val="IRR Other+5% "/>
      <sheetName val="NB "/>
      <sheetName val="L2V Return"/>
      <sheetName val="Av Initial Period of Fixation "/>
      <sheetName val="IRR"/>
      <sheetName val="RPT_NR DEP_LNS_FOR NSO"/>
      <sheetName val="RPT_FSO_MPIs"/>
      <sheetName val="RPT_FSO_Credit Risk"/>
      <sheetName val="RPT_FSO_Stress-test"/>
      <sheetName val="RPT_ECBE_BSICNTRYNCB07JF"/>
      <sheetName val="RPT_ECBE_BSICNTRYOMFI07JF"/>
      <sheetName val="RPT_ECBE_BSICNCYNCB07JF"/>
      <sheetName val="RPT_ECBE_BSICNCYOMFI07JF"/>
      <sheetName val="RPT_ECB_BSICNTRYNCB07JF"/>
      <sheetName val="RPT_ECB_BSICNTRYOMFI07JF"/>
      <sheetName val="RPT_ECB_BSICNCYNCB07JF"/>
      <sheetName val="RPT_ECB_BSICNCYOMFI07JF"/>
      <sheetName val="#REF"/>
      <sheetName val="RPT_MMEMO_ECBE_BSINCBJF0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sheetData sheetId="6"/>
      <sheetData sheetId="7"/>
      <sheetData sheetId="8"/>
      <sheetData sheetId="9"/>
      <sheetData sheetId="10"/>
      <sheetData sheetId="11"/>
      <sheetData sheetId="12"/>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48">
          <cell r="C48">
            <v>0</v>
          </cell>
        </row>
      </sheetData>
      <sheetData sheetId="6"/>
      <sheetData sheetId="7"/>
      <sheetData sheetId="8"/>
      <sheetData sheetId="9"/>
      <sheetData sheetId="10"/>
      <sheetData sheetId="11"/>
      <sheetData sheetId="12"/>
      <sheetData sheetId="13"/>
      <sheetData sheetId="14">
        <row r="1">
          <cell r="T1">
            <v>56</v>
          </cell>
        </row>
      </sheetData>
      <sheetData sheetId="15"/>
      <sheetData sheetId="16"/>
      <sheetData sheetId="17">
        <row r="153">
          <cell r="G153">
            <v>0</v>
          </cell>
        </row>
      </sheetData>
      <sheetData sheetId="18"/>
      <sheetData sheetId="19"/>
      <sheetData sheetId="20">
        <row r="20">
          <cell r="D20">
            <v>0</v>
          </cell>
        </row>
      </sheetData>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net"/>
      <sheetName val="ST-2SD.ST"/>
    </sheetNames>
    <sheetDataSet>
      <sheetData sheetId="0" refreshError="1"/>
      <sheetData sheetId="1">
        <row r="23">
          <cell r="A23">
            <v>8</v>
          </cell>
        </row>
        <row r="42">
          <cell r="A42">
            <v>27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CAPITAL ADEQUACY DIRECTIVE</v>
          </cell>
        </row>
        <row r="2">
          <cell r="A2" t="str">
            <v>SUMMARY SCHEDULE</v>
          </cell>
        </row>
        <row r="4">
          <cell r="B4" t="str">
            <v xml:space="preserve">Reporting Institution: </v>
          </cell>
        </row>
        <row r="5">
          <cell r="B5" t="str">
            <v>Reporting Date:</v>
          </cell>
        </row>
        <row r="7">
          <cell r="A7" t="str">
            <v>1.0.0</v>
          </cell>
          <cell r="B7" t="str">
            <v>Exemptions</v>
          </cell>
        </row>
        <row r="8">
          <cell r="A8" t="str">
            <v>1.1.0</v>
          </cell>
          <cell r="B8" t="str">
            <v>Exempt from the Trading Book requirements of the CAD at reporting date</v>
          </cell>
          <cell r="D8" t="str">
            <v>Yes / No*</v>
          </cell>
        </row>
        <row r="9">
          <cell r="A9" t="str">
            <v>1.2.0</v>
          </cell>
          <cell r="B9" t="str">
            <v>If yes, number of days over threshold in reporting period</v>
          </cell>
        </row>
        <row r="10">
          <cell r="A10" t="str">
            <v>1.3.0</v>
          </cell>
          <cell r="B10" t="str">
            <v>Exempt from Foreign Exchange Risk Capital Requirement</v>
          </cell>
          <cell r="D10" t="str">
            <v>Yes / No*</v>
          </cell>
        </row>
        <row r="11">
          <cell r="D11" t="str">
            <v>*Circle where applicable</v>
          </cell>
        </row>
        <row r="13">
          <cell r="A13" t="str">
            <v>2.0.0</v>
          </cell>
          <cell r="B13" t="str">
            <v>Capital Base</v>
          </cell>
          <cell r="C13" t="str">
            <v>Lm000s</v>
          </cell>
          <cell r="D13" t="str">
            <v>Lm 000s</v>
          </cell>
        </row>
        <row r="14">
          <cell r="A14" t="str">
            <v>2.1.0</v>
          </cell>
          <cell r="B14" t="str">
            <v>Total Original Own Funds</v>
          </cell>
        </row>
        <row r="15">
          <cell r="A15" t="str">
            <v>2.2.0</v>
          </cell>
          <cell r="B15" t="str">
            <v>Total Additional Own Funds</v>
          </cell>
        </row>
        <row r="16">
          <cell r="A16" t="str">
            <v>2.3.0</v>
          </cell>
          <cell r="B16" t="str">
            <v>Supplementary Own Funds</v>
          </cell>
        </row>
        <row r="17">
          <cell r="A17" t="str">
            <v>2.3.1</v>
          </cell>
          <cell r="B17" t="str">
            <v xml:space="preserve">     Subordinated Loan Capital</v>
          </cell>
        </row>
        <row r="18">
          <cell r="A18" t="str">
            <v>2.3.2</v>
          </cell>
          <cell r="B18" t="str">
            <v xml:space="preserve">     Net Trading Book Profit</v>
          </cell>
        </row>
        <row r="19">
          <cell r="A19" t="str">
            <v>2.3.3</v>
          </cell>
          <cell r="B19" t="str">
            <v>Total Supplementary Own Funds</v>
          </cell>
          <cell r="D19">
            <v>0</v>
          </cell>
        </row>
        <row r="20">
          <cell r="A20" t="str">
            <v>2.4.0</v>
          </cell>
          <cell r="B20" t="str">
            <v>Deductions of holdings in other credit/financial institutions</v>
          </cell>
        </row>
        <row r="21">
          <cell r="A21" t="str">
            <v>2.4.1</v>
          </cell>
          <cell r="B21" t="str">
            <v xml:space="preserve">     Holdings amounting to more than 10% of the </v>
          </cell>
        </row>
        <row r="22">
          <cell r="B22" t="str">
            <v xml:space="preserve">     investee institution's capital</v>
          </cell>
        </row>
        <row r="23">
          <cell r="A23" t="str">
            <v>2.4.2</v>
          </cell>
          <cell r="B23" t="str">
            <v xml:space="preserve">     Aggregate holdings which exceed 10% of the </v>
          </cell>
        </row>
        <row r="24">
          <cell r="B24" t="str">
            <v xml:space="preserve">     reporting institution's Total Gross Own Funds</v>
          </cell>
        </row>
        <row r="25">
          <cell r="A25" t="str">
            <v>2.4.3</v>
          </cell>
          <cell r="B25" t="str">
            <v>Total Deductions</v>
          </cell>
          <cell r="D25">
            <v>0</v>
          </cell>
        </row>
        <row r="26">
          <cell r="A26" t="str">
            <v>2.5.0</v>
          </cell>
          <cell r="B26" t="str">
            <v>Total Own Funds</v>
          </cell>
          <cell r="D26">
            <v>0</v>
          </cell>
        </row>
        <row r="28">
          <cell r="A28" t="str">
            <v>3.0.0</v>
          </cell>
          <cell r="B28" t="str">
            <v>Total Assets</v>
          </cell>
          <cell r="D28" t="str">
            <v>Lm000s</v>
          </cell>
        </row>
        <row r="29">
          <cell r="A29" t="str">
            <v>3.1.0</v>
          </cell>
          <cell r="B29" t="str">
            <v>Total Banking Book</v>
          </cell>
        </row>
        <row r="30">
          <cell r="A30" t="str">
            <v>3.2.0</v>
          </cell>
          <cell r="B30" t="str">
            <v>Total Trading Book</v>
          </cell>
        </row>
        <row r="32">
          <cell r="A32" t="str">
            <v>4.0.0</v>
          </cell>
          <cell r="B32" t="str">
            <v>Banking Book Risk Weighted Assets &amp; Off Balance Sheet Items</v>
          </cell>
          <cell r="D32" t="str">
            <v>Lm000s</v>
          </cell>
        </row>
        <row r="33">
          <cell r="B33" t="str">
            <v>By weighting bands:</v>
          </cell>
        </row>
        <row r="34">
          <cell r="A34" t="str">
            <v>4.1.0</v>
          </cell>
          <cell r="B34" t="str">
            <v>Assets</v>
          </cell>
        </row>
        <row r="35">
          <cell r="A35" t="str">
            <v>4.1.1</v>
          </cell>
          <cell r="B35">
            <v>0</v>
          </cell>
        </row>
        <row r="36">
          <cell r="A36" t="str">
            <v>4.1.2</v>
          </cell>
          <cell r="B36">
            <v>0.2</v>
          </cell>
        </row>
        <row r="37">
          <cell r="A37" t="str">
            <v>4.1.3</v>
          </cell>
          <cell r="B37">
            <v>0.5</v>
          </cell>
        </row>
        <row r="38">
          <cell r="A38" t="str">
            <v>4.1.4</v>
          </cell>
          <cell r="B38">
            <v>1</v>
          </cell>
        </row>
        <row r="39">
          <cell r="A39" t="str">
            <v>4.2.0</v>
          </cell>
          <cell r="B39" t="str">
            <v>Off Balance Sheet Items</v>
          </cell>
        </row>
        <row r="40">
          <cell r="A40" t="str">
            <v>4.2.1</v>
          </cell>
          <cell r="B40">
            <v>0</v>
          </cell>
        </row>
        <row r="41">
          <cell r="A41" t="str">
            <v>4.2.2</v>
          </cell>
          <cell r="B41">
            <v>0.2</v>
          </cell>
        </row>
        <row r="42">
          <cell r="A42" t="str">
            <v>4.2.3</v>
          </cell>
          <cell r="B42">
            <v>0.5</v>
          </cell>
        </row>
        <row r="43">
          <cell r="A43" t="str">
            <v>4.2.4</v>
          </cell>
          <cell r="B43">
            <v>1</v>
          </cell>
        </row>
        <row r="44">
          <cell r="A44" t="str">
            <v>4.2.5</v>
          </cell>
          <cell r="B44" t="str">
            <v>Interest rate related contracts</v>
          </cell>
        </row>
        <row r="45">
          <cell r="A45" t="str">
            <v>4.2.6</v>
          </cell>
          <cell r="B45" t="str">
            <v>Foreign exchange related contracts</v>
          </cell>
        </row>
        <row r="46">
          <cell r="A46" t="str">
            <v>4.3.0</v>
          </cell>
          <cell r="B46" t="str">
            <v>Total Banking Book Risk Weighted Assets &amp; Off-Balance Sheet Items</v>
          </cell>
          <cell r="D46">
            <v>0</v>
          </cell>
        </row>
        <row r="47">
          <cell r="A47" t="str">
            <v>4.4.0</v>
          </cell>
          <cell r="B47" t="str">
            <v>Banking Book Trigger</v>
          </cell>
          <cell r="D47">
            <v>0.08</v>
          </cell>
        </row>
        <row r="48">
          <cell r="A48" t="str">
            <v>4.5.0</v>
          </cell>
          <cell r="B48" t="str">
            <v>Banking Book Capital Requirements</v>
          </cell>
          <cell r="D48">
            <v>0</v>
          </cell>
        </row>
        <row r="50">
          <cell r="A50" t="str">
            <v>5.0.0</v>
          </cell>
          <cell r="B50" t="str">
            <v>Capital Requirement calculated on both Trading and Banking Book</v>
          </cell>
          <cell r="D50" t="str">
            <v>Lm000s</v>
          </cell>
        </row>
        <row r="51">
          <cell r="A51" t="str">
            <v>5.1.0</v>
          </cell>
          <cell r="B51" t="str">
            <v>Foreign Exchange Risk</v>
          </cell>
        </row>
        <row r="52">
          <cell r="A52" t="str">
            <v>5.2.0</v>
          </cell>
          <cell r="B52" t="str">
            <v>Notional Risk Weighted Assets</v>
          </cell>
          <cell r="D52">
            <v>0</v>
          </cell>
        </row>
        <row r="54">
          <cell r="A54" t="str">
            <v>6.0.0</v>
          </cell>
          <cell r="B54" t="str">
            <v>Trading Book Capital Requirement</v>
          </cell>
          <cell r="D54" t="str">
            <v>Lm000s</v>
          </cell>
        </row>
        <row r="55">
          <cell r="B55" t="str">
            <v>Solo (and line by line consolidated entities)</v>
          </cell>
        </row>
        <row r="56">
          <cell r="A56" t="str">
            <v>6.1.0</v>
          </cell>
          <cell r="B56" t="str">
            <v>Interest Rate Position Risk</v>
          </cell>
        </row>
        <row r="57">
          <cell r="A57" t="str">
            <v>6.2.0</v>
          </cell>
          <cell r="B57" t="str">
            <v>Equity Position Risk</v>
          </cell>
        </row>
        <row r="58">
          <cell r="A58" t="str">
            <v>6.3.0</v>
          </cell>
          <cell r="B58" t="str">
            <v>Counterparty Risk</v>
          </cell>
        </row>
        <row r="59">
          <cell r="A59" t="str">
            <v>6.4.0</v>
          </cell>
          <cell r="B59" t="str">
            <v>Settlement Risk</v>
          </cell>
        </row>
        <row r="60">
          <cell r="A60" t="str">
            <v>6.5.0</v>
          </cell>
          <cell r="B60" t="str">
            <v>Underwriting Risk</v>
          </cell>
        </row>
        <row r="61">
          <cell r="A61" t="str">
            <v>6.6.0</v>
          </cell>
          <cell r="B61" t="str">
            <v>Commodities Risk</v>
          </cell>
        </row>
        <row r="62">
          <cell r="A62" t="str">
            <v>6.7.0</v>
          </cell>
          <cell r="B62" t="str">
            <v>Incremental Capital for Large Exposures</v>
          </cell>
        </row>
        <row r="63">
          <cell r="A63" t="str">
            <v>6.8.0</v>
          </cell>
          <cell r="B63" t="str">
            <v>VARs</v>
          </cell>
        </row>
        <row r="64">
          <cell r="A64" t="str">
            <v>6.9.0</v>
          </cell>
          <cell r="B64" t="str">
            <v xml:space="preserve">Total capital requirement for solo </v>
          </cell>
        </row>
        <row r="65">
          <cell r="B65" t="str">
            <v>(&amp; line-by-line consolidated entities)</v>
          </cell>
          <cell r="D65">
            <v>0</v>
          </cell>
        </row>
        <row r="66">
          <cell r="A66" t="str">
            <v>6.10.0</v>
          </cell>
          <cell r="B66" t="str">
            <v>Notional Risk Weighted Assets</v>
          </cell>
          <cell r="D66">
            <v>0</v>
          </cell>
        </row>
        <row r="69">
          <cell r="A69" t="str">
            <v>7.0.0</v>
          </cell>
          <cell r="B69" t="str">
            <v>Trading Book Capital Requirement</v>
          </cell>
          <cell r="D69" t="str">
            <v>Lm000s</v>
          </cell>
        </row>
        <row r="70">
          <cell r="B70" t="str">
            <v>Aggregation Plus Consolidated Entities</v>
          </cell>
        </row>
        <row r="71">
          <cell r="A71" t="str">
            <v>7.1.0</v>
          </cell>
          <cell r="B71" t="str">
            <v>Interest Rate Position Risk</v>
          </cell>
        </row>
        <row r="72">
          <cell r="A72" t="str">
            <v>7.2.0</v>
          </cell>
          <cell r="B72" t="str">
            <v>Equity Position Risk</v>
          </cell>
        </row>
        <row r="73">
          <cell r="A73" t="str">
            <v>7.3.0</v>
          </cell>
          <cell r="B73" t="str">
            <v>Counterparty Risk</v>
          </cell>
        </row>
        <row r="74">
          <cell r="A74" t="str">
            <v>7.4.0</v>
          </cell>
          <cell r="B74" t="str">
            <v>Settlement Risk</v>
          </cell>
        </row>
        <row r="75">
          <cell r="A75" t="str">
            <v>7.5.0</v>
          </cell>
          <cell r="B75" t="str">
            <v>Underwriting Risk</v>
          </cell>
        </row>
        <row r="76">
          <cell r="A76" t="str">
            <v>7.6.0</v>
          </cell>
          <cell r="B76" t="str">
            <v>Commodities Risk</v>
          </cell>
        </row>
        <row r="77">
          <cell r="A77" t="str">
            <v>7.7.0</v>
          </cell>
          <cell r="B77" t="str">
            <v>Incremental Capital for Large Exposures</v>
          </cell>
        </row>
        <row r="78">
          <cell r="A78" t="str">
            <v>7.8.0</v>
          </cell>
          <cell r="B78" t="str">
            <v>VARs</v>
          </cell>
        </row>
        <row r="79">
          <cell r="A79" t="str">
            <v>7.9.0</v>
          </cell>
          <cell r="B79" t="str">
            <v xml:space="preserve">Total capital requirement for Aggregation plus </v>
          </cell>
        </row>
        <row r="80">
          <cell r="B80" t="str">
            <v>consolidated entities</v>
          </cell>
          <cell r="D80">
            <v>0</v>
          </cell>
        </row>
        <row r="81">
          <cell r="A81" t="str">
            <v>7.10.0</v>
          </cell>
          <cell r="B81" t="str">
            <v>Consolidated Notional Risk Weighted Assets</v>
          </cell>
          <cell r="D81">
            <v>0</v>
          </cell>
        </row>
        <row r="83">
          <cell r="A83" t="str">
            <v>8.0.0</v>
          </cell>
          <cell r="B83" t="str">
            <v>Capital used to support the Banking Book</v>
          </cell>
          <cell r="D83" t="str">
            <v>Lm000s</v>
          </cell>
        </row>
        <row r="84">
          <cell r="A84" t="str">
            <v>8.1.0</v>
          </cell>
          <cell r="B84" t="str">
            <v>Original Own Funds</v>
          </cell>
        </row>
        <row r="85">
          <cell r="A85" t="str">
            <v>8.2.0</v>
          </cell>
          <cell r="B85" t="str">
            <v>Additional Own Funds</v>
          </cell>
        </row>
        <row r="86">
          <cell r="A86" t="str">
            <v>8.3.0</v>
          </cell>
          <cell r="B86" t="str">
            <v>Total Capital for Banking Book</v>
          </cell>
          <cell r="D86">
            <v>0</v>
          </cell>
        </row>
        <row r="88">
          <cell r="A88" t="str">
            <v>9.0.0</v>
          </cell>
          <cell r="B88" t="str">
            <v xml:space="preserve">Capital used to support the Trading Book </v>
          </cell>
          <cell r="C88" t="str">
            <v>Lm000s</v>
          </cell>
          <cell r="D88" t="str">
            <v>Lm000s</v>
          </cell>
        </row>
        <row r="89">
          <cell r="B89" t="str">
            <v>&amp; Foreign Exchange Risk</v>
          </cell>
        </row>
        <row r="90">
          <cell r="A90" t="str">
            <v>9.1.0</v>
          </cell>
          <cell r="B90" t="str">
            <v>Original Own Funds</v>
          </cell>
        </row>
        <row r="91">
          <cell r="A91" t="str">
            <v>9.2.0</v>
          </cell>
          <cell r="B91" t="str">
            <v>Additional Own Funds</v>
          </cell>
        </row>
        <row r="92">
          <cell r="A92" t="str">
            <v>9.3.0</v>
          </cell>
          <cell r="B92" t="str">
            <v>Supplementary Own Funds</v>
          </cell>
        </row>
        <row r="93">
          <cell r="A93" t="str">
            <v>9.3.1</v>
          </cell>
          <cell r="B93" t="str">
            <v xml:space="preserve">     Subordinated Loan Capital</v>
          </cell>
        </row>
        <row r="94">
          <cell r="A94" t="str">
            <v>9.3.2</v>
          </cell>
          <cell r="B94" t="str">
            <v xml:space="preserve">     Net Trading Book Profit</v>
          </cell>
        </row>
        <row r="95">
          <cell r="A95" t="str">
            <v>9.3.3</v>
          </cell>
          <cell r="B95" t="str">
            <v>Total Supplementary Own Funds Used</v>
          </cell>
          <cell r="D95">
            <v>0</v>
          </cell>
        </row>
        <row r="96">
          <cell r="A96" t="str">
            <v>9.4.0</v>
          </cell>
          <cell r="B96" t="str">
            <v>Total Capital for Trading Book</v>
          </cell>
          <cell r="D96">
            <v>0</v>
          </cell>
        </row>
        <row r="97">
          <cell r="A97" t="str">
            <v>9.5.0</v>
          </cell>
          <cell r="B97" t="str">
            <v>Restrictions on assignment of capital</v>
          </cell>
        </row>
        <row r="98">
          <cell r="A98" t="str">
            <v>9.5.1</v>
          </cell>
          <cell r="B98" t="str">
            <v>Trading Book capital requirement using only Original and Add Own Funds</v>
          </cell>
          <cell r="D98">
            <v>0</v>
          </cell>
        </row>
        <row r="99">
          <cell r="A99" t="str">
            <v>9.5.2</v>
          </cell>
          <cell r="B99" t="str">
            <v>Trading Book capital requirement using all categories of Own Funds</v>
          </cell>
          <cell r="D99">
            <v>0</v>
          </cell>
        </row>
        <row r="101">
          <cell r="A101" t="str">
            <v>10.0.0</v>
          </cell>
          <cell r="B101" t="str">
            <v>Excess Capital not used to support either Book</v>
          </cell>
          <cell r="C101" t="str">
            <v>Lm000s</v>
          </cell>
          <cell r="D101" t="str">
            <v>Lm000s</v>
          </cell>
        </row>
        <row r="102">
          <cell r="A102" t="str">
            <v>10.1.0</v>
          </cell>
          <cell r="B102" t="str">
            <v>Excess Original Own Funds</v>
          </cell>
          <cell r="D102">
            <v>0</v>
          </cell>
        </row>
        <row r="103">
          <cell r="A103" t="str">
            <v>10.2.0</v>
          </cell>
          <cell r="B103" t="str">
            <v>Excess Additional Own Funds</v>
          </cell>
          <cell r="D103">
            <v>0</v>
          </cell>
        </row>
        <row r="104">
          <cell r="A104" t="str">
            <v>10.3.0</v>
          </cell>
          <cell r="B104" t="str">
            <v>Excess Supplementary Own Funds</v>
          </cell>
          <cell r="D104">
            <v>0</v>
          </cell>
        </row>
        <row r="105">
          <cell r="A105" t="str">
            <v>10.4.0</v>
          </cell>
          <cell r="B105" t="str">
            <v>Total Excess Capital before Deductions</v>
          </cell>
          <cell r="D105">
            <v>0</v>
          </cell>
        </row>
        <row r="106">
          <cell r="A106" t="str">
            <v>10.5.0</v>
          </cell>
          <cell r="B106" t="str">
            <v>Total Deductions</v>
          </cell>
          <cell r="D106">
            <v>0</v>
          </cell>
        </row>
        <row r="107">
          <cell r="A107" t="str">
            <v>10.6.0</v>
          </cell>
          <cell r="B107" t="str">
            <v>Net Excess Capital</v>
          </cell>
          <cell r="D107">
            <v>0</v>
          </cell>
        </row>
        <row r="110">
          <cell r="A110" t="str">
            <v>11.0.0</v>
          </cell>
          <cell r="B110" t="str">
            <v>Capital Adequacy Ratio*</v>
          </cell>
          <cell r="D110" t="e">
            <v>#DIV/0!</v>
          </cell>
        </row>
        <row r="111">
          <cell r="A111" t="str">
            <v>*This ratio could be used for publication purposes</v>
          </cell>
        </row>
        <row r="114">
          <cell r="A114" t="str">
            <v>12.0.0</v>
          </cell>
          <cell r="B114" t="str">
            <v>Supervisory Capital Adequacy</v>
          </cell>
          <cell r="D114" t="e">
            <v>#DIV/0!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8"/>
      <sheetName val="A3"/>
      <sheetName val="A9"/>
      <sheetName val="M8"/>
      <sheetName val="A10"/>
      <sheetName val="A15"/>
      <sheetName val="A6"/>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BS-1"/>
      <sheetName val="MB-BS-2.1"/>
      <sheetName val="MB-BS-2.2"/>
      <sheetName val="MB-BS-3.1"/>
      <sheetName val="MB-BS-3.2"/>
      <sheetName val="MB-BS-3.3"/>
      <sheetName val="MB-BS-3.4"/>
      <sheetName val="MB-BS-3.5"/>
      <sheetName val="MB-BS-3.6"/>
      <sheetName val="MB-BS-3.7"/>
      <sheetName val="MB-BS-3.8"/>
      <sheetName val="MB-BS-4"/>
      <sheetName val="MB-BS-5"/>
      <sheetName val="Sources"/>
      <sheetName val="params"/>
    </sheetNames>
    <definedNames>
      <definedName name="DeleteRow1_31"/>
      <definedName name="InsertRow1_31"/>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
          <cell r="A1" t="str">
            <v>Bakı şəhəri</v>
          </cell>
        </row>
        <row r="2">
          <cell r="A2" t="str">
            <v>Abşeron</v>
          </cell>
        </row>
        <row r="3">
          <cell r="A3" t="str">
            <v>Ağcabədi</v>
          </cell>
        </row>
        <row r="4">
          <cell r="A4" t="str">
            <v>Ağdam</v>
          </cell>
        </row>
        <row r="5">
          <cell r="A5" t="str">
            <v>Ağdaş</v>
          </cell>
        </row>
        <row r="6">
          <cell r="A6" t="str">
            <v>Ağstafa</v>
          </cell>
        </row>
        <row r="7">
          <cell r="A7" t="str">
            <v>Ağsu</v>
          </cell>
        </row>
        <row r="8">
          <cell r="A8" t="str">
            <v>Astara</v>
          </cell>
        </row>
        <row r="9">
          <cell r="A9" t="str">
            <v xml:space="preserve">Babək </v>
          </cell>
        </row>
        <row r="10">
          <cell r="A10" t="str">
            <v>Balakən</v>
          </cell>
        </row>
        <row r="11">
          <cell r="A11" t="str">
            <v>Beyləqan</v>
          </cell>
        </row>
        <row r="12">
          <cell r="A12" t="str">
            <v>Bərdə</v>
          </cell>
        </row>
        <row r="13">
          <cell r="A13" t="str">
            <v>Biləsuvar</v>
          </cell>
        </row>
        <row r="14">
          <cell r="A14" t="str">
            <v>Cəlilabad</v>
          </cell>
        </row>
        <row r="15">
          <cell r="A15" t="str">
            <v>Culfa</v>
          </cell>
        </row>
        <row r="16">
          <cell r="A16" t="str">
            <v xml:space="preserve">Daşkəsən </v>
          </cell>
        </row>
        <row r="17">
          <cell r="A17" t="str">
            <v>Şabran</v>
          </cell>
        </row>
        <row r="18">
          <cell r="A18" t="str">
            <v>Füzuli</v>
          </cell>
        </row>
        <row r="19">
          <cell r="A19" t="str">
            <v>Gədəbəy</v>
          </cell>
        </row>
        <row r="20">
          <cell r="A20" t="str">
            <v>Gəncə şəhəri</v>
          </cell>
        </row>
        <row r="21">
          <cell r="A21" t="str">
            <v>Goranboy</v>
          </cell>
        </row>
        <row r="22">
          <cell r="A22" t="str">
            <v>Göy-göl</v>
          </cell>
        </row>
        <row r="23">
          <cell r="A23" t="str">
            <v>Göyçay</v>
          </cell>
        </row>
        <row r="24">
          <cell r="A24" t="str">
            <v>Hacıqabul</v>
          </cell>
        </row>
        <row r="25">
          <cell r="A25" t="str">
            <v>İmişli</v>
          </cell>
        </row>
        <row r="26">
          <cell r="A26" t="str">
            <v>İsmayıllı</v>
          </cell>
        </row>
        <row r="27">
          <cell r="A27" t="str">
            <v>Kəngərli</v>
          </cell>
        </row>
        <row r="28">
          <cell r="A28" t="str">
            <v>Kürdəmir</v>
          </cell>
        </row>
        <row r="29">
          <cell r="A29" t="str">
            <v>Lerik</v>
          </cell>
        </row>
        <row r="30">
          <cell r="A30" t="str">
            <v xml:space="preserve">Lənkəran   </v>
          </cell>
        </row>
        <row r="31">
          <cell r="A31" t="str">
            <v>Masallı</v>
          </cell>
        </row>
        <row r="32">
          <cell r="A32" t="str">
            <v>Mingəçevir şəhəri</v>
          </cell>
        </row>
        <row r="33">
          <cell r="A33" t="str">
            <v>Naftalan şəhəri</v>
          </cell>
        </row>
        <row r="34">
          <cell r="A34" t="str">
            <v>Naxçıvan şəhəri</v>
          </cell>
        </row>
        <row r="35">
          <cell r="A35" t="str">
            <v>Neftçala</v>
          </cell>
        </row>
        <row r="36">
          <cell r="A36" t="str">
            <v>Oğuz</v>
          </cell>
        </row>
        <row r="37">
          <cell r="A37" t="str">
            <v>Ordubad</v>
          </cell>
        </row>
        <row r="38">
          <cell r="A38" t="str">
            <v>Qax</v>
          </cell>
        </row>
        <row r="39">
          <cell r="A39" t="str">
            <v>Qazax</v>
          </cell>
        </row>
        <row r="40">
          <cell r="A40" t="str">
            <v>Qəbələ</v>
          </cell>
        </row>
        <row r="41">
          <cell r="A41" t="str">
            <v>Qobustan</v>
          </cell>
        </row>
        <row r="42">
          <cell r="A42" t="str">
            <v xml:space="preserve">Quba </v>
          </cell>
        </row>
        <row r="43">
          <cell r="A43" t="str">
            <v>Qusar</v>
          </cell>
        </row>
        <row r="44">
          <cell r="A44" t="str">
            <v>Saatlı</v>
          </cell>
        </row>
        <row r="45">
          <cell r="A45" t="str">
            <v>Sabirabad</v>
          </cell>
        </row>
        <row r="46">
          <cell r="A46" t="str">
            <v>Salyan</v>
          </cell>
        </row>
        <row r="47">
          <cell r="A47" t="str">
            <v>Samux</v>
          </cell>
        </row>
        <row r="48">
          <cell r="A48" t="str">
            <v>Sədərək</v>
          </cell>
        </row>
        <row r="49">
          <cell r="A49" t="str">
            <v>Siyəzən</v>
          </cell>
        </row>
        <row r="50">
          <cell r="A50" t="str">
            <v>Sumqayıt şəhəri</v>
          </cell>
        </row>
        <row r="51">
          <cell r="A51" t="str">
            <v>Xaçmaz</v>
          </cell>
        </row>
        <row r="52">
          <cell r="A52" t="str">
            <v>Xırdalan şəhəri</v>
          </cell>
        </row>
        <row r="53">
          <cell r="A53" t="str">
            <v>Xızı</v>
          </cell>
        </row>
        <row r="54">
          <cell r="A54" t="str">
            <v>Şahbuz</v>
          </cell>
        </row>
        <row r="55">
          <cell r="A55" t="str">
            <v>Şamaxı</v>
          </cell>
        </row>
        <row r="56">
          <cell r="A56" t="str">
            <v>Şəki</v>
          </cell>
        </row>
        <row r="57">
          <cell r="A57" t="str">
            <v>Şəmkir</v>
          </cell>
        </row>
        <row r="58">
          <cell r="A58" t="str">
            <v>Şərur</v>
          </cell>
        </row>
        <row r="59">
          <cell r="A59" t="str">
            <v>Şirvan şəhəri</v>
          </cell>
        </row>
        <row r="60">
          <cell r="A60" t="str">
            <v>Tərtər</v>
          </cell>
        </row>
        <row r="61">
          <cell r="A61" t="str">
            <v>Tovuz</v>
          </cell>
        </row>
        <row r="62">
          <cell r="A62" t="str">
            <v>Ucar</v>
          </cell>
        </row>
        <row r="63">
          <cell r="A63" t="str">
            <v>Yardımlı</v>
          </cell>
        </row>
        <row r="64">
          <cell r="A64" t="str">
            <v>Yevlax</v>
          </cell>
        </row>
        <row r="65">
          <cell r="A65" t="str">
            <v>Zaqatala</v>
          </cell>
        </row>
        <row r="66">
          <cell r="A66" t="str">
            <v>Zərdab</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dit"/>
      <sheetName val="ST-2SD.ST"/>
    </sheetNames>
    <sheetDataSet>
      <sheetData sheetId="0" refreshError="1"/>
      <sheetData sheetId="1" refreshError="1">
        <row r="17">
          <cell r="A17">
            <v>2</v>
          </cell>
        </row>
        <row r="19">
          <cell r="A19">
            <v>4</v>
          </cell>
        </row>
        <row r="23">
          <cell r="A23">
            <v>8</v>
          </cell>
        </row>
        <row r="24">
          <cell r="A24">
            <v>9</v>
          </cell>
        </row>
        <row r="28">
          <cell r="A28">
            <v>13</v>
          </cell>
        </row>
        <row r="29">
          <cell r="A29">
            <v>14</v>
          </cell>
        </row>
        <row r="32">
          <cell r="A32">
            <v>17</v>
          </cell>
        </row>
        <row r="33">
          <cell r="A33">
            <v>18</v>
          </cell>
        </row>
        <row r="39">
          <cell r="A39">
            <v>24</v>
          </cell>
        </row>
        <row r="41">
          <cell r="A41">
            <v>26</v>
          </cell>
        </row>
        <row r="42">
          <cell r="A42">
            <v>27</v>
          </cell>
        </row>
        <row r="43">
          <cell r="A43">
            <v>28</v>
          </cell>
        </row>
        <row r="44">
          <cell r="A44">
            <v>29</v>
          </cell>
        </row>
        <row r="47">
          <cell r="A47">
            <v>32</v>
          </cell>
        </row>
        <row r="49">
          <cell r="A49">
            <v>34</v>
          </cell>
        </row>
        <row r="50">
          <cell r="A50">
            <v>35</v>
          </cell>
        </row>
        <row r="53">
          <cell r="A53">
            <v>38</v>
          </cell>
        </row>
        <row r="54">
          <cell r="A54">
            <v>39</v>
          </cell>
        </row>
        <row r="55">
          <cell r="A55">
            <v>40</v>
          </cell>
        </row>
        <row r="56">
          <cell r="A56">
            <v>41</v>
          </cell>
        </row>
        <row r="61">
          <cell r="A61">
            <v>46</v>
          </cell>
        </row>
        <row r="64">
          <cell r="A64">
            <v>49</v>
          </cell>
        </row>
        <row r="67">
          <cell r="A67">
            <v>52</v>
          </cell>
        </row>
        <row r="68">
          <cell r="A68">
            <v>53</v>
          </cell>
        </row>
        <row r="69">
          <cell r="A69">
            <v>54</v>
          </cell>
        </row>
        <row r="71">
          <cell r="A71">
            <v>56</v>
          </cell>
        </row>
        <row r="73">
          <cell r="A73">
            <v>58</v>
          </cell>
        </row>
        <row r="74">
          <cell r="A74">
            <v>59</v>
          </cell>
        </row>
        <row r="80">
          <cell r="A80">
            <v>65</v>
          </cell>
        </row>
        <row r="81">
          <cell r="A81">
            <v>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sheetName val="2002"/>
      <sheetName val="2003"/>
      <sheetName val="20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v Sec Indebtedness Loans"/>
      <sheetName val="ranges"/>
      <sheetName val="CR_Private Sec Indebtedness EU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D4">
            <v>39600</v>
          </cell>
        </row>
      </sheetData>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Provisions"/>
      <sheetName val="Net Loan PortfoliosCORR"/>
      <sheetName val="Net Loan Portfolios"/>
      <sheetName val="NPLs"/>
      <sheetName val="Large Exposures_Sectors"/>
      <sheetName val="Large Exposures_Companies"/>
      <sheetName val="Total Sectors"/>
      <sheetName val="Total Sub-Sectors"/>
      <sheetName val="Credit Rating"/>
      <sheetName val="Net_Loan_PortfoliosCORR1"/>
      <sheetName val="Net_Loan_Portfolios"/>
      <sheetName val="Large_Exposures_Sectors"/>
      <sheetName val="Large_Exposures_Companies"/>
      <sheetName val="Total_Sectors"/>
      <sheetName val="Total_Sub-Sectors"/>
      <sheetName val="Credit_Rating"/>
      <sheetName val="Net_Loan_PortfoliosCORR"/>
      <sheetName val="Net_Loan_PortfoliosCORR2"/>
      <sheetName val="Net_Loan_Portfolios1"/>
      <sheetName val="Large_Exposures_Sectors1"/>
      <sheetName val="Large_Exposures_Companies1"/>
      <sheetName val="Total_Sectors1"/>
      <sheetName val="Total_Sub-Sectors1"/>
      <sheetName val="Credit_Rating1"/>
      <sheetName val="BD04B"/>
      <sheetName val="BD04A"/>
      <sheetName val="Net_Loan_PortfoliosCORR3"/>
      <sheetName val="Net_Loan_Portfolios2"/>
      <sheetName val="Large_Exposures_Sectors2"/>
      <sheetName val="Large_Exposures_Companies2"/>
      <sheetName val="Total_Sectors2"/>
      <sheetName val="Total_Sub-Sectors2"/>
      <sheetName val="Credit_Rating2"/>
      <sheetName val="ABk_CB"/>
      <sheetName val="Amortisation_Table"/>
      <sheetName val="Tot_CB"/>
      <sheetName val="AgBkUilities"/>
      <sheetName val="CAPEX_CF"/>
      <sheetName val="SFLUtilities"/>
      <sheetName val="Net_Loan_PortfoliosCORR4"/>
      <sheetName val="Net_Loan_Portfolios3"/>
      <sheetName val="Large_Exposures_Sectors3"/>
      <sheetName val="Large_Exposures_Companies3"/>
      <sheetName val="Total_Sectors3"/>
      <sheetName val="Total_Sub-Sectors3"/>
      <sheetName val="Credit_Rating3"/>
      <sheetName val="customer details data value"/>
      <sheetName val="CR_Provisions EUR"/>
      <sheetName val="CR_Write-offs EUR"/>
    </sheetNames>
    <sheetDataSet>
      <sheetData sheetId="0"/>
      <sheetData sheetId="1" refreshError="1">
        <row r="7">
          <cell r="C7">
            <v>72964</v>
          </cell>
        </row>
        <row r="9">
          <cell r="C9">
            <v>11943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ivate Sec Indebtedness EUR"/>
      <sheetName val="ranges"/>
      <sheetName val="MPIs 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D4">
            <v>39508</v>
          </cell>
        </row>
      </sheetData>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sheetName val="MPIs Liquidity"/>
      <sheetName val="MPIs NPLs"/>
      <sheetName val="MPIs Loans by Sector"/>
      <sheetName val="MPIs Securities"/>
      <sheetName val="MPIs Currency Structure"/>
      <sheetName val="MPIs Bal Sheet Comp"/>
      <sheetName val="MPIs Collateral"/>
      <sheetName val="MPIs Loans and Deposits"/>
      <sheetName val="MPIs Secured Loans"/>
      <sheetName val="MPIs Maturity"/>
      <sheetName val="MPIs Flows"/>
      <sheetName val="MPIs Flows2"/>
      <sheetName val="MPIs FSIs"/>
      <sheetName val="ranges"/>
      <sheetName val="MPIs ROE &amp; ROA"/>
      <sheetName val="MPIs Interest Margin"/>
      <sheetName val="MPIs Non-interest inc. &amp; exp."/>
      <sheetName val="MPIs P&amp;L - other items"/>
      <sheetName val="MPIs Loans by Sector EUR"/>
      <sheetName val="MPIs NPLs 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EUR"/>
      <sheetName val="MPIs Own Funds EUR"/>
      <sheetName val="MPIs NPLs EUR"/>
      <sheetName val="MPIs Liquidity EUR"/>
      <sheetName val="MPIs Liquidity Mismatch EUR"/>
      <sheetName val="MPIs Loans and Deposits EUR"/>
      <sheetName val="MPIs Maturity Loans EUR"/>
      <sheetName val="MPIs Maturity Deposits EUR"/>
      <sheetName val="MPIs Loans by Sector EUR"/>
      <sheetName val="MPIs Sectoral Lending EUR"/>
      <sheetName val="MPIs Secured Loans EUR"/>
      <sheetName val="MPIs Securities EUR"/>
      <sheetName val="MPIs Other Securities EUR"/>
      <sheetName val="MPIs For Secs Credit Rating EUR"/>
      <sheetName val="MPIs BS Comp Assets EUR"/>
      <sheetName val="MPIs BS Comp Liabilities EUR"/>
      <sheetName val="MPIs Collateral EUR"/>
      <sheetName val="MPIs Monthly Assets &amp; SF"/>
      <sheetName val="MPIs Flows EUR"/>
      <sheetName val="MPIs Flows2 EUR"/>
      <sheetName val="MPIs FSIs EUR"/>
      <sheetName val="MPIs Equity Price Risk EUR"/>
      <sheetName val="MPIs Net open fx positions"/>
      <sheetName val="MPIs Duration Data EUR"/>
      <sheetName val="MPIs Total Resident WAI"/>
      <sheetName val="MPIs EURO Resident WAI"/>
      <sheetName val="MPIs Average Repricing Gap"/>
      <sheetName val="MPIs Interbank Assets"/>
      <sheetName val="MPIs Interbank Liabilities"/>
      <sheetName val="Ranges"/>
      <sheetName val="MPIs_Interbank Assets"/>
      <sheetName val="MPIs_Interbank Liabilities"/>
    </sheetNames>
    <sheetDataSet>
      <sheetData sheetId="0"/>
      <sheetData sheetId="1"/>
      <sheetData sheetId="2" refreshError="1">
        <row r="7">
          <cell r="L7">
            <v>39783</v>
          </cell>
        </row>
      </sheetData>
      <sheetData sheetId="3"/>
      <sheetData sheetId="4"/>
      <sheetData sheetId="5"/>
      <sheetData sheetId="6"/>
      <sheetData sheetId="7"/>
      <sheetData sheetId="8" refreshError="1">
        <row r="5">
          <cell r="H5">
            <v>2007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130">
          <cell r="C130">
            <v>0</v>
          </cell>
        </row>
      </sheetData>
      <sheetData sheetId="6"/>
      <sheetData sheetId="7"/>
      <sheetData sheetId="8"/>
      <sheetData sheetId="9"/>
      <sheetData sheetId="10"/>
      <sheetData sheetId="11"/>
      <sheetData sheetId="12">
        <row r="12">
          <cell r="C12">
            <v>0</v>
          </cell>
        </row>
      </sheetData>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election sqref="A1:D1"/>
    </sheetView>
  </sheetViews>
  <sheetFormatPr defaultRowHeight="15"/>
  <cols>
    <col min="1" max="1" width="49.5703125" style="6" customWidth="1"/>
    <col min="2" max="2" width="21.140625" style="6" customWidth="1"/>
    <col min="3" max="3" width="28" style="6" customWidth="1"/>
    <col min="4" max="4" width="20.28515625" style="6" customWidth="1"/>
    <col min="5" max="16384" width="9.140625" style="6"/>
  </cols>
  <sheetData>
    <row r="1" spans="1:8" ht="36.75" customHeight="1">
      <c r="A1" s="156" t="s">
        <v>5</v>
      </c>
      <c r="B1" s="156"/>
      <c r="C1" s="156"/>
      <c r="D1" s="156"/>
    </row>
    <row r="2" spans="1:8" s="2" customFormat="1" ht="15" customHeight="1">
      <c r="A2" s="159" t="s">
        <v>2</v>
      </c>
      <c r="B2" s="159"/>
      <c r="C2" s="159"/>
      <c r="D2" s="1" t="s">
        <v>333</v>
      </c>
      <c r="E2" s="3"/>
      <c r="F2" s="3"/>
    </row>
    <row r="3" spans="1:8" s="2" customFormat="1" ht="15" customHeight="1">
      <c r="A3" s="159" t="s">
        <v>0</v>
      </c>
      <c r="B3" s="159"/>
      <c r="C3" s="159"/>
      <c r="D3" s="1" t="s">
        <v>334</v>
      </c>
      <c r="E3" s="3"/>
      <c r="F3" s="3"/>
    </row>
    <row r="4" spans="1:8" ht="45">
      <c r="A4" s="7" t="s">
        <v>6</v>
      </c>
      <c r="B4" s="8" t="s">
        <v>7</v>
      </c>
      <c r="C4" s="8" t="s">
        <v>8</v>
      </c>
      <c r="D4" s="8" t="s">
        <v>9</v>
      </c>
      <c r="F4" s="9"/>
      <c r="G4" s="9"/>
      <c r="H4" s="9"/>
    </row>
    <row r="5" spans="1:8">
      <c r="A5" s="10" t="s">
        <v>10</v>
      </c>
      <c r="B5" s="17">
        <v>992398.06967999972</v>
      </c>
      <c r="C5" s="17">
        <v>53918.288249999998</v>
      </c>
      <c r="D5" s="18">
        <f>C5/B5</f>
        <v>5.4331311091108864E-2</v>
      </c>
      <c r="F5" s="9"/>
      <c r="G5" s="9"/>
      <c r="H5" s="9"/>
    </row>
    <row r="6" spans="1:8">
      <c r="A6" s="11" t="s">
        <v>11</v>
      </c>
      <c r="B6" s="17">
        <v>46040.606169999999</v>
      </c>
      <c r="C6" s="17">
        <v>2705.5106999999998</v>
      </c>
      <c r="D6" s="18">
        <f t="shared" ref="D6:D28" si="0">C6/B6</f>
        <v>5.8763576874079196E-2</v>
      </c>
    </row>
    <row r="7" spans="1:8">
      <c r="A7" s="12" t="s">
        <v>12</v>
      </c>
      <c r="B7" s="17">
        <v>0</v>
      </c>
      <c r="C7" s="17">
        <v>0</v>
      </c>
      <c r="D7" s="18">
        <v>0</v>
      </c>
    </row>
    <row r="8" spans="1:8" ht="15.75" customHeight="1">
      <c r="A8" s="12" t="s">
        <v>13</v>
      </c>
      <c r="B8" s="17">
        <v>46040.606169999999</v>
      </c>
      <c r="C8" s="17">
        <v>2705.5106999999998</v>
      </c>
      <c r="D8" s="18">
        <f t="shared" si="0"/>
        <v>5.8763576874079196E-2</v>
      </c>
    </row>
    <row r="9" spans="1:8">
      <c r="A9" s="12" t="s">
        <v>14</v>
      </c>
      <c r="B9" s="17">
        <v>0</v>
      </c>
      <c r="C9" s="17">
        <v>0</v>
      </c>
      <c r="D9" s="18">
        <v>0</v>
      </c>
    </row>
    <row r="10" spans="1:8">
      <c r="A10" s="12" t="s">
        <v>15</v>
      </c>
      <c r="B10" s="17">
        <v>0</v>
      </c>
      <c r="C10" s="17">
        <v>0</v>
      </c>
      <c r="D10" s="18">
        <v>0</v>
      </c>
    </row>
    <row r="11" spans="1:8">
      <c r="A11" s="11" t="s">
        <v>16</v>
      </c>
      <c r="B11" s="17">
        <v>225763.54274999996</v>
      </c>
      <c r="C11" s="17">
        <v>5987.3352999999979</v>
      </c>
      <c r="D11" s="18">
        <f t="shared" si="0"/>
        <v>2.652038157741923E-2</v>
      </c>
    </row>
    <row r="12" spans="1:8">
      <c r="A12" s="11" t="s">
        <v>17</v>
      </c>
      <c r="B12" s="17">
        <v>3540.0789299999997</v>
      </c>
      <c r="C12" s="17">
        <v>1471.4121499999999</v>
      </c>
      <c r="D12" s="18">
        <f t="shared" si="0"/>
        <v>0.41564388226790189</v>
      </c>
    </row>
    <row r="13" spans="1:8">
      <c r="A13" s="11" t="s">
        <v>18</v>
      </c>
      <c r="B13" s="17">
        <v>56800.780820000022</v>
      </c>
      <c r="C13" s="17">
        <v>908.48737000000006</v>
      </c>
      <c r="D13" s="18">
        <f t="shared" si="0"/>
        <v>1.5994276080094204E-2</v>
      </c>
    </row>
    <row r="14" spans="1:8">
      <c r="A14" s="11" t="s">
        <v>19</v>
      </c>
      <c r="B14" s="17">
        <v>68.323459999999997</v>
      </c>
      <c r="C14" s="17">
        <v>0</v>
      </c>
      <c r="D14" s="18">
        <f t="shared" si="0"/>
        <v>0</v>
      </c>
    </row>
    <row r="15" spans="1:8">
      <c r="A15" s="11" t="s">
        <v>20</v>
      </c>
      <c r="B15" s="17">
        <v>274279.25782</v>
      </c>
      <c r="C15" s="17">
        <v>24614.570769999995</v>
      </c>
      <c r="D15" s="18">
        <f t="shared" si="0"/>
        <v>8.9742735070960727E-2</v>
      </c>
    </row>
    <row r="16" spans="1:8">
      <c r="A16" s="11" t="s">
        <v>21</v>
      </c>
      <c r="B16" s="17">
        <v>146191.77052999995</v>
      </c>
      <c r="C16" s="17">
        <v>10453.70147</v>
      </c>
      <c r="D16" s="18">
        <f t="shared" si="0"/>
        <v>7.1506771086371101E-2</v>
      </c>
    </row>
    <row r="17" spans="1:4">
      <c r="A17" s="11" t="s">
        <v>22</v>
      </c>
      <c r="B17" s="17">
        <v>0</v>
      </c>
      <c r="C17" s="17">
        <v>0</v>
      </c>
      <c r="D17" s="18">
        <v>0</v>
      </c>
    </row>
    <row r="18" spans="1:4">
      <c r="A18" s="13" t="s">
        <v>23</v>
      </c>
      <c r="B18" s="17">
        <v>0</v>
      </c>
      <c r="C18" s="17">
        <v>0</v>
      </c>
      <c r="D18" s="18">
        <v>0</v>
      </c>
    </row>
    <row r="19" spans="1:4" ht="30">
      <c r="A19" s="13" t="s">
        <v>24</v>
      </c>
      <c r="B19" s="17">
        <v>239713.70919999969</v>
      </c>
      <c r="C19" s="17">
        <v>7777.2704900000017</v>
      </c>
      <c r="D19" s="18">
        <f t="shared" si="0"/>
        <v>3.2443995447549528E-2</v>
      </c>
    </row>
    <row r="20" spans="1:4">
      <c r="A20" s="14" t="s">
        <v>327</v>
      </c>
      <c r="B20" s="17">
        <v>6224.8547400000007</v>
      </c>
      <c r="C20" s="17">
        <v>63.059060000000002</v>
      </c>
      <c r="D20" s="18">
        <f t="shared" si="0"/>
        <v>1.0130205865655268E-2</v>
      </c>
    </row>
    <row r="21" spans="1:4" ht="30">
      <c r="A21" s="15" t="s">
        <v>328</v>
      </c>
      <c r="B21" s="17">
        <v>6224.8547400000007</v>
      </c>
      <c r="C21" s="17">
        <v>63.059060000000002</v>
      </c>
      <c r="D21" s="18">
        <f t="shared" si="0"/>
        <v>1.0130205865655268E-2</v>
      </c>
    </row>
    <row r="22" spans="1:4">
      <c r="A22" s="14" t="s">
        <v>329</v>
      </c>
      <c r="B22" s="17">
        <v>0</v>
      </c>
      <c r="C22" s="17">
        <v>0</v>
      </c>
      <c r="D22" s="18">
        <v>0</v>
      </c>
    </row>
    <row r="23" spans="1:4" ht="30">
      <c r="A23" s="15" t="s">
        <v>330</v>
      </c>
      <c r="B23" s="17">
        <v>0</v>
      </c>
      <c r="C23" s="17">
        <v>0</v>
      </c>
      <c r="D23" s="18">
        <v>0</v>
      </c>
    </row>
    <row r="24" spans="1:4">
      <c r="A24" s="14" t="s">
        <v>25</v>
      </c>
      <c r="B24" s="17">
        <v>0</v>
      </c>
      <c r="C24" s="17">
        <v>0</v>
      </c>
      <c r="D24" s="18">
        <v>0</v>
      </c>
    </row>
    <row r="25" spans="1:4">
      <c r="A25" s="14" t="s">
        <v>26</v>
      </c>
      <c r="B25" s="17">
        <v>0</v>
      </c>
      <c r="C25" s="17">
        <v>0</v>
      </c>
      <c r="D25" s="18">
        <v>0</v>
      </c>
    </row>
    <row r="26" spans="1:4">
      <c r="A26" s="14" t="s">
        <v>27</v>
      </c>
      <c r="B26" s="17">
        <v>2911.3060599999999</v>
      </c>
      <c r="C26" s="17">
        <v>392.01508000000013</v>
      </c>
      <c r="D26" s="18">
        <f t="shared" si="0"/>
        <v>0.13465265139454288</v>
      </c>
    </row>
    <row r="27" spans="1:4">
      <c r="A27" s="14" t="s">
        <v>28</v>
      </c>
      <c r="B27" s="17">
        <v>230577.54839999971</v>
      </c>
      <c r="C27" s="17">
        <v>7322.196350000002</v>
      </c>
      <c r="D27" s="18">
        <f t="shared" si="0"/>
        <v>3.1755894712253825E-2</v>
      </c>
    </row>
    <row r="28" spans="1:4">
      <c r="A28" s="16" t="s">
        <v>29</v>
      </c>
      <c r="B28" s="17">
        <v>0</v>
      </c>
      <c r="C28" s="17">
        <v>0</v>
      </c>
      <c r="D28" s="18">
        <v>0</v>
      </c>
    </row>
    <row r="29" spans="1:4">
      <c r="A29" s="157" t="s">
        <v>30</v>
      </c>
      <c r="B29" s="157"/>
      <c r="C29" s="157"/>
      <c r="D29" s="157"/>
    </row>
    <row r="30" spans="1:4" ht="35.25" customHeight="1">
      <c r="A30" s="158"/>
      <c r="B30" s="158"/>
      <c r="C30" s="158"/>
      <c r="D30" s="158"/>
    </row>
  </sheetData>
  <mergeCells count="4">
    <mergeCell ref="A1:D1"/>
    <mergeCell ref="A29:D30"/>
    <mergeCell ref="A2:C2"/>
    <mergeCell ref="A3:C3"/>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sqref="A1:G1"/>
    </sheetView>
  </sheetViews>
  <sheetFormatPr defaultRowHeight="15"/>
  <cols>
    <col min="1" max="1" width="34.5703125" style="6" customWidth="1"/>
    <col min="2" max="2" width="11.28515625" style="6" customWidth="1"/>
    <col min="3" max="3" width="15.140625" style="6" bestFit="1" customWidth="1"/>
    <col min="4" max="4" width="14" style="6" customWidth="1"/>
    <col min="5" max="5" width="17.140625" style="6" customWidth="1"/>
    <col min="6" max="6" width="17.5703125" style="6" customWidth="1"/>
    <col min="7" max="7" width="19.5703125" style="6" customWidth="1"/>
    <col min="8" max="16384" width="9.140625" style="6"/>
  </cols>
  <sheetData>
    <row r="1" spans="1:10">
      <c r="A1" s="160" t="s">
        <v>31</v>
      </c>
      <c r="B1" s="160"/>
      <c r="C1" s="160"/>
      <c r="D1" s="160"/>
      <c r="E1" s="160"/>
      <c r="F1" s="160"/>
      <c r="G1" s="160"/>
    </row>
    <row r="2" spans="1:10" customFormat="1">
      <c r="A2" s="5" t="s">
        <v>2</v>
      </c>
      <c r="B2" s="1" t="s">
        <v>333</v>
      </c>
      <c r="C2" s="5"/>
      <c r="D2" s="5"/>
    </row>
    <row r="3" spans="1:10" customFormat="1" ht="15" customHeight="1">
      <c r="A3" s="5" t="s">
        <v>0</v>
      </c>
      <c r="B3" s="1" t="s">
        <v>334</v>
      </c>
      <c r="C3" s="5"/>
      <c r="D3" s="5"/>
      <c r="H3" s="4"/>
      <c r="I3" s="4"/>
      <c r="J3" s="4"/>
    </row>
    <row r="4" spans="1:10">
      <c r="A4" s="161" t="s">
        <v>32</v>
      </c>
      <c r="B4" s="161"/>
      <c r="C4" s="161"/>
      <c r="D4" s="161"/>
      <c r="E4" s="161"/>
      <c r="F4" s="161"/>
      <c r="G4" s="161"/>
    </row>
    <row r="5" spans="1:10" ht="60">
      <c r="A5" s="19"/>
      <c r="B5" s="20" t="s">
        <v>1</v>
      </c>
      <c r="C5" s="20" t="s">
        <v>33</v>
      </c>
      <c r="D5" s="20" t="s">
        <v>34</v>
      </c>
      <c r="E5" s="20" t="s">
        <v>35</v>
      </c>
      <c r="F5" s="20" t="s">
        <v>36</v>
      </c>
      <c r="G5" s="20" t="s">
        <v>37</v>
      </c>
    </row>
    <row r="6" spans="1:10">
      <c r="A6" s="21" t="s">
        <v>38</v>
      </c>
      <c r="B6" s="28">
        <v>992398.06967999961</v>
      </c>
      <c r="C6" s="22" t="s">
        <v>39</v>
      </c>
      <c r="D6" s="28">
        <v>9771.2022548994391</v>
      </c>
      <c r="E6" s="29">
        <f>D6/B6</f>
        <v>9.8460512504323795E-3</v>
      </c>
      <c r="F6" s="28">
        <v>43260.982765424131</v>
      </c>
      <c r="G6" s="29">
        <f>F6/B6</f>
        <v>4.3592368916410433E-2</v>
      </c>
    </row>
    <row r="7" spans="1:10">
      <c r="A7" s="23" t="s">
        <v>40</v>
      </c>
      <c r="B7" s="28">
        <f>B8+B9+B10</f>
        <v>901369.76939999987</v>
      </c>
      <c r="C7" s="29">
        <f>B7/B6</f>
        <v>0.90827440816228922</v>
      </c>
      <c r="D7" s="28">
        <v>9771.2022548994391</v>
      </c>
      <c r="E7" s="29">
        <f>D7/B6</f>
        <v>9.8460512504323795E-3</v>
      </c>
      <c r="F7" s="22" t="s">
        <v>39</v>
      </c>
      <c r="G7" s="22" t="s">
        <v>39</v>
      </c>
    </row>
    <row r="8" spans="1:10">
      <c r="A8" s="24" t="s">
        <v>41</v>
      </c>
      <c r="B8" s="28">
        <v>875043.14683999983</v>
      </c>
      <c r="C8" s="29">
        <f>B8/B6</f>
        <v>0.88174611939960634</v>
      </c>
      <c r="D8" s="28">
        <v>8750.4465903999971</v>
      </c>
      <c r="E8" s="29">
        <f>D8/B6</f>
        <v>8.8174764318330375E-3</v>
      </c>
      <c r="F8" s="22" t="s">
        <v>39</v>
      </c>
      <c r="G8" s="22" t="s">
        <v>39</v>
      </c>
    </row>
    <row r="9" spans="1:10">
      <c r="A9" s="24" t="s">
        <v>42</v>
      </c>
      <c r="B9" s="28">
        <v>20518.710850000003</v>
      </c>
      <c r="C9" s="29">
        <f>B9/B6</f>
        <v>2.0675887506125739E-2</v>
      </c>
      <c r="D9" s="28">
        <v>439.96449349944191</v>
      </c>
      <c r="E9" s="29">
        <f>D9/B6</f>
        <v>4.4333469294363821E-4</v>
      </c>
      <c r="F9" s="22" t="s">
        <v>39</v>
      </c>
      <c r="G9" s="22" t="s">
        <v>39</v>
      </c>
    </row>
    <row r="10" spans="1:10">
      <c r="A10" s="24" t="s">
        <v>345</v>
      </c>
      <c r="B10" s="28">
        <v>5807.9117100000003</v>
      </c>
      <c r="C10" s="29">
        <f>B10/B6</f>
        <v>5.8524012565570292E-3</v>
      </c>
      <c r="D10" s="28">
        <v>580.79117100000008</v>
      </c>
      <c r="E10" s="29">
        <f>D10/B6</f>
        <v>5.8524012565570297E-4</v>
      </c>
      <c r="F10" s="22" t="s">
        <v>39</v>
      </c>
      <c r="G10" s="22" t="s">
        <v>39</v>
      </c>
    </row>
    <row r="11" spans="1:10">
      <c r="A11" s="23" t="s">
        <v>43</v>
      </c>
      <c r="B11" s="28">
        <f>B12+B13+B14</f>
        <v>61849.567855424131</v>
      </c>
      <c r="C11" s="29">
        <f>B11/B6</f>
        <v>6.2323345585877273E-2</v>
      </c>
      <c r="D11" s="22" t="s">
        <v>39</v>
      </c>
      <c r="E11" s="22" t="s">
        <v>39</v>
      </c>
      <c r="F11" s="28">
        <f>F12+F13+F14</f>
        <v>43260.982765424131</v>
      </c>
      <c r="G11" s="29">
        <f>F11/B6</f>
        <v>4.3592368916410433E-2</v>
      </c>
    </row>
    <row r="12" spans="1:10">
      <c r="A12" s="25" t="s">
        <v>44</v>
      </c>
      <c r="B12" s="28">
        <v>20982.117940000004</v>
      </c>
      <c r="C12" s="29">
        <f>B12/B6</f>
        <v>2.1142844369664807E-2</v>
      </c>
      <c r="D12" s="22" t="s">
        <v>39</v>
      </c>
      <c r="E12" s="22" t="s">
        <v>39</v>
      </c>
      <c r="F12" s="28">
        <f>B12*25%</f>
        <v>5245.5294850000009</v>
      </c>
      <c r="G12" s="29">
        <f>F12/B6</f>
        <v>5.2857110924162017E-3</v>
      </c>
    </row>
    <row r="13" spans="1:10">
      <c r="A13" s="25" t="s">
        <v>45</v>
      </c>
      <c r="B13" s="28">
        <v>5703.9932700000008</v>
      </c>
      <c r="C13" s="29">
        <f>B13/B6</f>
        <v>5.7476867844364742E-3</v>
      </c>
      <c r="D13" s="22" t="s">
        <v>39</v>
      </c>
      <c r="E13" s="22" t="s">
        <v>39</v>
      </c>
      <c r="F13" s="28">
        <f>B13*50%</f>
        <v>2851.9966350000004</v>
      </c>
      <c r="G13" s="29">
        <f>F13/B6</f>
        <v>2.8738433922182371E-3</v>
      </c>
    </row>
    <row r="14" spans="1:10">
      <c r="A14" s="25" t="s">
        <v>46</v>
      </c>
      <c r="B14" s="28">
        <v>35163.456645424129</v>
      </c>
      <c r="C14" s="29">
        <f>B14/B6</f>
        <v>3.5432814431775997E-2</v>
      </c>
      <c r="D14" s="22" t="s">
        <v>39</v>
      </c>
      <c r="E14" s="22" t="s">
        <v>39</v>
      </c>
      <c r="F14" s="28">
        <f>B14*100%</f>
        <v>35163.456645424129</v>
      </c>
      <c r="G14" s="29">
        <f>F14/B6</f>
        <v>3.5432814431775997E-2</v>
      </c>
    </row>
    <row r="15" spans="1:10">
      <c r="A15" s="23" t="s">
        <v>47</v>
      </c>
      <c r="B15" s="28">
        <v>33513.004206270343</v>
      </c>
      <c r="C15" s="29">
        <f>B15/B6</f>
        <v>3.376971925900326E-2</v>
      </c>
      <c r="D15" s="22" t="s">
        <v>39</v>
      </c>
      <c r="E15" s="22" t="s">
        <v>39</v>
      </c>
      <c r="F15" s="22" t="s">
        <v>39</v>
      </c>
      <c r="G15" s="22" t="s">
        <v>39</v>
      </c>
    </row>
    <row r="17" spans="1:3">
      <c r="A17" s="26"/>
      <c r="C17" s="27"/>
    </row>
    <row r="18" spans="1:3">
      <c r="A18" s="26"/>
    </row>
  </sheetData>
  <mergeCells count="2">
    <mergeCell ref="A1:G1"/>
    <mergeCell ref="A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4"/>
  <sheetViews>
    <sheetView zoomScaleNormal="100" zoomScaleSheetLayoutView="100" workbookViewId="0">
      <selection sqref="A1:C1"/>
    </sheetView>
  </sheetViews>
  <sheetFormatPr defaultColWidth="9.140625" defaultRowHeight="15"/>
  <cols>
    <col min="1" max="1" width="55.140625" style="30" customWidth="1"/>
    <col min="2" max="2" width="13.7109375" style="30" customWidth="1"/>
    <col min="3" max="3" width="18.28515625" style="30" bestFit="1" customWidth="1"/>
    <col min="4" max="16384" width="9.140625" style="30"/>
  </cols>
  <sheetData>
    <row r="1" spans="1:10" ht="27.75" customHeight="1">
      <c r="A1" s="162" t="s">
        <v>48</v>
      </c>
      <c r="B1" s="162"/>
      <c r="C1" s="162"/>
    </row>
    <row r="2" spans="1:10" customFormat="1">
      <c r="A2" s="5" t="s">
        <v>2</v>
      </c>
      <c r="C2" s="1" t="s">
        <v>333</v>
      </c>
      <c r="D2" s="5"/>
    </row>
    <row r="3" spans="1:10" customFormat="1" ht="15" customHeight="1">
      <c r="A3" s="5" t="s">
        <v>0</v>
      </c>
      <c r="C3" s="1" t="s">
        <v>334</v>
      </c>
      <c r="D3" s="5"/>
      <c r="H3" s="4"/>
      <c r="I3" s="4"/>
      <c r="J3" s="4"/>
    </row>
    <row r="4" spans="1:10" ht="20.25" customHeight="1">
      <c r="A4" s="163" t="s">
        <v>32</v>
      </c>
      <c r="B4" s="163"/>
      <c r="C4" s="163"/>
    </row>
    <row r="5" spans="1:10" ht="30">
      <c r="A5" s="31" t="s">
        <v>49</v>
      </c>
      <c r="B5" s="32" t="s">
        <v>50</v>
      </c>
      <c r="C5" s="32" t="s">
        <v>51</v>
      </c>
    </row>
    <row r="6" spans="1:10">
      <c r="A6" s="33" t="s">
        <v>52</v>
      </c>
      <c r="B6" s="34"/>
      <c r="C6" s="34"/>
    </row>
    <row r="7" spans="1:10">
      <c r="A7" s="35" t="s">
        <v>53</v>
      </c>
      <c r="B7" s="36"/>
      <c r="C7" s="36"/>
    </row>
    <row r="8" spans="1:10">
      <c r="A8" s="35" t="s">
        <v>54</v>
      </c>
      <c r="B8" s="36">
        <v>14799.613650000001</v>
      </c>
      <c r="C8" s="36">
        <v>285.77642599999996</v>
      </c>
    </row>
    <row r="9" spans="1:10" ht="30">
      <c r="A9" s="37" t="s">
        <v>55</v>
      </c>
      <c r="B9" s="36"/>
      <c r="C9" s="36"/>
    </row>
    <row r="10" spans="1:10">
      <c r="A10" s="35" t="s">
        <v>56</v>
      </c>
      <c r="B10" s="36"/>
      <c r="C10" s="36"/>
    </row>
    <row r="11" spans="1:10">
      <c r="A11" s="38" t="s">
        <v>57</v>
      </c>
      <c r="B11" s="34"/>
      <c r="C11" s="34"/>
    </row>
    <row r="12" spans="1:10">
      <c r="A12" s="37" t="s">
        <v>58</v>
      </c>
      <c r="B12" s="36">
        <v>8561.9540799999995</v>
      </c>
      <c r="C12" s="36">
        <v>973.05</v>
      </c>
    </row>
    <row r="13" spans="1:10">
      <c r="A13" s="39" t="s">
        <v>59</v>
      </c>
      <c r="B13" s="36"/>
      <c r="C13" s="36"/>
    </row>
    <row r="14" spans="1:10">
      <c r="A14" s="40" t="s">
        <v>60</v>
      </c>
      <c r="B14" s="34"/>
      <c r="C14" s="34"/>
    </row>
    <row r="15" spans="1:10">
      <c r="A15" s="41" t="s">
        <v>61</v>
      </c>
      <c r="B15" s="36"/>
      <c r="C15" s="36"/>
    </row>
    <row r="16" spans="1:10">
      <c r="A16" s="41" t="s">
        <v>62</v>
      </c>
      <c r="B16" s="36"/>
      <c r="C16" s="36"/>
    </row>
    <row r="17" spans="1:3">
      <c r="A17" s="42" t="s">
        <v>63</v>
      </c>
      <c r="B17" s="34"/>
      <c r="C17" s="34"/>
    </row>
    <row r="18" spans="1:3">
      <c r="A18" s="39" t="s">
        <v>64</v>
      </c>
      <c r="B18" s="34"/>
      <c r="C18" s="34"/>
    </row>
    <row r="19" spans="1:3">
      <c r="A19" s="43" t="s">
        <v>65</v>
      </c>
      <c r="B19" s="36"/>
      <c r="C19" s="36"/>
    </row>
    <row r="20" spans="1:3">
      <c r="A20" s="43" t="s">
        <v>66</v>
      </c>
      <c r="B20" s="36"/>
      <c r="C20" s="36"/>
    </row>
    <row r="21" spans="1:3">
      <c r="A21" s="42" t="s">
        <v>67</v>
      </c>
      <c r="B21" s="44"/>
      <c r="C21" s="44"/>
    </row>
    <row r="22" spans="1:3">
      <c r="A22" s="39" t="s">
        <v>68</v>
      </c>
      <c r="B22" s="34"/>
      <c r="C22" s="34"/>
    </row>
    <row r="23" spans="1:3">
      <c r="A23" s="43" t="s">
        <v>65</v>
      </c>
      <c r="B23" s="45"/>
      <c r="C23" s="45"/>
    </row>
    <row r="24" spans="1:3">
      <c r="A24" s="43" t="s">
        <v>66</v>
      </c>
      <c r="B24" s="45"/>
      <c r="C24" s="45"/>
    </row>
    <row r="25" spans="1:3">
      <c r="A25" s="39" t="s">
        <v>69</v>
      </c>
      <c r="B25" s="34"/>
      <c r="C25" s="34"/>
    </row>
    <row r="26" spans="1:3">
      <c r="A26" s="43" t="s">
        <v>70</v>
      </c>
      <c r="B26" s="45">
        <v>76300</v>
      </c>
      <c r="C26" s="45">
        <v>76299.999997999999</v>
      </c>
    </row>
    <row r="27" spans="1:3">
      <c r="A27" s="43" t="s">
        <v>71</v>
      </c>
      <c r="B27" s="45"/>
      <c r="C27" s="45"/>
    </row>
    <row r="28" spans="1:3">
      <c r="A28" s="42" t="s">
        <v>72</v>
      </c>
      <c r="B28" s="44"/>
      <c r="C28" s="44"/>
    </row>
    <row r="29" spans="1:3">
      <c r="A29" s="43" t="s">
        <v>73</v>
      </c>
      <c r="B29" s="36"/>
      <c r="C29" s="36"/>
    </row>
    <row r="30" spans="1:3">
      <c r="A30" s="43" t="s">
        <v>74</v>
      </c>
      <c r="B30" s="36"/>
      <c r="C30" s="36"/>
    </row>
    <row r="31" spans="1:3">
      <c r="A31" s="39" t="s">
        <v>75</v>
      </c>
      <c r="B31" s="34"/>
      <c r="C31" s="34"/>
    </row>
    <row r="32" spans="1:3">
      <c r="A32" s="43" t="s">
        <v>76</v>
      </c>
      <c r="B32" s="45"/>
      <c r="C32" s="45"/>
    </row>
    <row r="33" spans="1:3">
      <c r="A33" s="43" t="s">
        <v>77</v>
      </c>
      <c r="B33" s="45"/>
      <c r="C33" s="45"/>
    </row>
    <row r="34" spans="1:3">
      <c r="A34" s="42" t="s">
        <v>78</v>
      </c>
      <c r="B34" s="34"/>
      <c r="C34" s="34"/>
    </row>
    <row r="35" spans="1:3">
      <c r="A35" s="39" t="s">
        <v>79</v>
      </c>
      <c r="B35" s="45"/>
      <c r="C35" s="45"/>
    </row>
    <row r="36" spans="1:3">
      <c r="A36" s="39" t="s">
        <v>80</v>
      </c>
      <c r="B36" s="45"/>
      <c r="C36" s="45"/>
    </row>
    <row r="37" spans="1:3" ht="30">
      <c r="A37" s="40" t="s">
        <v>81</v>
      </c>
      <c r="B37" s="34"/>
      <c r="C37" s="34"/>
    </row>
    <row r="38" spans="1:3">
      <c r="A38" s="39" t="s">
        <v>79</v>
      </c>
      <c r="B38" s="45"/>
      <c r="C38" s="45"/>
    </row>
    <row r="39" spans="1:3">
      <c r="A39" s="39" t="s">
        <v>80</v>
      </c>
      <c r="B39" s="45"/>
      <c r="C39" s="45"/>
    </row>
    <row r="40" spans="1:3">
      <c r="A40" s="40" t="s">
        <v>82</v>
      </c>
      <c r="B40" s="45"/>
      <c r="C40" s="45"/>
    </row>
    <row r="41" spans="1:3" ht="21" customHeight="1"/>
    <row r="42" spans="1:3">
      <c r="C42" s="46" t="s">
        <v>32</v>
      </c>
    </row>
    <row r="43" spans="1:3" ht="30">
      <c r="A43" s="47" t="s">
        <v>83</v>
      </c>
      <c r="B43" s="48" t="s">
        <v>50</v>
      </c>
      <c r="C43" s="32" t="s">
        <v>51</v>
      </c>
    </row>
    <row r="44" spans="1:3">
      <c r="A44" s="49" t="s">
        <v>84</v>
      </c>
      <c r="B44" s="34"/>
      <c r="C44" s="34"/>
    </row>
    <row r="45" spans="1:3">
      <c r="A45" s="50" t="s">
        <v>58</v>
      </c>
      <c r="B45" s="51"/>
      <c r="C45" s="51"/>
    </row>
    <row r="46" spans="1:3">
      <c r="A46" s="52" t="s">
        <v>85</v>
      </c>
      <c r="B46" s="53"/>
      <c r="C46" s="53"/>
    </row>
    <row r="47" spans="1:3">
      <c r="A47" s="54" t="s">
        <v>86</v>
      </c>
      <c r="B47" s="53"/>
      <c r="C47" s="53"/>
    </row>
    <row r="48" spans="1:3">
      <c r="A48" s="55" t="s">
        <v>87</v>
      </c>
      <c r="B48" s="34">
        <v>192378.41320000001</v>
      </c>
      <c r="C48" s="34">
        <v>78727.268960000016</v>
      </c>
    </row>
    <row r="49" spans="1:3">
      <c r="A49" s="52" t="s">
        <v>88</v>
      </c>
      <c r="B49" s="56">
        <v>88839.547319999998</v>
      </c>
      <c r="C49" s="56">
        <v>24508.42654</v>
      </c>
    </row>
    <row r="50" spans="1:3">
      <c r="A50" s="52" t="s">
        <v>89</v>
      </c>
      <c r="B50" s="56">
        <v>102380.45655</v>
      </c>
      <c r="C50" s="56">
        <v>53960.863090000006</v>
      </c>
    </row>
    <row r="51" spans="1:3">
      <c r="A51" s="52" t="s">
        <v>90</v>
      </c>
      <c r="B51" s="56">
        <v>1158.40933</v>
      </c>
      <c r="C51" s="56">
        <v>257.97933</v>
      </c>
    </row>
    <row r="52" spans="1:3" ht="12.75" customHeight="1">
      <c r="A52" s="57" t="s">
        <v>91</v>
      </c>
      <c r="B52" s="56"/>
      <c r="C52" s="56"/>
    </row>
    <row r="53" spans="1:3">
      <c r="A53" s="58" t="s">
        <v>92</v>
      </c>
      <c r="B53" s="56"/>
      <c r="C53" s="56"/>
    </row>
    <row r="54" spans="1:3">
      <c r="A54" s="58" t="s">
        <v>93</v>
      </c>
      <c r="B54" s="56"/>
      <c r="C54" s="56"/>
    </row>
  </sheetData>
  <sheetProtection formatColumns="0" formatRows="0"/>
  <mergeCells count="2">
    <mergeCell ref="A1:C1"/>
    <mergeCell ref="A4:C4"/>
  </mergeCells>
  <printOptions horizontalCentered="1"/>
  <pageMargins left="0.25" right="0.25" top="0.75" bottom="0.75" header="0.3" footer="0.3"/>
  <pageSetup paperSize="9" scale="84"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sqref="A1:Q1"/>
    </sheetView>
  </sheetViews>
  <sheetFormatPr defaultRowHeight="15"/>
  <cols>
    <col min="1" max="1" width="16.85546875" style="59" customWidth="1"/>
    <col min="2" max="2" width="20" style="6" customWidth="1"/>
    <col min="3" max="3" width="12" style="6" customWidth="1"/>
    <col min="4" max="4" width="14.5703125" style="6" customWidth="1"/>
    <col min="5" max="16" width="9.140625" style="6"/>
    <col min="17" max="17" width="11.85546875" style="6" customWidth="1"/>
    <col min="18" max="16384" width="9.140625" style="6"/>
  </cols>
  <sheetData>
    <row r="1" spans="1:17" ht="24.75" customHeight="1" thickBot="1">
      <c r="A1" s="166" t="s">
        <v>317</v>
      </c>
      <c r="B1" s="166"/>
      <c r="C1" s="166"/>
      <c r="D1" s="166"/>
      <c r="E1" s="166"/>
      <c r="F1" s="166"/>
      <c r="G1" s="166"/>
      <c r="H1" s="166"/>
      <c r="I1" s="166"/>
      <c r="J1" s="166"/>
      <c r="K1" s="166"/>
      <c r="L1" s="166"/>
      <c r="M1" s="166"/>
      <c r="N1" s="166"/>
      <c r="O1" s="166"/>
      <c r="P1" s="166"/>
      <c r="Q1" s="166"/>
    </row>
    <row r="2" spans="1:17" customFormat="1" ht="15" customHeight="1">
      <c r="A2" s="164" t="s">
        <v>2</v>
      </c>
      <c r="B2" s="164"/>
      <c r="C2" s="164"/>
      <c r="D2" s="164"/>
      <c r="E2" s="164"/>
      <c r="F2" s="164"/>
      <c r="H2" s="4"/>
      <c r="I2" s="4"/>
      <c r="J2" s="4"/>
      <c r="Q2" s="1" t="s">
        <v>333</v>
      </c>
    </row>
    <row r="3" spans="1:17" customFormat="1" ht="15" customHeight="1">
      <c r="A3" s="165" t="s">
        <v>0</v>
      </c>
      <c r="B3" s="165"/>
      <c r="C3" s="165"/>
      <c r="D3" s="165"/>
      <c r="E3" s="165"/>
      <c r="F3" s="165"/>
      <c r="H3" s="4"/>
      <c r="I3" s="4"/>
      <c r="J3" s="4"/>
      <c r="Q3" s="1" t="s">
        <v>334</v>
      </c>
    </row>
    <row r="4" spans="1:17" ht="15.75">
      <c r="A4" s="149"/>
      <c r="B4" s="152"/>
      <c r="C4" s="147"/>
      <c r="D4" s="147"/>
      <c r="E4" s="148"/>
      <c r="F4" s="148"/>
      <c r="G4" s="148"/>
      <c r="H4" s="148"/>
      <c r="I4" s="148"/>
      <c r="J4" s="148"/>
      <c r="K4" s="148"/>
      <c r="L4" s="148"/>
      <c r="M4" s="148"/>
      <c r="N4" s="148"/>
      <c r="O4" s="150"/>
      <c r="P4" s="167" t="s">
        <v>316</v>
      </c>
      <c r="Q4" s="167"/>
    </row>
    <row r="5" spans="1:17" ht="15" customHeight="1">
      <c r="A5" s="214" t="s">
        <v>285</v>
      </c>
      <c r="B5" s="211" t="s">
        <v>286</v>
      </c>
      <c r="C5" s="168" t="s">
        <v>50</v>
      </c>
      <c r="D5" s="223"/>
      <c r="E5" s="217" t="s">
        <v>287</v>
      </c>
      <c r="F5" s="218"/>
      <c r="G5" s="218"/>
      <c r="H5" s="219"/>
      <c r="I5" s="208" t="s">
        <v>288</v>
      </c>
      <c r="J5" s="209"/>
      <c r="K5" s="209"/>
      <c r="L5" s="209"/>
      <c r="M5" s="209"/>
      <c r="N5" s="209"/>
      <c r="O5" s="209"/>
      <c r="P5" s="210"/>
      <c r="Q5" s="226" t="s">
        <v>289</v>
      </c>
    </row>
    <row r="6" spans="1:17" ht="15" customHeight="1">
      <c r="A6" s="215"/>
      <c r="B6" s="212"/>
      <c r="C6" s="169"/>
      <c r="D6" s="224"/>
      <c r="E6" s="220"/>
      <c r="F6" s="221"/>
      <c r="G6" s="221"/>
      <c r="H6" s="222"/>
      <c r="I6" s="208" t="s">
        <v>290</v>
      </c>
      <c r="J6" s="209"/>
      <c r="K6" s="209"/>
      <c r="L6" s="210"/>
      <c r="M6" s="208" t="s">
        <v>291</v>
      </c>
      <c r="N6" s="209"/>
      <c r="O6" s="209"/>
      <c r="P6" s="210"/>
      <c r="Q6" s="227"/>
    </row>
    <row r="7" spans="1:17" ht="15" customHeight="1">
      <c r="A7" s="215"/>
      <c r="B7" s="212"/>
      <c r="C7" s="170"/>
      <c r="D7" s="225"/>
      <c r="E7" s="208" t="s">
        <v>292</v>
      </c>
      <c r="F7" s="210"/>
      <c r="G7" s="208" t="s">
        <v>293</v>
      </c>
      <c r="H7" s="210"/>
      <c r="I7" s="208" t="s">
        <v>292</v>
      </c>
      <c r="J7" s="210"/>
      <c r="K7" s="208" t="s">
        <v>293</v>
      </c>
      <c r="L7" s="210"/>
      <c r="M7" s="208" t="s">
        <v>292</v>
      </c>
      <c r="N7" s="210"/>
      <c r="O7" s="208" t="s">
        <v>293</v>
      </c>
      <c r="P7" s="210"/>
      <c r="Q7" s="227"/>
    </row>
    <row r="8" spans="1:17" ht="25.5">
      <c r="A8" s="216"/>
      <c r="B8" s="213"/>
      <c r="C8" s="155" t="s">
        <v>294</v>
      </c>
      <c r="D8" s="154" t="s">
        <v>295</v>
      </c>
      <c r="E8" s="155" t="s">
        <v>294</v>
      </c>
      <c r="F8" s="155" t="s">
        <v>295</v>
      </c>
      <c r="G8" s="155" t="s">
        <v>294</v>
      </c>
      <c r="H8" s="155" t="s">
        <v>295</v>
      </c>
      <c r="I8" s="155" t="s">
        <v>294</v>
      </c>
      <c r="J8" s="155" t="s">
        <v>295</v>
      </c>
      <c r="K8" s="155" t="s">
        <v>294</v>
      </c>
      <c r="L8" s="155" t="s">
        <v>295</v>
      </c>
      <c r="M8" s="155" t="s">
        <v>294</v>
      </c>
      <c r="N8" s="155" t="s">
        <v>295</v>
      </c>
      <c r="O8" s="155" t="s">
        <v>294</v>
      </c>
      <c r="P8" s="155" t="s">
        <v>295</v>
      </c>
      <c r="Q8" s="228"/>
    </row>
    <row r="9" spans="1:17">
      <c r="A9" s="153" t="s">
        <v>296</v>
      </c>
      <c r="B9" s="153" t="s">
        <v>297</v>
      </c>
      <c r="C9" s="151">
        <v>1</v>
      </c>
      <c r="D9" s="151">
        <v>2</v>
      </c>
      <c r="E9" s="151">
        <v>3</v>
      </c>
      <c r="F9" s="151">
        <v>4</v>
      </c>
      <c r="G9" s="151">
        <v>5</v>
      </c>
      <c r="H9" s="151">
        <v>6</v>
      </c>
      <c r="I9" s="151">
        <v>7</v>
      </c>
      <c r="J9" s="151">
        <v>8</v>
      </c>
      <c r="K9" s="151">
        <v>9</v>
      </c>
      <c r="L9" s="151">
        <v>10</v>
      </c>
      <c r="M9" s="151">
        <v>11</v>
      </c>
      <c r="N9" s="151">
        <v>12</v>
      </c>
      <c r="O9" s="151">
        <v>13</v>
      </c>
      <c r="P9" s="151">
        <v>14</v>
      </c>
      <c r="Q9" s="151">
        <v>15</v>
      </c>
    </row>
    <row r="10" spans="1:17">
      <c r="A10" s="197">
        <v>1</v>
      </c>
      <c r="B10" s="198" t="s">
        <v>298</v>
      </c>
      <c r="C10" s="199">
        <f>SUM(C12:C31)</f>
        <v>992397.99999999977</v>
      </c>
      <c r="D10" s="200">
        <f>IF(C10&lt;&gt;0,R10/C10,0)</f>
        <v>0</v>
      </c>
      <c r="E10" s="199">
        <f>SUM(E12:E31)</f>
        <v>951933.60000000009</v>
      </c>
      <c r="F10" s="200">
        <f>IF(E10&lt;&gt;0,S10/E10,0)</f>
        <v>0</v>
      </c>
      <c r="G10" s="199">
        <f>SUM(G12:G31)</f>
        <v>40464.400000000009</v>
      </c>
      <c r="H10" s="200">
        <f>IF(G10&lt;&gt;0,T10/G10,0)</f>
        <v>0</v>
      </c>
      <c r="I10" s="199">
        <f>SUM(I12:I31)</f>
        <v>59604.1</v>
      </c>
      <c r="J10" s="200">
        <f>IF(I10&lt;&gt;0,U10/I10,0)</f>
        <v>0</v>
      </c>
      <c r="K10" s="199">
        <f>SUM(K12:K31)</f>
        <v>16440</v>
      </c>
      <c r="L10" s="200">
        <f>IF(K10&lt;&gt;0,V10/K10,0)</f>
        <v>0</v>
      </c>
      <c r="M10" s="199">
        <f>SUM(M12:M31)</f>
        <v>892329.5</v>
      </c>
      <c r="N10" s="200">
        <f>IF(M10&lt;&gt;0,W10/M10,0)</f>
        <v>0</v>
      </c>
      <c r="O10" s="199">
        <f>SUM(O12:O31)</f>
        <v>24024.400000000001</v>
      </c>
      <c r="P10" s="200">
        <f>IF(O10,X10/O10,0)</f>
        <v>0</v>
      </c>
      <c r="Q10" s="200">
        <f t="shared" ref="Q10" si="0">SUM(Q12:Q31)</f>
        <v>29535</v>
      </c>
    </row>
    <row r="11" spans="1:17">
      <c r="A11" s="201"/>
      <c r="B11" s="202" t="s">
        <v>299</v>
      </c>
      <c r="C11" s="203"/>
      <c r="D11" s="203"/>
      <c r="E11" s="203"/>
      <c r="F11" s="203"/>
      <c r="G11" s="203"/>
      <c r="H11" s="203"/>
      <c r="I11" s="203"/>
      <c r="J11" s="203"/>
      <c r="K11" s="203"/>
      <c r="L11" s="203"/>
      <c r="M11" s="203"/>
      <c r="N11" s="203"/>
      <c r="O11" s="203"/>
      <c r="P11" s="203"/>
      <c r="Q11" s="204"/>
    </row>
    <row r="12" spans="1:17">
      <c r="A12" s="198">
        <v>2</v>
      </c>
      <c r="B12" s="205" t="s">
        <v>300</v>
      </c>
      <c r="C12" s="199">
        <f t="shared" ref="C12:C30" si="1">E12+G12</f>
        <v>27795.100000000002</v>
      </c>
      <c r="D12" s="200">
        <f t="shared" ref="D12:D30" si="2">IF(C12&lt;&gt;0,(E12*F12+G12*H12)/C12,0)</f>
        <v>20.768316789649973</v>
      </c>
      <c r="E12" s="199">
        <f t="shared" ref="E12:E30" si="3">I12+M12</f>
        <v>27795.100000000002</v>
      </c>
      <c r="F12" s="200">
        <f t="shared" ref="F12:F30" si="4">IF(E12&lt;&gt;0,(I12*J12+M12*N12)/E12,0)</f>
        <v>20.768316789649973</v>
      </c>
      <c r="G12" s="199">
        <f t="shared" ref="G12:G30" si="5">K12+O12</f>
        <v>0</v>
      </c>
      <c r="H12" s="200">
        <f t="shared" ref="H12:H30" si="6">IF(G12&lt;&gt;0,(K12*L12+O12*P12)/G12,0)</f>
        <v>0</v>
      </c>
      <c r="I12" s="206">
        <v>507.4</v>
      </c>
      <c r="J12" s="207">
        <v>20.14</v>
      </c>
      <c r="K12" s="206">
        <v>0</v>
      </c>
      <c r="L12" s="207">
        <v>0</v>
      </c>
      <c r="M12" s="206">
        <v>27287.7</v>
      </c>
      <c r="N12" s="207">
        <v>20.78</v>
      </c>
      <c r="O12" s="206">
        <v>0</v>
      </c>
      <c r="P12" s="207">
        <v>0</v>
      </c>
      <c r="Q12" s="207">
        <v>601.9</v>
      </c>
    </row>
    <row r="13" spans="1:17">
      <c r="A13" s="198">
        <v>3</v>
      </c>
      <c r="B13" s="205" t="s">
        <v>301</v>
      </c>
      <c r="C13" s="199">
        <f t="shared" si="1"/>
        <v>467855.4</v>
      </c>
      <c r="D13" s="200">
        <f t="shared" si="2"/>
        <v>18.548781546606065</v>
      </c>
      <c r="E13" s="199">
        <f t="shared" si="3"/>
        <v>429909.10000000003</v>
      </c>
      <c r="F13" s="200">
        <f t="shared" si="4"/>
        <v>19.283267225560007</v>
      </c>
      <c r="G13" s="199">
        <f t="shared" si="5"/>
        <v>37946.300000000003</v>
      </c>
      <c r="H13" s="200">
        <f t="shared" si="6"/>
        <v>10.227493905861705</v>
      </c>
      <c r="I13" s="206">
        <v>33759.199999999997</v>
      </c>
      <c r="J13" s="207">
        <v>16.739999999999998</v>
      </c>
      <c r="K13" s="206">
        <v>15403.1</v>
      </c>
      <c r="L13" s="207">
        <v>5.76</v>
      </c>
      <c r="M13" s="206">
        <v>396149.9</v>
      </c>
      <c r="N13" s="207">
        <v>19.5</v>
      </c>
      <c r="O13" s="206">
        <v>22543.200000000001</v>
      </c>
      <c r="P13" s="207">
        <v>13.28</v>
      </c>
      <c r="Q13" s="207">
        <v>24599.999999999996</v>
      </c>
    </row>
    <row r="14" spans="1:17">
      <c r="A14" s="198">
        <v>4</v>
      </c>
      <c r="B14" s="205" t="s">
        <v>302</v>
      </c>
      <c r="C14" s="199">
        <f t="shared" si="1"/>
        <v>38312.700000000004</v>
      </c>
      <c r="D14" s="200">
        <f t="shared" si="2"/>
        <v>20.342955860589306</v>
      </c>
      <c r="E14" s="199">
        <f t="shared" si="3"/>
        <v>38312.700000000004</v>
      </c>
      <c r="F14" s="200">
        <f t="shared" si="4"/>
        <v>20.342955860589306</v>
      </c>
      <c r="G14" s="199">
        <f t="shared" si="5"/>
        <v>0</v>
      </c>
      <c r="H14" s="200">
        <f t="shared" si="6"/>
        <v>0</v>
      </c>
      <c r="I14" s="206">
        <v>3507.3</v>
      </c>
      <c r="J14" s="207">
        <v>20.67</v>
      </c>
      <c r="K14" s="206">
        <v>0</v>
      </c>
      <c r="L14" s="207">
        <v>0</v>
      </c>
      <c r="M14" s="206">
        <v>34805.4</v>
      </c>
      <c r="N14" s="207">
        <v>20.309999999999999</v>
      </c>
      <c r="O14" s="206">
        <v>0</v>
      </c>
      <c r="P14" s="207">
        <v>0</v>
      </c>
      <c r="Q14" s="207">
        <v>349.1</v>
      </c>
    </row>
    <row r="15" spans="1:17">
      <c r="A15" s="198">
        <v>5</v>
      </c>
      <c r="B15" s="205" t="s">
        <v>303</v>
      </c>
      <c r="C15" s="199">
        <f t="shared" si="1"/>
        <v>35379.4</v>
      </c>
      <c r="D15" s="200">
        <f t="shared" si="2"/>
        <v>22.104175311056714</v>
      </c>
      <c r="E15" s="199">
        <f t="shared" si="3"/>
        <v>35379.4</v>
      </c>
      <c r="F15" s="200">
        <f t="shared" si="4"/>
        <v>22.104175311056714</v>
      </c>
      <c r="G15" s="199">
        <f t="shared" si="5"/>
        <v>0</v>
      </c>
      <c r="H15" s="200">
        <f t="shared" si="6"/>
        <v>0</v>
      </c>
      <c r="I15" s="206">
        <v>4151.8</v>
      </c>
      <c r="J15" s="207">
        <v>20.18</v>
      </c>
      <c r="K15" s="206">
        <v>0</v>
      </c>
      <c r="L15" s="207">
        <v>0</v>
      </c>
      <c r="M15" s="206">
        <v>31227.599999999999</v>
      </c>
      <c r="N15" s="207">
        <v>22.36</v>
      </c>
      <c r="O15" s="206">
        <v>0</v>
      </c>
      <c r="P15" s="207">
        <v>0</v>
      </c>
      <c r="Q15" s="207">
        <v>301.89999999999998</v>
      </c>
    </row>
    <row r="16" spans="1:17">
      <c r="A16" s="198">
        <v>6</v>
      </c>
      <c r="B16" s="205" t="s">
        <v>304</v>
      </c>
      <c r="C16" s="199">
        <f t="shared" si="1"/>
        <v>62991.200000000004</v>
      </c>
      <c r="D16" s="200">
        <f t="shared" si="2"/>
        <v>20.629017005549979</v>
      </c>
      <c r="E16" s="199">
        <f t="shared" si="3"/>
        <v>62873.8</v>
      </c>
      <c r="F16" s="200">
        <f t="shared" si="4"/>
        <v>20.655612814876783</v>
      </c>
      <c r="G16" s="199">
        <f t="shared" si="5"/>
        <v>117.39999999999999</v>
      </c>
      <c r="H16" s="200">
        <f t="shared" si="6"/>
        <v>6.385579216354345</v>
      </c>
      <c r="I16" s="206">
        <v>4380.8999999999996</v>
      </c>
      <c r="J16" s="207">
        <v>20.329999999999998</v>
      </c>
      <c r="K16" s="206">
        <v>116.3</v>
      </c>
      <c r="L16" s="207">
        <v>6.36</v>
      </c>
      <c r="M16" s="206">
        <v>58492.9</v>
      </c>
      <c r="N16" s="207">
        <v>20.68</v>
      </c>
      <c r="O16" s="206">
        <v>1.1000000000000001</v>
      </c>
      <c r="P16" s="207">
        <v>9.09</v>
      </c>
      <c r="Q16" s="207">
        <v>692.8</v>
      </c>
    </row>
    <row r="17" spans="1:17">
      <c r="A17" s="198">
        <v>7</v>
      </c>
      <c r="B17" s="205" t="s">
        <v>305</v>
      </c>
      <c r="C17" s="199">
        <f t="shared" si="1"/>
        <v>27244.3</v>
      </c>
      <c r="D17" s="200">
        <f t="shared" si="2"/>
        <v>22.614620305898853</v>
      </c>
      <c r="E17" s="199">
        <f t="shared" si="3"/>
        <v>27244.3</v>
      </c>
      <c r="F17" s="200">
        <f t="shared" si="4"/>
        <v>22.614620305898853</v>
      </c>
      <c r="G17" s="199">
        <f t="shared" si="5"/>
        <v>0</v>
      </c>
      <c r="H17" s="200">
        <f t="shared" si="6"/>
        <v>0</v>
      </c>
      <c r="I17" s="206">
        <v>766</v>
      </c>
      <c r="J17" s="207">
        <v>23.12</v>
      </c>
      <c r="K17" s="206">
        <v>0</v>
      </c>
      <c r="L17" s="207">
        <v>0</v>
      </c>
      <c r="M17" s="206">
        <v>26478.3</v>
      </c>
      <c r="N17" s="207">
        <v>22.6</v>
      </c>
      <c r="O17" s="206">
        <v>0</v>
      </c>
      <c r="P17" s="207">
        <v>0</v>
      </c>
      <c r="Q17" s="207">
        <v>240.1</v>
      </c>
    </row>
    <row r="18" spans="1:17">
      <c r="A18" s="198">
        <v>8</v>
      </c>
      <c r="B18" s="205" t="s">
        <v>306</v>
      </c>
      <c r="C18" s="199">
        <f t="shared" si="1"/>
        <v>25121.7</v>
      </c>
      <c r="D18" s="200">
        <f t="shared" si="2"/>
        <v>22.286864065728032</v>
      </c>
      <c r="E18" s="199">
        <f t="shared" si="3"/>
        <v>25118.3</v>
      </c>
      <c r="F18" s="200">
        <f t="shared" si="4"/>
        <v>22.289084890299105</v>
      </c>
      <c r="G18" s="199">
        <f t="shared" si="5"/>
        <v>3.4</v>
      </c>
      <c r="H18" s="200">
        <f t="shared" si="6"/>
        <v>5.8800000000000008</v>
      </c>
      <c r="I18" s="206">
        <v>871.6</v>
      </c>
      <c r="J18" s="207">
        <v>22.82</v>
      </c>
      <c r="K18" s="206">
        <v>0</v>
      </c>
      <c r="L18" s="207">
        <v>0</v>
      </c>
      <c r="M18" s="206">
        <v>24246.7</v>
      </c>
      <c r="N18" s="207">
        <v>22.27</v>
      </c>
      <c r="O18" s="206">
        <v>3.4</v>
      </c>
      <c r="P18" s="207">
        <v>5.88</v>
      </c>
      <c r="Q18" s="207">
        <v>133.9</v>
      </c>
    </row>
    <row r="19" spans="1:17">
      <c r="A19" s="198">
        <v>9</v>
      </c>
      <c r="B19" s="205" t="s">
        <v>307</v>
      </c>
      <c r="C19" s="199">
        <f t="shared" si="1"/>
        <v>40810.699999999997</v>
      </c>
      <c r="D19" s="200">
        <f t="shared" si="2"/>
        <v>22.47783730737282</v>
      </c>
      <c r="E19" s="199">
        <f t="shared" si="3"/>
        <v>40810.699999999997</v>
      </c>
      <c r="F19" s="200">
        <f t="shared" si="4"/>
        <v>22.47783730737282</v>
      </c>
      <c r="G19" s="199">
        <f t="shared" si="5"/>
        <v>0</v>
      </c>
      <c r="H19" s="200">
        <f t="shared" si="6"/>
        <v>0</v>
      </c>
      <c r="I19" s="206">
        <v>841.7</v>
      </c>
      <c r="J19" s="207">
        <v>22.85</v>
      </c>
      <c r="K19" s="206">
        <v>0</v>
      </c>
      <c r="L19" s="207">
        <v>0</v>
      </c>
      <c r="M19" s="206">
        <v>39969</v>
      </c>
      <c r="N19" s="207">
        <v>22.47</v>
      </c>
      <c r="O19" s="206">
        <v>0</v>
      </c>
      <c r="P19" s="207">
        <v>0</v>
      </c>
      <c r="Q19" s="207">
        <v>522</v>
      </c>
    </row>
    <row r="20" spans="1:17">
      <c r="A20" s="198">
        <v>10</v>
      </c>
      <c r="B20" s="205" t="s">
        <v>308</v>
      </c>
      <c r="C20" s="199">
        <f t="shared" si="1"/>
        <v>35986</v>
      </c>
      <c r="D20" s="200">
        <f t="shared" si="2"/>
        <v>19.560208358806204</v>
      </c>
      <c r="E20" s="199">
        <f t="shared" si="3"/>
        <v>35235.4</v>
      </c>
      <c r="F20" s="200">
        <f t="shared" si="4"/>
        <v>19.849073885921545</v>
      </c>
      <c r="G20" s="199">
        <f t="shared" si="5"/>
        <v>750.6</v>
      </c>
      <c r="H20" s="200">
        <f t="shared" si="6"/>
        <v>6</v>
      </c>
      <c r="I20" s="206">
        <v>1928</v>
      </c>
      <c r="J20" s="207">
        <v>17.760000000000002</v>
      </c>
      <c r="K20" s="206">
        <v>750.6</v>
      </c>
      <c r="L20" s="207">
        <v>6</v>
      </c>
      <c r="M20" s="206">
        <v>33307.4</v>
      </c>
      <c r="N20" s="207">
        <v>19.97</v>
      </c>
      <c r="O20" s="206">
        <v>0</v>
      </c>
      <c r="P20" s="207">
        <v>0</v>
      </c>
      <c r="Q20" s="207">
        <v>327.5</v>
      </c>
    </row>
    <row r="21" spans="1:17">
      <c r="A21" s="198">
        <v>11</v>
      </c>
      <c r="B21" s="205" t="s">
        <v>309</v>
      </c>
      <c r="C21" s="199">
        <f t="shared" si="1"/>
        <v>28327.200000000001</v>
      </c>
      <c r="D21" s="200">
        <f t="shared" si="2"/>
        <v>21.867726284278007</v>
      </c>
      <c r="E21" s="199">
        <f t="shared" si="3"/>
        <v>28327.200000000001</v>
      </c>
      <c r="F21" s="200">
        <f t="shared" si="4"/>
        <v>21.867726284278007</v>
      </c>
      <c r="G21" s="199">
        <f t="shared" si="5"/>
        <v>0</v>
      </c>
      <c r="H21" s="200">
        <f t="shared" si="6"/>
        <v>0</v>
      </c>
      <c r="I21" s="206">
        <v>1367.9</v>
      </c>
      <c r="J21" s="207">
        <v>22.02</v>
      </c>
      <c r="K21" s="206">
        <v>0</v>
      </c>
      <c r="L21" s="207">
        <v>0</v>
      </c>
      <c r="M21" s="206">
        <v>26959.3</v>
      </c>
      <c r="N21" s="207">
        <v>21.86</v>
      </c>
      <c r="O21" s="206">
        <v>0</v>
      </c>
      <c r="P21" s="207">
        <v>0</v>
      </c>
      <c r="Q21" s="207">
        <v>221</v>
      </c>
    </row>
    <row r="22" spans="1:17">
      <c r="A22" s="198">
        <v>12</v>
      </c>
      <c r="B22" s="205" t="s">
        <v>310</v>
      </c>
      <c r="C22" s="199">
        <f t="shared" si="1"/>
        <v>30317.200000000001</v>
      </c>
      <c r="D22" s="200">
        <f t="shared" si="2"/>
        <v>20.014309830723153</v>
      </c>
      <c r="E22" s="199">
        <f t="shared" si="3"/>
        <v>29821.100000000002</v>
      </c>
      <c r="F22" s="200">
        <f t="shared" si="4"/>
        <v>20.21151661072194</v>
      </c>
      <c r="G22" s="199">
        <f t="shared" si="5"/>
        <v>496.1</v>
      </c>
      <c r="H22" s="200">
        <f t="shared" si="6"/>
        <v>8.16</v>
      </c>
      <c r="I22" s="206">
        <v>1904.2</v>
      </c>
      <c r="J22" s="207">
        <v>21.26</v>
      </c>
      <c r="K22" s="206">
        <v>0</v>
      </c>
      <c r="L22" s="207">
        <v>0</v>
      </c>
      <c r="M22" s="206">
        <v>27916.9</v>
      </c>
      <c r="N22" s="207">
        <v>20.14</v>
      </c>
      <c r="O22" s="206">
        <v>496.1</v>
      </c>
      <c r="P22" s="207">
        <v>8.16</v>
      </c>
      <c r="Q22" s="207">
        <v>325.89999999999998</v>
      </c>
    </row>
    <row r="23" spans="1:17">
      <c r="A23" s="198">
        <v>13</v>
      </c>
      <c r="B23" s="205" t="s">
        <v>311</v>
      </c>
      <c r="C23" s="199">
        <f t="shared" si="1"/>
        <v>32511.5</v>
      </c>
      <c r="D23" s="200">
        <f t="shared" si="2"/>
        <v>23.118929917106254</v>
      </c>
      <c r="E23" s="199">
        <f t="shared" si="3"/>
        <v>32511.5</v>
      </c>
      <c r="F23" s="200">
        <f t="shared" si="4"/>
        <v>23.118929917106254</v>
      </c>
      <c r="G23" s="199">
        <f t="shared" si="5"/>
        <v>0</v>
      </c>
      <c r="H23" s="200">
        <f t="shared" si="6"/>
        <v>0</v>
      </c>
      <c r="I23" s="206">
        <v>1028.3</v>
      </c>
      <c r="J23" s="207">
        <v>22.78</v>
      </c>
      <c r="K23" s="206">
        <v>0</v>
      </c>
      <c r="L23" s="207">
        <v>0</v>
      </c>
      <c r="M23" s="206">
        <v>31483.200000000001</v>
      </c>
      <c r="N23" s="207">
        <v>23.13</v>
      </c>
      <c r="O23" s="206">
        <v>0</v>
      </c>
      <c r="P23" s="207">
        <v>0</v>
      </c>
      <c r="Q23" s="207">
        <v>163.9</v>
      </c>
    </row>
    <row r="24" spans="1:17">
      <c r="A24" s="198">
        <v>14</v>
      </c>
      <c r="B24" s="205" t="s">
        <v>312</v>
      </c>
      <c r="C24" s="199">
        <f t="shared" si="1"/>
        <v>20479.500000000004</v>
      </c>
      <c r="D24" s="200">
        <f t="shared" si="2"/>
        <v>21.925119167948431</v>
      </c>
      <c r="E24" s="199">
        <f t="shared" si="3"/>
        <v>20436.600000000002</v>
      </c>
      <c r="F24" s="200">
        <f t="shared" si="4"/>
        <v>21.958422829629193</v>
      </c>
      <c r="G24" s="199">
        <f t="shared" si="5"/>
        <v>42.9</v>
      </c>
      <c r="H24" s="200">
        <f t="shared" si="6"/>
        <v>6.06</v>
      </c>
      <c r="I24" s="206">
        <v>406.2</v>
      </c>
      <c r="J24" s="207">
        <v>23.36</v>
      </c>
      <c r="K24" s="206">
        <v>0</v>
      </c>
      <c r="L24" s="207">
        <v>0</v>
      </c>
      <c r="M24" s="206">
        <v>20030.400000000001</v>
      </c>
      <c r="N24" s="207">
        <v>21.93</v>
      </c>
      <c r="O24" s="206">
        <v>42.9</v>
      </c>
      <c r="P24" s="207">
        <v>6.06</v>
      </c>
      <c r="Q24" s="207">
        <v>240.5</v>
      </c>
    </row>
    <row r="25" spans="1:17">
      <c r="A25" s="198">
        <v>15</v>
      </c>
      <c r="B25" s="205" t="s">
        <v>313</v>
      </c>
      <c r="C25" s="199">
        <f t="shared" si="1"/>
        <v>25631.8</v>
      </c>
      <c r="D25" s="200">
        <f t="shared" si="2"/>
        <v>20.121697110620406</v>
      </c>
      <c r="E25" s="199">
        <f t="shared" si="3"/>
        <v>25622</v>
      </c>
      <c r="F25" s="200">
        <f t="shared" si="4"/>
        <v>20.127052532979473</v>
      </c>
      <c r="G25" s="199">
        <f t="shared" si="5"/>
        <v>9.8000000000000007</v>
      </c>
      <c r="H25" s="200">
        <f t="shared" si="6"/>
        <v>6.12</v>
      </c>
      <c r="I25" s="206">
        <v>921.5</v>
      </c>
      <c r="J25" s="207">
        <v>19.78</v>
      </c>
      <c r="K25" s="206">
        <v>0</v>
      </c>
      <c r="L25" s="207">
        <v>0</v>
      </c>
      <c r="M25" s="206">
        <v>24700.5</v>
      </c>
      <c r="N25" s="207">
        <v>20.14</v>
      </c>
      <c r="O25" s="206">
        <v>9.8000000000000007</v>
      </c>
      <c r="P25" s="207">
        <v>6.12</v>
      </c>
      <c r="Q25" s="207">
        <v>190.1</v>
      </c>
    </row>
    <row r="26" spans="1:17">
      <c r="A26" s="198">
        <v>16</v>
      </c>
      <c r="B26" s="205" t="s">
        <v>314</v>
      </c>
      <c r="C26" s="199">
        <f t="shared" si="1"/>
        <v>32298.2</v>
      </c>
      <c r="D26" s="200">
        <f t="shared" si="2"/>
        <v>20.317710801221118</v>
      </c>
      <c r="E26" s="199">
        <f t="shared" si="3"/>
        <v>31200.3</v>
      </c>
      <c r="F26" s="200">
        <f t="shared" si="4"/>
        <v>20.87556488238895</v>
      </c>
      <c r="G26" s="199">
        <f t="shared" si="5"/>
        <v>1097.9000000000001</v>
      </c>
      <c r="H26" s="200">
        <f t="shared" si="6"/>
        <v>4.4645231806175429</v>
      </c>
      <c r="I26" s="206">
        <v>1246.3</v>
      </c>
      <c r="J26" s="207">
        <v>21.49</v>
      </c>
      <c r="K26" s="206">
        <v>170</v>
      </c>
      <c r="L26" s="207">
        <v>7</v>
      </c>
      <c r="M26" s="206">
        <v>29954</v>
      </c>
      <c r="N26" s="207">
        <v>20.85</v>
      </c>
      <c r="O26" s="206">
        <v>927.9</v>
      </c>
      <c r="P26" s="207">
        <v>4</v>
      </c>
      <c r="Q26" s="207">
        <v>311.39999999999998</v>
      </c>
    </row>
    <row r="27" spans="1:17">
      <c r="A27" s="198">
        <v>17</v>
      </c>
      <c r="B27" s="205" t="s">
        <v>315</v>
      </c>
      <c r="C27" s="199">
        <f t="shared" si="1"/>
        <v>26073.9</v>
      </c>
      <c r="D27" s="200">
        <f t="shared" si="2"/>
        <v>22.753862253057655</v>
      </c>
      <c r="E27" s="199">
        <f t="shared" si="3"/>
        <v>26073.9</v>
      </c>
      <c r="F27" s="200">
        <f t="shared" si="4"/>
        <v>22.753862253057655</v>
      </c>
      <c r="G27" s="199">
        <f t="shared" si="5"/>
        <v>0</v>
      </c>
      <c r="H27" s="200">
        <f t="shared" si="6"/>
        <v>0</v>
      </c>
      <c r="I27" s="206">
        <v>738.2</v>
      </c>
      <c r="J27" s="207">
        <v>22.2</v>
      </c>
      <c r="K27" s="206">
        <v>0</v>
      </c>
      <c r="L27" s="207">
        <v>0</v>
      </c>
      <c r="M27" s="206">
        <v>25335.7</v>
      </c>
      <c r="N27" s="207">
        <v>22.77</v>
      </c>
      <c r="O27" s="206">
        <v>0</v>
      </c>
      <c r="P27" s="207">
        <v>0</v>
      </c>
      <c r="Q27" s="207">
        <v>152.80000000000001</v>
      </c>
    </row>
    <row r="28" spans="1:17">
      <c r="A28" s="198">
        <v>18</v>
      </c>
      <c r="B28" s="205" t="s">
        <v>318</v>
      </c>
      <c r="C28" s="199">
        <f t="shared" si="1"/>
        <v>19655.100000000002</v>
      </c>
      <c r="D28" s="200">
        <f t="shared" si="2"/>
        <v>21.853052184929101</v>
      </c>
      <c r="E28" s="199">
        <f t="shared" si="3"/>
        <v>19655.100000000002</v>
      </c>
      <c r="F28" s="200">
        <f t="shared" si="4"/>
        <v>21.853052184929101</v>
      </c>
      <c r="G28" s="199">
        <f t="shared" si="5"/>
        <v>0</v>
      </c>
      <c r="H28" s="200">
        <f t="shared" si="6"/>
        <v>0</v>
      </c>
      <c r="I28" s="206">
        <v>755.4</v>
      </c>
      <c r="J28" s="207">
        <v>22.68</v>
      </c>
      <c r="K28" s="206">
        <v>0</v>
      </c>
      <c r="L28" s="207">
        <v>0</v>
      </c>
      <c r="M28" s="206">
        <v>18899.7</v>
      </c>
      <c r="N28" s="207">
        <v>21.82</v>
      </c>
      <c r="O28" s="206">
        <v>0</v>
      </c>
      <c r="P28" s="207">
        <v>0</v>
      </c>
      <c r="Q28" s="207">
        <v>160.19999999999999</v>
      </c>
    </row>
    <row r="29" spans="1:17">
      <c r="A29" s="198">
        <v>19</v>
      </c>
      <c r="B29" s="205" t="s">
        <v>331</v>
      </c>
      <c r="C29" s="199">
        <f t="shared" si="1"/>
        <v>9748.9</v>
      </c>
      <c r="D29" s="200">
        <f t="shared" si="2"/>
        <v>19.264565540727673</v>
      </c>
      <c r="E29" s="199">
        <f t="shared" si="3"/>
        <v>9748.9</v>
      </c>
      <c r="F29" s="200">
        <f t="shared" si="4"/>
        <v>19.264565540727673</v>
      </c>
      <c r="G29" s="199">
        <f t="shared" si="5"/>
        <v>0</v>
      </c>
      <c r="H29" s="200">
        <f t="shared" si="6"/>
        <v>0</v>
      </c>
      <c r="I29" s="206">
        <v>176.6</v>
      </c>
      <c r="J29" s="207">
        <v>18.97</v>
      </c>
      <c r="K29" s="206">
        <v>0</v>
      </c>
      <c r="L29" s="207">
        <v>0</v>
      </c>
      <c r="M29" s="206">
        <v>9572.2999999999993</v>
      </c>
      <c r="N29" s="207">
        <v>19.27</v>
      </c>
      <c r="O29" s="206">
        <v>0</v>
      </c>
      <c r="P29" s="207">
        <v>0</v>
      </c>
      <c r="Q29" s="207">
        <v>0</v>
      </c>
    </row>
    <row r="30" spans="1:17">
      <c r="A30" s="198">
        <v>20</v>
      </c>
      <c r="B30" s="205" t="s">
        <v>344</v>
      </c>
      <c r="C30" s="199">
        <f t="shared" si="1"/>
        <v>5858.2000000000007</v>
      </c>
      <c r="D30" s="200">
        <f t="shared" si="2"/>
        <v>19.80876207708852</v>
      </c>
      <c r="E30" s="199">
        <f t="shared" si="3"/>
        <v>5858.2000000000007</v>
      </c>
      <c r="F30" s="200">
        <f t="shared" si="4"/>
        <v>19.80876207708852</v>
      </c>
      <c r="G30" s="199">
        <f t="shared" si="5"/>
        <v>0</v>
      </c>
      <c r="H30" s="200">
        <f t="shared" si="6"/>
        <v>0</v>
      </c>
      <c r="I30" s="206">
        <v>345.6</v>
      </c>
      <c r="J30" s="207">
        <v>19.47</v>
      </c>
      <c r="K30" s="206">
        <v>0</v>
      </c>
      <c r="L30" s="207">
        <v>0</v>
      </c>
      <c r="M30" s="206">
        <v>5512.6</v>
      </c>
      <c r="N30" s="207">
        <v>19.829999999999998</v>
      </c>
      <c r="O30" s="206">
        <v>0</v>
      </c>
      <c r="P30" s="207">
        <v>0</v>
      </c>
      <c r="Q30" s="207">
        <v>0</v>
      </c>
    </row>
  </sheetData>
  <mergeCells count="18">
    <mergeCell ref="E7:F7"/>
    <mergeCell ref="G7:H7"/>
    <mergeCell ref="I7:J7"/>
    <mergeCell ref="K7:L7"/>
    <mergeCell ref="A2:F2"/>
    <mergeCell ref="A3:F3"/>
    <mergeCell ref="A1:Q1"/>
    <mergeCell ref="Q5:Q8"/>
    <mergeCell ref="M6:P6"/>
    <mergeCell ref="O7:P7"/>
    <mergeCell ref="I5:P5"/>
    <mergeCell ref="P4:Q4"/>
    <mergeCell ref="M7:N7"/>
    <mergeCell ref="C5:D7"/>
    <mergeCell ref="E5:H6"/>
    <mergeCell ref="A5:A8"/>
    <mergeCell ref="B5:B8"/>
    <mergeCell ref="I6:L6"/>
  </mergeCells>
  <dataValidations count="3">
    <dataValidation type="custom" showInputMessage="1" showErrorMessage="1" errorTitle="Daxil edilən qiymət düzgün deyil" error="Region seçilməlidir və rəqəm müsbət olmalıdır" sqref="O12:O30 K12:K30 I12:I30 M12:M30">
      <formula1>IF(AND(INT(I12)=I12,I12&gt;=0,$B12&lt;&gt;""),TRUE,IF(LEN(RIGHT(I12,LEN(I12)-FIND(".",I12)))&lt;=1,TRUE,FALSE))</formula1>
    </dataValidation>
    <dataValidation type="custom" showInputMessage="1" showErrorMessage="1" errorTitle="Daxil edilən qiymət düzgün deyil" error="Region seçilməlidir və rəqəm müsbət olmalıdır" sqref="L12:L30 P12:Q30 N12:N30 J12:J30">
      <formula1>IF(AND(INT(J12)=J12,J12&gt;=0,$B12&lt;&gt;""),TRUE,IF(LEN(RIGHT(J12,LEN(J12)-FIND(".",J12)))&lt;=2,TRUE,FALSE))</formula1>
    </dataValidation>
    <dataValidation type="list" allowBlank="1" showInputMessage="1" showErrorMessage="1" sqref="B12:B30">
      <formula1>regions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showGridLines="0" zoomScale="115" zoomScaleNormal="115" zoomScaleSheetLayoutView="115" workbookViewId="0">
      <selection sqref="A1:C1"/>
    </sheetView>
  </sheetViews>
  <sheetFormatPr defaultColWidth="9.140625" defaultRowHeight="15"/>
  <cols>
    <col min="1" max="1" width="28.85546875" style="60" customWidth="1"/>
    <col min="2" max="2" width="33.85546875" style="60" customWidth="1"/>
    <col min="3" max="3" width="49.7109375" style="60" customWidth="1"/>
    <col min="4" max="16384" width="9.140625" style="60"/>
  </cols>
  <sheetData>
    <row r="1" spans="1:11" ht="37.5" customHeight="1">
      <c r="A1" s="171" t="s">
        <v>94</v>
      </c>
      <c r="B1" s="171"/>
      <c r="C1" s="171"/>
    </row>
    <row r="2" spans="1:11" customFormat="1">
      <c r="A2" s="5" t="s">
        <v>2</v>
      </c>
      <c r="C2" s="1" t="s">
        <v>333</v>
      </c>
      <c r="D2" s="5"/>
    </row>
    <row r="3" spans="1:11" customFormat="1" ht="15" customHeight="1">
      <c r="A3" s="5" t="s">
        <v>0</v>
      </c>
      <c r="C3" s="1" t="s">
        <v>334</v>
      </c>
      <c r="D3" s="5"/>
      <c r="H3" s="4"/>
      <c r="I3" s="4"/>
      <c r="J3" s="4"/>
    </row>
    <row r="4" spans="1:11" ht="30">
      <c r="A4" s="61" t="s">
        <v>3</v>
      </c>
      <c r="B4" s="62" t="s">
        <v>96</v>
      </c>
      <c r="C4" s="63" t="s">
        <v>332</v>
      </c>
    </row>
    <row r="5" spans="1:11" ht="15" customHeight="1">
      <c r="A5" s="64">
        <v>1</v>
      </c>
      <c r="B5" s="69">
        <v>85000</v>
      </c>
      <c r="C5" s="70">
        <v>1.1713281764220389</v>
      </c>
    </row>
    <row r="6" spans="1:11" ht="15" customHeight="1">
      <c r="A6" s="64">
        <v>2</v>
      </c>
      <c r="B6" s="69">
        <v>27200</v>
      </c>
      <c r="C6" s="70">
        <v>0.37482501645505245</v>
      </c>
    </row>
    <row r="7" spans="1:11" ht="15" customHeight="1">
      <c r="A7" s="64">
        <v>3</v>
      </c>
      <c r="B7" s="69">
        <v>9605</v>
      </c>
      <c r="C7" s="70">
        <v>0.1323600839356904</v>
      </c>
    </row>
    <row r="8" spans="1:11" ht="15" customHeight="1">
      <c r="A8" s="64">
        <v>4</v>
      </c>
      <c r="B8" s="66"/>
      <c r="C8" s="65"/>
    </row>
    <row r="9" spans="1:11" ht="15" customHeight="1">
      <c r="A9" s="64">
        <v>5</v>
      </c>
      <c r="B9" s="66"/>
      <c r="C9" s="65"/>
    </row>
    <row r="10" spans="1:11">
      <c r="A10" s="67"/>
      <c r="B10" s="67"/>
      <c r="C10" s="67"/>
    </row>
    <row r="11" spans="1:11" ht="78.75" customHeight="1">
      <c r="A11" s="172" t="s">
        <v>95</v>
      </c>
      <c r="B11" s="172"/>
      <c r="C11" s="172"/>
      <c r="D11" s="68"/>
      <c r="E11" s="68"/>
      <c r="F11" s="68"/>
      <c r="G11" s="68"/>
      <c r="H11" s="68"/>
      <c r="I11" s="68"/>
      <c r="J11" s="68"/>
      <c r="K11" s="68"/>
    </row>
    <row r="12" spans="1:11">
      <c r="A12" s="68"/>
      <c r="B12" s="68"/>
      <c r="C12" s="68"/>
      <c r="D12" s="68"/>
      <c r="E12" s="68"/>
      <c r="F12" s="68"/>
      <c r="G12" s="68"/>
      <c r="H12" s="68"/>
      <c r="I12" s="68"/>
      <c r="J12" s="68"/>
      <c r="K12" s="68"/>
    </row>
    <row r="13" spans="1:11">
      <c r="A13" s="67"/>
      <c r="B13" s="67"/>
      <c r="C13" s="67"/>
    </row>
    <row r="14" spans="1:11">
      <c r="A14" s="173"/>
      <c r="B14" s="173"/>
      <c r="C14" s="173"/>
    </row>
    <row r="15" spans="1:11">
      <c r="A15" s="67"/>
      <c r="B15" s="67"/>
      <c r="C15" s="67"/>
    </row>
    <row r="16" spans="1:11">
      <c r="A16" s="67"/>
      <c r="B16" s="67"/>
      <c r="C16" s="67"/>
    </row>
  </sheetData>
  <sheetProtection formatColumns="0" formatRows="0"/>
  <mergeCells count="3">
    <mergeCell ref="A1:C1"/>
    <mergeCell ref="A11:C11"/>
    <mergeCell ref="A14:C14"/>
  </mergeCells>
  <printOptions horizontalCentered="1"/>
  <pageMargins left="0.6" right="0.61" top="1" bottom="1" header="0.5" footer="0.5"/>
  <pageSetup paperSize="9" scale="61"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zoomScaleNormal="100" zoomScaleSheetLayoutView="100" workbookViewId="0">
      <selection sqref="A1:D1"/>
    </sheetView>
  </sheetViews>
  <sheetFormatPr defaultColWidth="9.140625" defaultRowHeight="15"/>
  <cols>
    <col min="1" max="1" width="61" style="71" customWidth="1"/>
    <col min="2" max="2" width="16.7109375" style="71" customWidth="1"/>
    <col min="3" max="3" width="13.5703125" style="71" customWidth="1"/>
    <col min="4" max="4" width="16.7109375" style="71" customWidth="1"/>
    <col min="5" max="5" width="9.140625" style="71"/>
    <col min="6" max="6" width="61.42578125" style="71" customWidth="1"/>
    <col min="7" max="16384" width="9.140625" style="71"/>
  </cols>
  <sheetData>
    <row r="1" spans="1:10" ht="27" customHeight="1">
      <c r="A1" s="174" t="s">
        <v>97</v>
      </c>
      <c r="B1" s="174"/>
      <c r="C1" s="174"/>
      <c r="D1" s="174"/>
    </row>
    <row r="2" spans="1:10" customFormat="1">
      <c r="A2" s="5" t="s">
        <v>2</v>
      </c>
      <c r="D2" s="1" t="s">
        <v>333</v>
      </c>
    </row>
    <row r="3" spans="1:10" customFormat="1" ht="15" customHeight="1">
      <c r="A3" s="5" t="s">
        <v>0</v>
      </c>
      <c r="D3" s="1" t="s">
        <v>334</v>
      </c>
      <c r="H3" s="4"/>
      <c r="I3" s="4"/>
      <c r="J3" s="4"/>
    </row>
    <row r="4" spans="1:10">
      <c r="A4" s="175" t="s">
        <v>32</v>
      </c>
      <c r="B4" s="175"/>
      <c r="C4" s="175"/>
      <c r="D4" s="175"/>
    </row>
    <row r="5" spans="1:10">
      <c r="A5" s="72" t="s">
        <v>98</v>
      </c>
      <c r="B5" s="176"/>
      <c r="C5" s="177"/>
      <c r="D5" s="178"/>
      <c r="F5" s="73"/>
    </row>
    <row r="6" spans="1:10">
      <c r="A6" s="72"/>
      <c r="B6" s="72"/>
      <c r="C6" s="74"/>
      <c r="D6" s="48"/>
      <c r="F6" s="73"/>
    </row>
    <row r="7" spans="1:10" ht="30">
      <c r="A7" s="74"/>
      <c r="B7" s="75" t="s">
        <v>99</v>
      </c>
      <c r="C7" s="75" t="s">
        <v>100</v>
      </c>
      <c r="D7" s="75" t="s">
        <v>101</v>
      </c>
      <c r="F7" s="73"/>
    </row>
    <row r="8" spans="1:10" ht="30">
      <c r="A8" s="76" t="s">
        <v>102</v>
      </c>
      <c r="B8" s="77"/>
      <c r="C8" s="77"/>
      <c r="D8" s="77">
        <v>43024.524379999995</v>
      </c>
      <c r="F8" s="73"/>
    </row>
    <row r="9" spans="1:10" ht="16.5" customHeight="1">
      <c r="A9" s="76" t="s">
        <v>103</v>
      </c>
      <c r="B9" s="77"/>
      <c r="C9" s="77"/>
      <c r="D9" s="77">
        <v>54910.927759999999</v>
      </c>
    </row>
    <row r="10" spans="1:10">
      <c r="A10" s="76" t="s">
        <v>104</v>
      </c>
      <c r="B10" s="77">
        <v>0</v>
      </c>
      <c r="C10" s="77">
        <v>0</v>
      </c>
      <c r="D10" s="77">
        <v>29761.178930115006</v>
      </c>
    </row>
    <row r="11" spans="1:10">
      <c r="A11" s="76" t="s">
        <v>105</v>
      </c>
      <c r="B11" s="77"/>
      <c r="C11" s="77"/>
      <c r="D11" s="77">
        <v>1057.4684600000001</v>
      </c>
    </row>
    <row r="12" spans="1:10" ht="12.75" customHeight="1">
      <c r="A12" s="78" t="s">
        <v>106</v>
      </c>
      <c r="B12" s="77"/>
      <c r="C12" s="77"/>
      <c r="D12" s="77">
        <v>28703.710470115006</v>
      </c>
    </row>
    <row r="13" spans="1:10" ht="12.75" customHeight="1">
      <c r="A13" s="76" t="s">
        <v>107</v>
      </c>
      <c r="B13" s="77">
        <v>116500</v>
      </c>
      <c r="C13" s="77"/>
      <c r="D13" s="77"/>
    </row>
    <row r="14" spans="1:10" ht="12.75" customHeight="1">
      <c r="A14" s="76" t="s">
        <v>105</v>
      </c>
      <c r="B14" s="77">
        <v>31500</v>
      </c>
      <c r="C14" s="77"/>
      <c r="D14" s="77"/>
    </row>
    <row r="15" spans="1:10" ht="12.75" customHeight="1">
      <c r="A15" s="78" t="s">
        <v>106</v>
      </c>
      <c r="B15" s="77">
        <v>85000</v>
      </c>
      <c r="C15" s="77"/>
      <c r="D15" s="77"/>
    </row>
    <row r="16" spans="1:10" ht="12.75" customHeight="1">
      <c r="A16" s="76" t="s">
        <v>108</v>
      </c>
      <c r="B16" s="77"/>
      <c r="C16" s="77"/>
      <c r="D16" s="77"/>
    </row>
    <row r="17" spans="1:4" ht="30">
      <c r="A17" s="76" t="s">
        <v>109</v>
      </c>
      <c r="B17" s="77"/>
      <c r="C17" s="77"/>
      <c r="D17" s="77"/>
    </row>
    <row r="18" spans="1:4" ht="12.75" customHeight="1">
      <c r="A18" s="79" t="s">
        <v>110</v>
      </c>
      <c r="B18" s="77">
        <v>27200</v>
      </c>
      <c r="C18" s="77"/>
      <c r="D18" s="77"/>
    </row>
    <row r="19" spans="1:4" ht="12.75" customHeight="1">
      <c r="A19" s="79" t="s">
        <v>111</v>
      </c>
      <c r="B19" s="77"/>
      <c r="C19" s="77"/>
      <c r="D19" s="77"/>
    </row>
    <row r="20" spans="1:4" ht="12.75" customHeight="1">
      <c r="A20" s="76" t="s">
        <v>112</v>
      </c>
      <c r="B20" s="77"/>
      <c r="C20" s="77"/>
      <c r="D20" s="77"/>
    </row>
    <row r="21" spans="1:4" ht="12.75" customHeight="1">
      <c r="A21" s="79" t="s">
        <v>113</v>
      </c>
      <c r="B21" s="77"/>
      <c r="C21" s="77"/>
      <c r="D21" s="77"/>
    </row>
    <row r="22" spans="1:4" ht="12.75" customHeight="1">
      <c r="A22" s="79" t="s">
        <v>114</v>
      </c>
      <c r="B22" s="77"/>
      <c r="C22" s="77"/>
      <c r="D22" s="77"/>
    </row>
    <row r="23" spans="1:4" ht="12.75" customHeight="1">
      <c r="A23" s="76" t="s">
        <v>115</v>
      </c>
      <c r="B23" s="77"/>
      <c r="C23" s="77"/>
      <c r="D23" s="77"/>
    </row>
    <row r="24" spans="1:4" ht="12.75" customHeight="1">
      <c r="A24" s="76" t="s">
        <v>116</v>
      </c>
      <c r="B24" s="77">
        <f>B26+B25</f>
        <v>86882.527199999982</v>
      </c>
      <c r="C24" s="77"/>
      <c r="D24" s="77"/>
    </row>
    <row r="25" spans="1:4" ht="12.75" customHeight="1">
      <c r="A25" s="79" t="s">
        <v>117</v>
      </c>
      <c r="B25" s="77">
        <v>74425.165199999989</v>
      </c>
      <c r="C25" s="77"/>
      <c r="D25" s="77"/>
    </row>
    <row r="26" spans="1:4" ht="12.75" customHeight="1">
      <c r="A26" s="79" t="s">
        <v>118</v>
      </c>
      <c r="B26" s="77">
        <v>12457.362000000001</v>
      </c>
      <c r="C26" s="77"/>
      <c r="D26" s="77"/>
    </row>
    <row r="27" spans="1:4" ht="12.75" customHeight="1">
      <c r="A27" s="76" t="s">
        <v>119</v>
      </c>
      <c r="B27" s="77"/>
      <c r="C27" s="77"/>
      <c r="D27" s="77"/>
    </row>
    <row r="28" spans="1:4" ht="12.75" customHeight="1">
      <c r="A28" s="79" t="s">
        <v>120</v>
      </c>
      <c r="B28" s="77"/>
      <c r="C28" s="77"/>
      <c r="D28" s="77"/>
    </row>
    <row r="29" spans="1:4" ht="12.75" customHeight="1">
      <c r="A29" s="79" t="s">
        <v>121</v>
      </c>
      <c r="B29" s="77"/>
      <c r="C29" s="77"/>
      <c r="D29" s="77"/>
    </row>
    <row r="30" spans="1:4">
      <c r="A30" s="76" t="s">
        <v>122</v>
      </c>
      <c r="B30" s="77"/>
      <c r="C30" s="77"/>
      <c r="D30" s="77"/>
    </row>
    <row r="31" spans="1:4" ht="12.75" customHeight="1">
      <c r="A31" s="79" t="s">
        <v>123</v>
      </c>
      <c r="B31" s="77"/>
      <c r="C31" s="77"/>
      <c r="D31" s="77"/>
    </row>
    <row r="32" spans="1:4" ht="12.75" customHeight="1">
      <c r="A32" s="79" t="s">
        <v>124</v>
      </c>
      <c r="B32" s="77"/>
      <c r="C32" s="77"/>
      <c r="D32" s="77"/>
    </row>
    <row r="33" spans="1:4" ht="12.75" customHeight="1">
      <c r="A33" s="76" t="s">
        <v>125</v>
      </c>
      <c r="B33" s="77">
        <v>938479.78142999962</v>
      </c>
      <c r="C33" s="77"/>
      <c r="D33" s="77"/>
    </row>
    <row r="34" spans="1:4" ht="12.75" customHeight="1">
      <c r="A34" s="76" t="s">
        <v>126</v>
      </c>
      <c r="B34" s="77"/>
      <c r="C34" s="77"/>
      <c r="D34" s="77"/>
    </row>
    <row r="35" spans="1:4" ht="12.75" customHeight="1">
      <c r="A35" s="76" t="s">
        <v>127</v>
      </c>
      <c r="B35" s="77"/>
      <c r="C35" s="77"/>
      <c r="D35" s="77"/>
    </row>
    <row r="36" spans="1:4" ht="12.75" customHeight="1">
      <c r="A36" s="76" t="s">
        <v>128</v>
      </c>
      <c r="B36" s="77"/>
      <c r="C36" s="77"/>
      <c r="D36" s="77"/>
    </row>
    <row r="37" spans="1:4">
      <c r="A37" s="76" t="s">
        <v>129</v>
      </c>
      <c r="B37" s="77"/>
      <c r="C37" s="77"/>
      <c r="D37" s="77"/>
    </row>
    <row r="38" spans="1:4">
      <c r="A38" s="76" t="s">
        <v>130</v>
      </c>
      <c r="B38" s="56"/>
      <c r="C38" s="56"/>
      <c r="D38" s="56"/>
    </row>
    <row r="39" spans="1:4" ht="12.75" customHeight="1">
      <c r="A39" s="76" t="s">
        <v>131</v>
      </c>
      <c r="B39" s="77"/>
      <c r="C39" s="77"/>
      <c r="D39" s="77">
        <v>55223.884587809996</v>
      </c>
    </row>
    <row r="40" spans="1:4" ht="12.75" customHeight="1">
      <c r="A40" s="76" t="s">
        <v>132</v>
      </c>
      <c r="B40" s="77"/>
      <c r="C40" s="77"/>
      <c r="D40" s="77"/>
    </row>
    <row r="41" spans="1:4" ht="12.75" customHeight="1">
      <c r="A41" s="80" t="s">
        <v>133</v>
      </c>
      <c r="B41" s="81">
        <v>1169062.3086299996</v>
      </c>
      <c r="C41" s="81">
        <v>0</v>
      </c>
      <c r="D41" s="81">
        <v>182920.51565792499</v>
      </c>
    </row>
    <row r="42" spans="1:4" ht="12.75" customHeight="1">
      <c r="A42" s="82"/>
      <c r="B42" s="82"/>
    </row>
    <row r="43" spans="1:4" ht="12.75" customHeight="1">
      <c r="A43" s="175" t="s">
        <v>32</v>
      </c>
      <c r="B43" s="175"/>
      <c r="C43" s="175"/>
      <c r="D43" s="175"/>
    </row>
    <row r="44" spans="1:4" s="82" customFormat="1" ht="12.75" customHeight="1">
      <c r="A44" s="83" t="s">
        <v>134</v>
      </c>
      <c r="B44" s="176"/>
      <c r="C44" s="177"/>
      <c r="D44" s="178"/>
    </row>
    <row r="45" spans="1:4" s="82" customFormat="1" ht="30">
      <c r="A45" s="83"/>
      <c r="B45" s="75" t="s">
        <v>99</v>
      </c>
      <c r="C45" s="75" t="s">
        <v>100</v>
      </c>
      <c r="D45" s="75" t="s">
        <v>101</v>
      </c>
    </row>
    <row r="46" spans="1:4" ht="30">
      <c r="A46" s="84" t="s">
        <v>135</v>
      </c>
      <c r="B46" s="77">
        <v>680562.09933</v>
      </c>
      <c r="C46" s="77">
        <v>156117.97000000003</v>
      </c>
      <c r="D46" s="77">
        <v>188878.64582999999</v>
      </c>
    </row>
    <row r="47" spans="1:4" ht="15" customHeight="1">
      <c r="A47" s="35" t="s">
        <v>136</v>
      </c>
      <c r="B47" s="77"/>
      <c r="C47" s="77">
        <v>103763.99</v>
      </c>
      <c r="D47" s="77">
        <v>32525.120459999991</v>
      </c>
    </row>
    <row r="48" spans="1:4">
      <c r="A48" s="85" t="s">
        <v>137</v>
      </c>
      <c r="B48" s="77"/>
      <c r="C48" s="77"/>
      <c r="D48" s="77"/>
    </row>
    <row r="49" spans="1:4">
      <c r="A49" s="85" t="s">
        <v>138</v>
      </c>
      <c r="B49" s="77"/>
      <c r="C49" s="77"/>
      <c r="D49" s="77"/>
    </row>
    <row r="50" spans="1:4" ht="30">
      <c r="A50" s="35" t="s">
        <v>139</v>
      </c>
      <c r="B50" s="77"/>
      <c r="C50" s="77">
        <v>52353.98000000001</v>
      </c>
      <c r="D50" s="77">
        <v>156353.52536999999</v>
      </c>
    </row>
    <row r="51" spans="1:4" ht="13.5" customHeight="1">
      <c r="A51" s="85" t="s">
        <v>140</v>
      </c>
      <c r="B51" s="77"/>
      <c r="C51" s="77"/>
      <c r="D51" s="77"/>
    </row>
    <row r="52" spans="1:4" ht="13.5" customHeight="1">
      <c r="A52" s="85" t="s">
        <v>141</v>
      </c>
      <c r="B52" s="77"/>
      <c r="C52" s="77"/>
      <c r="D52" s="77"/>
    </row>
    <row r="53" spans="1:4" ht="13.5" customHeight="1">
      <c r="A53" s="35" t="s">
        <v>142</v>
      </c>
      <c r="B53" s="77">
        <v>680562.09933</v>
      </c>
      <c r="C53" s="77"/>
      <c r="D53" s="77"/>
    </row>
    <row r="54" spans="1:4">
      <c r="A54" s="35" t="s">
        <v>143</v>
      </c>
      <c r="B54" s="77">
        <v>663953.25233000005</v>
      </c>
      <c r="C54" s="77"/>
      <c r="D54" s="77"/>
    </row>
    <row r="55" spans="1:4" ht="14.25" customHeight="1">
      <c r="A55" s="35" t="s">
        <v>144</v>
      </c>
      <c r="B55" s="77">
        <v>16608.847000000002</v>
      </c>
      <c r="C55" s="77"/>
      <c r="D55" s="77"/>
    </row>
    <row r="56" spans="1:4" ht="14.25" customHeight="1">
      <c r="A56" s="84" t="s">
        <v>145</v>
      </c>
      <c r="B56" s="77">
        <v>4260.1376799999998</v>
      </c>
      <c r="C56" s="77"/>
      <c r="D56" s="77"/>
    </row>
    <row r="57" spans="1:4" ht="14.25" customHeight="1">
      <c r="A57" s="86" t="s">
        <v>146</v>
      </c>
      <c r="B57" s="77"/>
      <c r="C57" s="77"/>
      <c r="D57" s="77"/>
    </row>
    <row r="58" spans="1:4" ht="14.25" customHeight="1">
      <c r="A58" s="86" t="s">
        <v>147</v>
      </c>
      <c r="B58" s="77"/>
      <c r="C58" s="77"/>
      <c r="D58" s="77"/>
    </row>
    <row r="59" spans="1:4" ht="14.25" customHeight="1">
      <c r="A59" s="86" t="s">
        <v>148</v>
      </c>
      <c r="B59" s="77"/>
      <c r="C59" s="77"/>
      <c r="D59" s="77"/>
    </row>
    <row r="60" spans="1:4" ht="14.25" customHeight="1">
      <c r="A60" s="86" t="s">
        <v>149</v>
      </c>
      <c r="B60" s="77">
        <v>4260.1376799999998</v>
      </c>
      <c r="C60" s="77"/>
      <c r="D60" s="77"/>
    </row>
    <row r="61" spans="1:4" ht="14.25" customHeight="1">
      <c r="A61" s="84" t="s">
        <v>150</v>
      </c>
      <c r="B61" s="77"/>
      <c r="C61" s="77"/>
      <c r="D61" s="77">
        <f>D63+D62</f>
        <v>8.5000000000000006E-2</v>
      </c>
    </row>
    <row r="62" spans="1:4" ht="14.25" customHeight="1">
      <c r="A62" s="86" t="s">
        <v>110</v>
      </c>
      <c r="B62" s="77"/>
      <c r="C62" s="77"/>
      <c r="D62" s="77">
        <v>8.5000000000000006E-2</v>
      </c>
    </row>
    <row r="63" spans="1:4" ht="14.25" customHeight="1">
      <c r="A63" s="86" t="s">
        <v>111</v>
      </c>
      <c r="B63" s="77"/>
      <c r="C63" s="77"/>
      <c r="D63" s="77">
        <v>0</v>
      </c>
    </row>
    <row r="64" spans="1:4">
      <c r="A64" s="84" t="s">
        <v>151</v>
      </c>
      <c r="B64" s="77">
        <v>22005.814640000001</v>
      </c>
      <c r="C64" s="77"/>
      <c r="D64" s="77"/>
    </row>
    <row r="65" spans="1:4" ht="30">
      <c r="A65" s="84" t="s">
        <v>152</v>
      </c>
      <c r="B65" s="77"/>
      <c r="C65" s="77"/>
      <c r="D65" s="77"/>
    </row>
    <row r="66" spans="1:4" ht="14.25" customHeight="1">
      <c r="A66" s="76" t="s">
        <v>105</v>
      </c>
      <c r="B66" s="77"/>
      <c r="C66" s="77"/>
      <c r="D66" s="77"/>
    </row>
    <row r="67" spans="1:4" ht="14.25" customHeight="1">
      <c r="A67" s="78" t="s">
        <v>106</v>
      </c>
      <c r="B67" s="77"/>
      <c r="C67" s="77"/>
      <c r="D67" s="77"/>
    </row>
    <row r="68" spans="1:4" ht="30">
      <c r="A68" s="84" t="s">
        <v>153</v>
      </c>
      <c r="B68" s="77">
        <v>82700.399999999994</v>
      </c>
      <c r="C68" s="77"/>
      <c r="D68" s="77"/>
    </row>
    <row r="69" spans="1:4" ht="24.75" customHeight="1">
      <c r="A69" s="78" t="s">
        <v>154</v>
      </c>
      <c r="B69" s="77">
        <v>67300</v>
      </c>
      <c r="C69" s="77"/>
      <c r="D69" s="77"/>
    </row>
    <row r="70" spans="1:4" ht="14.25" customHeight="1">
      <c r="A70" s="79" t="s">
        <v>110</v>
      </c>
      <c r="B70" s="77">
        <v>67300</v>
      </c>
      <c r="C70" s="77"/>
      <c r="D70" s="77"/>
    </row>
    <row r="71" spans="1:4" ht="14.25" customHeight="1">
      <c r="A71" s="79" t="s">
        <v>111</v>
      </c>
      <c r="B71" s="77">
        <v>0</v>
      </c>
      <c r="C71" s="77"/>
      <c r="D71" s="77"/>
    </row>
    <row r="72" spans="1:4" ht="25.5" customHeight="1">
      <c r="A72" s="84" t="s">
        <v>155</v>
      </c>
      <c r="B72" s="77">
        <v>15400.4</v>
      </c>
      <c r="C72" s="77"/>
      <c r="D72" s="77"/>
    </row>
    <row r="73" spans="1:4" ht="14.25" customHeight="1">
      <c r="A73" s="79" t="s">
        <v>156</v>
      </c>
      <c r="B73" s="77">
        <v>15400.4</v>
      </c>
      <c r="C73" s="77"/>
      <c r="D73" s="77"/>
    </row>
    <row r="74" spans="1:4" ht="14.25" customHeight="1">
      <c r="A74" s="79" t="s">
        <v>157</v>
      </c>
      <c r="B74" s="77"/>
      <c r="C74" s="77"/>
      <c r="D74" s="77"/>
    </row>
    <row r="75" spans="1:4" ht="14.25" customHeight="1">
      <c r="A75" s="76" t="s">
        <v>158</v>
      </c>
      <c r="B75" s="77"/>
      <c r="C75" s="77"/>
      <c r="D75" s="77"/>
    </row>
    <row r="76" spans="1:4" ht="14.25" customHeight="1">
      <c r="A76" s="87" t="s">
        <v>159</v>
      </c>
      <c r="B76" s="56"/>
      <c r="C76" s="56"/>
      <c r="D76" s="56"/>
    </row>
    <row r="77" spans="1:4" ht="14.25" customHeight="1">
      <c r="A77" s="79" t="s">
        <v>160</v>
      </c>
      <c r="B77" s="77"/>
      <c r="C77" s="77"/>
      <c r="D77" s="77"/>
    </row>
    <row r="78" spans="1:4" ht="14.25" customHeight="1">
      <c r="A78" s="79" t="s">
        <v>161</v>
      </c>
      <c r="B78" s="77"/>
      <c r="C78" s="77"/>
      <c r="D78" s="77"/>
    </row>
    <row r="79" spans="1:4" ht="14.25" customHeight="1">
      <c r="A79" s="87" t="s">
        <v>162</v>
      </c>
      <c r="B79" s="81"/>
      <c r="C79" s="81"/>
      <c r="D79" s="81"/>
    </row>
    <row r="80" spans="1:4" ht="14.25" customHeight="1">
      <c r="A80" s="79" t="s">
        <v>160</v>
      </c>
      <c r="B80" s="56"/>
      <c r="C80" s="81"/>
      <c r="D80" s="81"/>
    </row>
    <row r="81" spans="1:4" ht="14.25" customHeight="1">
      <c r="A81" s="79" t="s">
        <v>161</v>
      </c>
      <c r="B81" s="56"/>
      <c r="C81" s="81"/>
      <c r="D81" s="81"/>
    </row>
    <row r="82" spans="1:4" ht="14.25" customHeight="1">
      <c r="A82" s="76" t="s">
        <v>163</v>
      </c>
      <c r="B82" s="77">
        <v>53783.869480000001</v>
      </c>
      <c r="C82" s="81"/>
      <c r="D82" s="81"/>
    </row>
    <row r="83" spans="1:4" ht="14.25" customHeight="1">
      <c r="A83" s="79" t="s">
        <v>164</v>
      </c>
      <c r="B83" s="56">
        <v>28283.869480000001</v>
      </c>
      <c r="C83" s="81"/>
      <c r="D83" s="81"/>
    </row>
    <row r="84" spans="1:4" ht="14.25" customHeight="1">
      <c r="A84" s="79" t="s">
        <v>165</v>
      </c>
      <c r="B84" s="56">
        <v>25500</v>
      </c>
      <c r="C84" s="81"/>
      <c r="D84" s="81"/>
    </row>
    <row r="85" spans="1:4" ht="14.25" customHeight="1">
      <c r="A85" s="86" t="s">
        <v>166</v>
      </c>
      <c r="B85" s="56"/>
      <c r="C85" s="81"/>
      <c r="D85" s="81"/>
    </row>
    <row r="86" spans="1:4" ht="14.25" customHeight="1">
      <c r="A86" s="76" t="s">
        <v>167</v>
      </c>
      <c r="B86" s="88"/>
      <c r="C86" s="81"/>
      <c r="D86" s="81"/>
    </row>
    <row r="87" spans="1:4" ht="14.25" customHeight="1">
      <c r="A87" s="76" t="s">
        <v>168</v>
      </c>
      <c r="B87" s="88"/>
      <c r="C87" s="81"/>
      <c r="D87" s="81"/>
    </row>
    <row r="88" spans="1:4" ht="14.25" customHeight="1">
      <c r="A88" s="76" t="s">
        <v>169</v>
      </c>
      <c r="B88" s="88"/>
      <c r="C88" s="81"/>
      <c r="D88" s="81"/>
    </row>
    <row r="89" spans="1:4" ht="14.25" customHeight="1">
      <c r="A89" s="76" t="s">
        <v>170</v>
      </c>
      <c r="B89" s="88">
        <v>30494.032600000002</v>
      </c>
      <c r="C89" s="81"/>
      <c r="D89" s="81"/>
    </row>
    <row r="90" spans="1:4" ht="14.25" customHeight="1">
      <c r="A90" s="76" t="s">
        <v>171</v>
      </c>
      <c r="B90" s="88"/>
      <c r="C90" s="81"/>
      <c r="D90" s="81">
        <v>31053.145673899999</v>
      </c>
    </row>
    <row r="91" spans="1:4" ht="14.25" customHeight="1">
      <c r="A91" s="76" t="s">
        <v>172</v>
      </c>
      <c r="B91" s="77"/>
      <c r="C91" s="81"/>
      <c r="D91" s="81"/>
    </row>
    <row r="92" spans="1:4" ht="14.25" customHeight="1">
      <c r="A92" s="80" t="s">
        <v>173</v>
      </c>
      <c r="B92" s="81">
        <v>873806.35373000009</v>
      </c>
      <c r="C92" s="81">
        <v>156117.97000000003</v>
      </c>
      <c r="D92" s="81">
        <v>188878.73082999999</v>
      </c>
    </row>
    <row r="93" spans="1:4" ht="14.25" customHeight="1">
      <c r="B93" s="89"/>
    </row>
    <row r="94" spans="1:4" ht="13.5" customHeight="1"/>
    <row r="95" spans="1:4" ht="13.5" customHeight="1"/>
    <row r="96" spans="1:4" s="73" customFormat="1" ht="13.5" customHeight="1">
      <c r="A96" s="71"/>
      <c r="B96" s="71"/>
    </row>
    <row r="97" ht="13.5" customHeight="1"/>
  </sheetData>
  <sheetProtection formatColumns="0" formatRows="0"/>
  <mergeCells count="5">
    <mergeCell ref="A1:D1"/>
    <mergeCell ref="A4:D4"/>
    <mergeCell ref="B5:D5"/>
    <mergeCell ref="A43:D43"/>
    <mergeCell ref="B44:D44"/>
  </mergeCells>
  <conditionalFormatting sqref="B41:D41 C80:D88 C91:D91">
    <cfRule type="expression" dxfId="71" priority="9">
      <formula>ROUND($B$41,5)&lt;&gt;ROUND(#REF!,5)</formula>
    </cfRule>
  </conditionalFormatting>
  <conditionalFormatting sqref="B79:D79">
    <cfRule type="expression" dxfId="70" priority="5">
      <formula>ROUND($B$41,5)&lt;&gt;ROUND(#REF!,5)</formula>
    </cfRule>
  </conditionalFormatting>
  <conditionalFormatting sqref="C89:D90">
    <cfRule type="expression" dxfId="69" priority="1">
      <formula>ROUND($B$41,5)&lt;&gt;ROUND(#REF!,5)</formula>
    </cfRule>
  </conditionalFormatting>
  <printOptions horizontalCentered="1"/>
  <pageMargins left="0" right="0" top="0" bottom="0" header="0.25" footer="0.511811023622047"/>
  <pageSetup paperSize="9" scale="89" fitToHeight="2"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8" id="{3CC55A80-552E-4556-ACF5-33B162DAAC38}">
            <xm:f>ROUND($B$39,5)&lt;&gt;ROUND('C:\Users\zaur.hajili\Documents\Disclosure-IT-TexnikiShertler\[PRD v03 XXXXmMMYYY (12).xlsm]A8'!#REF!,5)</xm:f>
            <x14:dxf>
              <fill>
                <patternFill>
                  <bgColor rgb="FFFF0000"/>
                </patternFill>
              </fill>
            </x14:dxf>
          </x14:cfRule>
          <xm:sqref>B39:B40</xm:sqref>
        </x14:conditionalFormatting>
        <x14:conditionalFormatting xmlns:xm="http://schemas.microsoft.com/office/excel/2006/main">
          <x14:cfRule type="expression" priority="7" id="{FF9CD2C6-73E1-4622-B49B-9B0A1662CA04}">
            <xm:f>ROUND($B$39,5)&lt;&gt;ROUND('C:\Users\zaur.hajili\Documents\Disclosure-IT-TexnikiShertler\[PRD v03 XXXXmMMYYY (12).xlsm]A8'!#REF!,5)</xm:f>
            <x14:dxf>
              <fill>
                <patternFill>
                  <bgColor rgb="FFFF0000"/>
                </patternFill>
              </fill>
            </x14:dxf>
          </x14:cfRule>
          <xm:sqref>C39:C40</xm:sqref>
        </x14:conditionalFormatting>
        <x14:conditionalFormatting xmlns:xm="http://schemas.microsoft.com/office/excel/2006/main">
          <x14:cfRule type="expression" priority="6" id="{0D256C84-E8B2-4E90-9ECC-6EE7EA8B7D4B}">
            <xm:f>ROUND($B$39,5)&lt;&gt;ROUND('C:\Users\zaur.hajili\Documents\Disclosure-IT-TexnikiShertler\[PRD v03 XXXXmMMYYY (12).xlsm]A8'!#REF!,5)</xm:f>
            <x14:dxf>
              <fill>
                <patternFill>
                  <bgColor rgb="FFFF0000"/>
                </patternFill>
              </fill>
            </x14:dxf>
          </x14:cfRule>
          <xm:sqref>D39:D40</xm:sqref>
        </x14:conditionalFormatting>
        <x14:conditionalFormatting xmlns:xm="http://schemas.microsoft.com/office/excel/2006/main">
          <x14:cfRule type="expression" priority="2" id="{C9670323-F7C7-4859-84A9-C8971B1B39D7}">
            <xm:f>ROUND($B$39,5)&lt;&gt;ROUND('C:\Users\zaur.hajili\Documents\Disclosure-IT-TexnikiShertler\[PRD v03 XXXXmMMYYY (12).xlsm]A8'!#REF!,5)</xm:f>
            <x14:dxf>
              <fill>
                <patternFill>
                  <bgColor rgb="FFFF0000"/>
                </patternFill>
              </fill>
            </x14:dxf>
          </x14:cfRule>
          <xm:sqref>D77:D78</xm:sqref>
        </x14:conditionalFormatting>
        <x14:conditionalFormatting xmlns:xm="http://schemas.microsoft.com/office/excel/2006/main">
          <x14:cfRule type="expression" priority="4" id="{A9E71C84-8DE1-43A8-B388-C478102A8812}">
            <xm:f>ROUND($B$39,5)&lt;&gt;ROUND('C:\Users\zaur.hajili\Documents\Disclosure-IT-TexnikiShertler\[PRD v03 XXXXmMMYYY (12).xlsm]A8'!#REF!,5)</xm:f>
            <x14:dxf>
              <fill>
                <patternFill>
                  <bgColor rgb="FFFF0000"/>
                </patternFill>
              </fill>
            </x14:dxf>
          </x14:cfRule>
          <xm:sqref>B77:B78</xm:sqref>
        </x14:conditionalFormatting>
        <x14:conditionalFormatting xmlns:xm="http://schemas.microsoft.com/office/excel/2006/main">
          <x14:cfRule type="expression" priority="3" id="{E0FF0B68-A27F-41DE-BAC6-CC2E4CFE47DB}">
            <xm:f>ROUND($B$39,5)&lt;&gt;ROUND('C:\Users\zaur.hajili\Documents\Disclosure-IT-TexnikiShertler\[PRD v03 XXXXmMMYYY (12).xlsm]A8'!#REF!,5)</xm:f>
            <x14:dxf>
              <fill>
                <patternFill>
                  <bgColor rgb="FFFF0000"/>
                </patternFill>
              </fill>
            </x14:dxf>
          </x14:cfRule>
          <xm:sqref>C77:C78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workbookViewId="0">
      <selection sqref="A1:B1"/>
    </sheetView>
  </sheetViews>
  <sheetFormatPr defaultRowHeight="15"/>
  <cols>
    <col min="1" max="1" width="36.85546875" style="91" customWidth="1"/>
    <col min="2" max="2" width="70.28515625" style="91" customWidth="1"/>
    <col min="3" max="3" width="16.28515625" style="91" customWidth="1"/>
    <col min="4" max="4" width="10.5703125" style="91" customWidth="1"/>
    <col min="5" max="5" width="9.140625" style="91"/>
    <col min="6" max="6" width="17.28515625" style="91" customWidth="1"/>
    <col min="7" max="10" width="9.140625" style="91"/>
    <col min="11" max="11" width="13" style="91" customWidth="1"/>
    <col min="12" max="12" width="10.5703125" style="91" customWidth="1"/>
    <col min="13" max="14" width="9.140625" style="91"/>
    <col min="15" max="15" width="28.28515625" style="91" customWidth="1"/>
    <col min="16" max="16" width="13.42578125" style="91" customWidth="1"/>
    <col min="17" max="16384" width="9.140625" style="91"/>
  </cols>
  <sheetData>
    <row r="1" spans="1:16" ht="46.5" customHeight="1" thickBot="1">
      <c r="A1" s="184" t="s">
        <v>175</v>
      </c>
      <c r="B1" s="184"/>
      <c r="C1" s="90"/>
      <c r="D1" s="90"/>
      <c r="E1" s="90"/>
    </row>
    <row r="2" spans="1:16">
      <c r="A2" s="92" t="s">
        <v>176</v>
      </c>
      <c r="B2" s="93"/>
    </row>
    <row r="3" spans="1:16" ht="15.75" thickBot="1">
      <c r="A3" s="94" t="s">
        <v>177</v>
      </c>
      <c r="B3" s="95"/>
    </row>
    <row r="4" spans="1:16" ht="22.5" customHeight="1" thickBot="1"/>
    <row r="5" spans="1:16">
      <c r="A5" s="96" t="s">
        <v>178</v>
      </c>
      <c r="B5" s="97"/>
    </row>
    <row r="6" spans="1:16" ht="33.75" customHeight="1">
      <c r="A6" s="185" t="s">
        <v>179</v>
      </c>
      <c r="B6" s="186"/>
    </row>
    <row r="7" spans="1:16" ht="33.75" customHeight="1">
      <c r="A7" s="185" t="s">
        <v>180</v>
      </c>
      <c r="B7" s="186"/>
    </row>
    <row r="8" spans="1:16" ht="33.75" customHeight="1">
      <c r="A8" s="185" t="s">
        <v>181</v>
      </c>
      <c r="B8" s="186"/>
    </row>
    <row r="10" spans="1:16" customFormat="1">
      <c r="A10" s="5" t="s">
        <v>2</v>
      </c>
      <c r="C10" s="1" t="s">
        <v>333</v>
      </c>
    </row>
    <row r="11" spans="1:16" customFormat="1" ht="15" customHeight="1">
      <c r="A11" s="5" t="s">
        <v>0</v>
      </c>
      <c r="C11" s="1" t="s">
        <v>334</v>
      </c>
      <c r="H11" s="4"/>
      <c r="I11" s="4"/>
      <c r="J11" s="4"/>
    </row>
    <row r="13" spans="1:16" ht="25.5">
      <c r="A13" s="187" t="s">
        <v>182</v>
      </c>
      <c r="B13" s="187"/>
      <c r="C13" s="187"/>
      <c r="D13" s="187"/>
      <c r="E13" s="187"/>
      <c r="F13" s="187"/>
      <c r="G13" s="187"/>
      <c r="H13" s="187"/>
      <c r="I13" s="187"/>
      <c r="J13" s="187"/>
      <c r="K13" s="187"/>
      <c r="L13" s="187"/>
      <c r="M13" s="187"/>
      <c r="N13" s="187"/>
      <c r="O13" s="98"/>
      <c r="P13" s="98"/>
    </row>
    <row r="14" spans="1:16">
      <c r="A14" s="99"/>
      <c r="B14" s="100"/>
      <c r="C14" s="100"/>
      <c r="D14" s="100"/>
      <c r="E14" s="101"/>
      <c r="F14" s="101"/>
      <c r="G14" s="101"/>
      <c r="H14" s="101"/>
      <c r="I14" s="101"/>
      <c r="J14" s="101"/>
      <c r="K14" s="101"/>
      <c r="L14" s="101"/>
      <c r="M14" s="101"/>
      <c r="N14" s="101"/>
      <c r="O14" s="102"/>
      <c r="P14" s="102"/>
    </row>
    <row r="15" spans="1:16">
      <c r="A15" s="188" t="s">
        <v>183</v>
      </c>
      <c r="B15" s="179" t="s">
        <v>184</v>
      </c>
      <c r="C15" s="179" t="s">
        <v>185</v>
      </c>
      <c r="D15" s="179" t="s">
        <v>186</v>
      </c>
      <c r="E15" s="179" t="s">
        <v>187</v>
      </c>
      <c r="F15" s="179" t="s">
        <v>188</v>
      </c>
      <c r="G15" s="179" t="s">
        <v>189</v>
      </c>
      <c r="H15" s="179" t="s">
        <v>190</v>
      </c>
      <c r="I15" s="181" t="s">
        <v>191</v>
      </c>
      <c r="J15" s="182"/>
      <c r="K15" s="179" t="s">
        <v>192</v>
      </c>
      <c r="L15" s="179" t="s">
        <v>193</v>
      </c>
      <c r="M15" s="183" t="s">
        <v>194</v>
      </c>
      <c r="N15" s="183"/>
      <c r="O15" s="179" t="s">
        <v>195</v>
      </c>
      <c r="P15" s="179" t="s">
        <v>196</v>
      </c>
    </row>
    <row r="16" spans="1:16" ht="51">
      <c r="A16" s="189"/>
      <c r="B16" s="180"/>
      <c r="C16" s="180"/>
      <c r="D16" s="180"/>
      <c r="E16" s="180"/>
      <c r="F16" s="180"/>
      <c r="G16" s="180"/>
      <c r="H16" s="180"/>
      <c r="I16" s="103" t="s">
        <v>197</v>
      </c>
      <c r="J16" s="104" t="s">
        <v>198</v>
      </c>
      <c r="K16" s="180"/>
      <c r="L16" s="180"/>
      <c r="M16" s="105" t="s">
        <v>197</v>
      </c>
      <c r="N16" s="105" t="s">
        <v>198</v>
      </c>
      <c r="O16" s="180"/>
      <c r="P16" s="180"/>
    </row>
    <row r="17" spans="1:16">
      <c r="A17" s="106">
        <v>1</v>
      </c>
      <c r="B17" s="106">
        <v>2</v>
      </c>
      <c r="C17" s="106">
        <v>3</v>
      </c>
      <c r="D17" s="106">
        <v>4</v>
      </c>
      <c r="E17" s="106">
        <v>5</v>
      </c>
      <c r="F17" s="106">
        <v>6</v>
      </c>
      <c r="G17" s="106">
        <v>7</v>
      </c>
      <c r="H17" s="106">
        <v>8</v>
      </c>
      <c r="I17" s="106">
        <v>9</v>
      </c>
      <c r="J17" s="106">
        <v>10</v>
      </c>
      <c r="K17" s="106">
        <v>11</v>
      </c>
      <c r="L17" s="106">
        <v>12</v>
      </c>
      <c r="M17" s="106">
        <v>13</v>
      </c>
      <c r="N17" s="106">
        <v>14</v>
      </c>
      <c r="O17" s="106">
        <v>15</v>
      </c>
      <c r="P17" s="106">
        <v>16</v>
      </c>
    </row>
    <row r="18" spans="1:16">
      <c r="A18" s="107">
        <v>1</v>
      </c>
      <c r="B18" s="108" t="s">
        <v>202</v>
      </c>
      <c r="C18" s="108">
        <v>9900003611</v>
      </c>
      <c r="D18" s="108" t="s">
        <v>199</v>
      </c>
      <c r="E18" s="108" t="s">
        <v>201</v>
      </c>
      <c r="F18" s="108"/>
      <c r="G18" s="109" t="s">
        <v>319</v>
      </c>
      <c r="H18" s="109" t="s">
        <v>320</v>
      </c>
      <c r="I18" s="110" t="s">
        <v>4</v>
      </c>
      <c r="J18" s="110" t="s">
        <v>174</v>
      </c>
      <c r="K18" s="111">
        <v>5882.3529399999998</v>
      </c>
      <c r="L18" s="111">
        <v>9999.9999979999993</v>
      </c>
      <c r="M18" s="111"/>
      <c r="N18" s="108">
        <v>1.9125000000000001</v>
      </c>
      <c r="O18" s="111" t="s">
        <v>200</v>
      </c>
      <c r="P18" s="111"/>
    </row>
    <row r="19" spans="1:16">
      <c r="A19" s="107">
        <v>2</v>
      </c>
      <c r="B19" s="108" t="s">
        <v>202</v>
      </c>
      <c r="C19" s="108">
        <v>9900003611</v>
      </c>
      <c r="D19" s="108" t="s">
        <v>199</v>
      </c>
      <c r="E19" s="108" t="s">
        <v>201</v>
      </c>
      <c r="F19" s="108"/>
      <c r="G19" s="109" t="s">
        <v>321</v>
      </c>
      <c r="H19" s="109" t="s">
        <v>322</v>
      </c>
      <c r="I19" s="110" t="s">
        <v>4</v>
      </c>
      <c r="J19" s="110" t="s">
        <v>174</v>
      </c>
      <c r="K19" s="111">
        <v>6000</v>
      </c>
      <c r="L19" s="111">
        <v>10200</v>
      </c>
      <c r="M19" s="111"/>
      <c r="N19" s="108">
        <v>1.9039999999999999</v>
      </c>
      <c r="O19" s="111" t="s">
        <v>200</v>
      </c>
      <c r="P19" s="111"/>
    </row>
    <row r="20" spans="1:16">
      <c r="A20" s="107">
        <v>3</v>
      </c>
      <c r="B20" s="108" t="s">
        <v>202</v>
      </c>
      <c r="C20" s="108">
        <v>9900003611</v>
      </c>
      <c r="D20" s="108" t="s">
        <v>199</v>
      </c>
      <c r="E20" s="108" t="s">
        <v>201</v>
      </c>
      <c r="F20" s="108"/>
      <c r="G20" s="109" t="s">
        <v>323</v>
      </c>
      <c r="H20" s="109" t="s">
        <v>324</v>
      </c>
      <c r="I20" s="110" t="s">
        <v>4</v>
      </c>
      <c r="J20" s="110" t="s">
        <v>174</v>
      </c>
      <c r="K20" s="111">
        <v>5000</v>
      </c>
      <c r="L20" s="111">
        <v>8500</v>
      </c>
      <c r="M20" s="111"/>
      <c r="N20" s="108">
        <v>1.9039999999999999</v>
      </c>
      <c r="O20" s="111" t="s">
        <v>200</v>
      </c>
      <c r="P20" s="111"/>
    </row>
    <row r="21" spans="1:16">
      <c r="A21" s="107">
        <v>4</v>
      </c>
      <c r="B21" s="108" t="s">
        <v>202</v>
      </c>
      <c r="C21" s="108">
        <v>9900003611</v>
      </c>
      <c r="D21" s="108" t="s">
        <v>199</v>
      </c>
      <c r="E21" s="108" t="s">
        <v>201</v>
      </c>
      <c r="F21" s="108"/>
      <c r="G21" s="109" t="s">
        <v>325</v>
      </c>
      <c r="H21" s="109" t="s">
        <v>326</v>
      </c>
      <c r="I21" s="110" t="s">
        <v>4</v>
      </c>
      <c r="J21" s="110" t="s">
        <v>174</v>
      </c>
      <c r="K21" s="111">
        <v>10000</v>
      </c>
      <c r="L21" s="111">
        <v>17000</v>
      </c>
      <c r="M21" s="111"/>
      <c r="N21" s="108">
        <v>1.9039999999999999</v>
      </c>
      <c r="O21" s="111" t="s">
        <v>200</v>
      </c>
      <c r="P21" s="111"/>
    </row>
    <row r="22" spans="1:16">
      <c r="A22" s="107">
        <v>5</v>
      </c>
      <c r="B22" s="108" t="s">
        <v>335</v>
      </c>
      <c r="C22" s="108"/>
      <c r="D22" s="108" t="s">
        <v>199</v>
      </c>
      <c r="E22" s="108" t="s">
        <v>201</v>
      </c>
      <c r="F22" s="108"/>
      <c r="G22" s="109" t="s">
        <v>336</v>
      </c>
      <c r="H22" s="109" t="s">
        <v>337</v>
      </c>
      <c r="I22" s="110" t="s">
        <v>4</v>
      </c>
      <c r="J22" s="110" t="s">
        <v>174</v>
      </c>
      <c r="K22" s="111">
        <v>3000</v>
      </c>
      <c r="L22" s="111">
        <v>5100</v>
      </c>
      <c r="M22" s="111"/>
      <c r="N22" s="108">
        <v>1.752</v>
      </c>
      <c r="O22" s="111" t="s">
        <v>200</v>
      </c>
      <c r="P22" s="111"/>
    </row>
    <row r="23" spans="1:16">
      <c r="A23" s="107">
        <v>6</v>
      </c>
      <c r="B23" s="108" t="s">
        <v>335</v>
      </c>
      <c r="C23" s="108"/>
      <c r="D23" s="108" t="s">
        <v>199</v>
      </c>
      <c r="E23" s="108" t="s">
        <v>201</v>
      </c>
      <c r="F23" s="108"/>
      <c r="G23" s="109" t="s">
        <v>338</v>
      </c>
      <c r="H23" s="109" t="s">
        <v>339</v>
      </c>
      <c r="I23" s="110" t="s">
        <v>4</v>
      </c>
      <c r="J23" s="110" t="s">
        <v>174</v>
      </c>
      <c r="K23" s="111">
        <v>5000</v>
      </c>
      <c r="L23" s="111">
        <v>8500</v>
      </c>
      <c r="M23" s="111"/>
      <c r="N23" s="108">
        <v>1.7470000000000001</v>
      </c>
      <c r="O23" s="111" t="s">
        <v>200</v>
      </c>
      <c r="P23" s="111"/>
    </row>
    <row r="24" spans="1:16">
      <c r="A24" s="107">
        <v>7</v>
      </c>
      <c r="B24" s="108" t="s">
        <v>335</v>
      </c>
      <c r="C24" s="108"/>
      <c r="D24" s="108" t="s">
        <v>199</v>
      </c>
      <c r="E24" s="108" t="s">
        <v>201</v>
      </c>
      <c r="F24" s="108"/>
      <c r="G24" s="109" t="s">
        <v>340</v>
      </c>
      <c r="H24" s="109" t="s">
        <v>341</v>
      </c>
      <c r="I24" s="110" t="s">
        <v>4</v>
      </c>
      <c r="J24" s="110" t="s">
        <v>174</v>
      </c>
      <c r="K24" s="111">
        <v>5000</v>
      </c>
      <c r="L24" s="111">
        <v>8500</v>
      </c>
      <c r="M24" s="111"/>
      <c r="N24" s="108">
        <v>1.8160000000000001</v>
      </c>
      <c r="O24" s="111" t="s">
        <v>200</v>
      </c>
      <c r="P24" s="111"/>
    </row>
    <row r="25" spans="1:16">
      <c r="A25" s="107">
        <v>8</v>
      </c>
      <c r="B25" s="108" t="s">
        <v>335</v>
      </c>
      <c r="C25" s="108"/>
      <c r="D25" s="108" t="s">
        <v>199</v>
      </c>
      <c r="E25" s="108" t="s">
        <v>201</v>
      </c>
      <c r="F25" s="108"/>
      <c r="G25" s="109" t="s">
        <v>342</v>
      </c>
      <c r="H25" s="109" t="s">
        <v>343</v>
      </c>
      <c r="I25" s="110" t="s">
        <v>4</v>
      </c>
      <c r="J25" s="110" t="s">
        <v>174</v>
      </c>
      <c r="K25" s="111">
        <v>5000</v>
      </c>
      <c r="L25" s="111">
        <v>8500</v>
      </c>
      <c r="M25" s="111"/>
      <c r="N25" s="108">
        <v>1.7298</v>
      </c>
      <c r="O25" s="111" t="s">
        <v>200</v>
      </c>
      <c r="P25" s="111"/>
    </row>
  </sheetData>
  <mergeCells count="19">
    <mergeCell ref="F15:F16"/>
    <mergeCell ref="A1:B1"/>
    <mergeCell ref="A6:B6"/>
    <mergeCell ref="A7:B7"/>
    <mergeCell ref="A8:B8"/>
    <mergeCell ref="A13:N13"/>
    <mergeCell ref="A15:A16"/>
    <mergeCell ref="B15:B16"/>
    <mergeCell ref="C15:C16"/>
    <mergeCell ref="D15:D16"/>
    <mergeCell ref="E15:E16"/>
    <mergeCell ref="O15:O16"/>
    <mergeCell ref="P15:P16"/>
    <mergeCell ref="G15:G16"/>
    <mergeCell ref="H15:H16"/>
    <mergeCell ref="I15:J15"/>
    <mergeCell ref="K15:K16"/>
    <mergeCell ref="L15:L16"/>
    <mergeCell ref="M15:N15"/>
  </mergeCell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80"/>
  <sheetViews>
    <sheetView showGridLines="0" zoomScaleNormal="100" zoomScaleSheetLayoutView="85" workbookViewId="0">
      <selection sqref="A1:N1"/>
    </sheetView>
  </sheetViews>
  <sheetFormatPr defaultColWidth="9.140625" defaultRowHeight="12.75"/>
  <cols>
    <col min="1" max="1" width="45" style="113" customWidth="1"/>
    <col min="2" max="2" width="13.28515625" style="146" customWidth="1"/>
    <col min="3" max="3" width="13.28515625" style="115" customWidth="1"/>
    <col min="4" max="39" width="13.28515625" style="113" customWidth="1"/>
    <col min="40" max="40" width="16" style="113" customWidth="1"/>
    <col min="41" max="41" width="13.28515625" style="113" customWidth="1"/>
    <col min="42" max="16384" width="9.140625" style="113"/>
  </cols>
  <sheetData>
    <row r="1" spans="1:45" s="112" customFormat="1" ht="30.75" customHeight="1">
      <c r="A1" s="196" t="s">
        <v>203</v>
      </c>
      <c r="B1" s="196"/>
      <c r="C1" s="196"/>
      <c r="D1" s="196"/>
      <c r="E1" s="196"/>
      <c r="F1" s="196"/>
      <c r="G1" s="196"/>
      <c r="H1" s="196"/>
      <c r="I1" s="196"/>
      <c r="J1" s="196"/>
      <c r="K1" s="196"/>
      <c r="L1" s="196"/>
      <c r="M1" s="196"/>
      <c r="N1" s="196"/>
    </row>
    <row r="2" spans="1:45" customFormat="1" ht="15">
      <c r="A2" s="5" t="s">
        <v>2</v>
      </c>
      <c r="B2" s="1" t="s">
        <v>333</v>
      </c>
    </row>
    <row r="3" spans="1:45" customFormat="1" ht="15" customHeight="1">
      <c r="A3" s="5" t="s">
        <v>0</v>
      </c>
      <c r="B3" s="1" t="s">
        <v>334</v>
      </c>
      <c r="H3" s="4"/>
      <c r="I3" s="4"/>
      <c r="J3" s="4"/>
    </row>
    <row r="4" spans="1:45" ht="17.25" customHeight="1">
      <c r="A4" s="192" t="s">
        <v>204</v>
      </c>
      <c r="B4" s="190" t="s">
        <v>205</v>
      </c>
      <c r="C4" s="194"/>
      <c r="D4" s="194"/>
      <c r="E4" s="194"/>
      <c r="F4" s="194"/>
      <c r="G4" s="194"/>
      <c r="H4" s="194"/>
      <c r="I4" s="194"/>
      <c r="J4" s="194"/>
      <c r="K4" s="194"/>
      <c r="L4" s="194"/>
      <c r="M4" s="194"/>
      <c r="N4" s="194"/>
      <c r="O4" s="194"/>
      <c r="P4" s="194"/>
      <c r="Q4" s="194"/>
      <c r="R4" s="194"/>
      <c r="S4" s="194"/>
      <c r="T4" s="194"/>
      <c r="U4" s="194"/>
      <c r="V4" s="194"/>
      <c r="W4" s="194"/>
      <c r="X4" s="194"/>
      <c r="Y4" s="194"/>
      <c r="Z4" s="194"/>
      <c r="AA4" s="194"/>
      <c r="AB4" s="194"/>
      <c r="AC4" s="194"/>
      <c r="AD4" s="194"/>
      <c r="AE4" s="194"/>
      <c r="AF4" s="194"/>
      <c r="AG4" s="194"/>
      <c r="AH4" s="194"/>
      <c r="AI4" s="194"/>
      <c r="AJ4" s="194"/>
      <c r="AK4" s="194"/>
      <c r="AL4" s="194"/>
      <c r="AM4" s="194"/>
      <c r="AN4" s="194"/>
      <c r="AO4" s="191"/>
      <c r="AQ4" s="114"/>
      <c r="AR4" s="114"/>
      <c r="AS4" s="114"/>
    </row>
    <row r="5" spans="1:45">
      <c r="A5" s="192"/>
      <c r="B5" s="192" t="s">
        <v>206</v>
      </c>
      <c r="C5" s="192"/>
      <c r="D5" s="195" t="s">
        <v>207</v>
      </c>
      <c r="E5" s="195"/>
      <c r="F5" s="195" t="s">
        <v>208</v>
      </c>
      <c r="G5" s="195"/>
      <c r="H5" s="192" t="s">
        <v>209</v>
      </c>
      <c r="I5" s="192"/>
      <c r="J5" s="192" t="s">
        <v>210</v>
      </c>
      <c r="K5" s="192"/>
      <c r="L5" s="192" t="s">
        <v>211</v>
      </c>
      <c r="M5" s="192"/>
      <c r="N5" s="192" t="s">
        <v>212</v>
      </c>
      <c r="O5" s="192"/>
      <c r="P5" s="192" t="s">
        <v>213</v>
      </c>
      <c r="Q5" s="192"/>
      <c r="R5" s="192" t="s">
        <v>214</v>
      </c>
      <c r="S5" s="192"/>
      <c r="T5" s="192" t="s">
        <v>215</v>
      </c>
      <c r="U5" s="192"/>
      <c r="V5" s="192" t="s">
        <v>216</v>
      </c>
      <c r="W5" s="192"/>
      <c r="X5" s="192" t="s">
        <v>217</v>
      </c>
      <c r="Y5" s="192"/>
      <c r="Z5" s="192" t="s">
        <v>218</v>
      </c>
      <c r="AA5" s="192"/>
      <c r="AB5" s="192" t="s">
        <v>219</v>
      </c>
      <c r="AC5" s="192"/>
      <c r="AD5" s="192" t="s">
        <v>220</v>
      </c>
      <c r="AE5" s="192"/>
      <c r="AF5" s="192" t="s">
        <v>221</v>
      </c>
      <c r="AG5" s="192"/>
      <c r="AH5" s="190" t="s">
        <v>222</v>
      </c>
      <c r="AI5" s="191"/>
      <c r="AJ5" s="190" t="s">
        <v>223</v>
      </c>
      <c r="AK5" s="191"/>
      <c r="AL5" s="190" t="s">
        <v>224</v>
      </c>
      <c r="AM5" s="191"/>
      <c r="AN5" s="192" t="s">
        <v>50</v>
      </c>
      <c r="AO5" s="192"/>
      <c r="AQ5" s="114"/>
      <c r="AR5" s="114"/>
      <c r="AS5" s="114"/>
    </row>
    <row r="6" spans="1:45" s="115" customFormat="1" ht="44.25" customHeight="1">
      <c r="A6" s="121"/>
      <c r="B6" s="116" t="s">
        <v>50</v>
      </c>
      <c r="C6" s="117" t="s">
        <v>225</v>
      </c>
      <c r="D6" s="116" t="s">
        <v>50</v>
      </c>
      <c r="E6" s="117" t="s">
        <v>225</v>
      </c>
      <c r="F6" s="116" t="s">
        <v>50</v>
      </c>
      <c r="G6" s="117" t="s">
        <v>225</v>
      </c>
      <c r="H6" s="116" t="s">
        <v>50</v>
      </c>
      <c r="I6" s="117" t="s">
        <v>225</v>
      </c>
      <c r="J6" s="116" t="s">
        <v>50</v>
      </c>
      <c r="K6" s="117" t="s">
        <v>225</v>
      </c>
      <c r="L6" s="116" t="s">
        <v>50</v>
      </c>
      <c r="M6" s="117" t="s">
        <v>225</v>
      </c>
      <c r="N6" s="116" t="s">
        <v>50</v>
      </c>
      <c r="O6" s="117" t="s">
        <v>225</v>
      </c>
      <c r="P6" s="116" t="s">
        <v>50</v>
      </c>
      <c r="Q6" s="117" t="s">
        <v>225</v>
      </c>
      <c r="R6" s="116" t="s">
        <v>50</v>
      </c>
      <c r="S6" s="117" t="s">
        <v>225</v>
      </c>
      <c r="T6" s="116" t="s">
        <v>50</v>
      </c>
      <c r="U6" s="117" t="s">
        <v>225</v>
      </c>
      <c r="V6" s="116" t="s">
        <v>50</v>
      </c>
      <c r="W6" s="117" t="s">
        <v>225</v>
      </c>
      <c r="X6" s="116" t="s">
        <v>50</v>
      </c>
      <c r="Y6" s="117" t="s">
        <v>225</v>
      </c>
      <c r="Z6" s="116" t="s">
        <v>50</v>
      </c>
      <c r="AA6" s="117" t="s">
        <v>225</v>
      </c>
      <c r="AB6" s="116" t="s">
        <v>50</v>
      </c>
      <c r="AC6" s="117" t="s">
        <v>225</v>
      </c>
      <c r="AD6" s="116" t="s">
        <v>50</v>
      </c>
      <c r="AE6" s="117" t="s">
        <v>225</v>
      </c>
      <c r="AF6" s="116" t="s">
        <v>50</v>
      </c>
      <c r="AG6" s="117" t="s">
        <v>225</v>
      </c>
      <c r="AH6" s="116" t="s">
        <v>50</v>
      </c>
      <c r="AI6" s="117" t="s">
        <v>225</v>
      </c>
      <c r="AJ6" s="116" t="s">
        <v>50</v>
      </c>
      <c r="AK6" s="117" t="s">
        <v>225</v>
      </c>
      <c r="AL6" s="116" t="s">
        <v>50</v>
      </c>
      <c r="AM6" s="117" t="s">
        <v>225</v>
      </c>
      <c r="AN6" s="116" t="s">
        <v>50</v>
      </c>
      <c r="AO6" s="117" t="s">
        <v>226</v>
      </c>
    </row>
    <row r="7" spans="1:45" ht="25.5">
      <c r="A7" s="121" t="s">
        <v>283</v>
      </c>
      <c r="B7" s="118">
        <v>43024.524379999995</v>
      </c>
      <c r="C7" s="118">
        <v>14211.7446525</v>
      </c>
      <c r="D7" s="119">
        <v>0</v>
      </c>
      <c r="E7" s="119"/>
      <c r="F7" s="119">
        <v>0</v>
      </c>
      <c r="G7" s="119">
        <v>0</v>
      </c>
      <c r="H7" s="119">
        <v>0</v>
      </c>
      <c r="I7" s="119">
        <v>0</v>
      </c>
      <c r="J7" s="119">
        <v>0</v>
      </c>
      <c r="K7" s="119">
        <v>0</v>
      </c>
      <c r="L7" s="119">
        <v>0</v>
      </c>
      <c r="M7" s="119">
        <v>0</v>
      </c>
      <c r="N7" s="119">
        <v>0</v>
      </c>
      <c r="O7" s="119">
        <v>0</v>
      </c>
      <c r="P7" s="119">
        <v>0</v>
      </c>
      <c r="Q7" s="119">
        <v>0</v>
      </c>
      <c r="R7" s="119">
        <v>0</v>
      </c>
      <c r="S7" s="119">
        <v>0</v>
      </c>
      <c r="T7" s="119">
        <v>0</v>
      </c>
      <c r="U7" s="119">
        <v>0</v>
      </c>
      <c r="V7" s="119">
        <v>0</v>
      </c>
      <c r="W7" s="119">
        <v>0</v>
      </c>
      <c r="X7" s="119">
        <v>0</v>
      </c>
      <c r="Y7" s="119">
        <v>0</v>
      </c>
      <c r="Z7" s="119">
        <v>0</v>
      </c>
      <c r="AA7" s="119">
        <v>0</v>
      </c>
      <c r="AB7" s="119">
        <v>0</v>
      </c>
      <c r="AC7" s="119">
        <v>0</v>
      </c>
      <c r="AD7" s="119">
        <v>0</v>
      </c>
      <c r="AE7" s="119">
        <v>0</v>
      </c>
      <c r="AF7" s="119">
        <v>0</v>
      </c>
      <c r="AG7" s="119">
        <v>0</v>
      </c>
      <c r="AH7" s="119">
        <v>0</v>
      </c>
      <c r="AI7" s="119">
        <v>0</v>
      </c>
      <c r="AJ7" s="119">
        <v>0</v>
      </c>
      <c r="AK7" s="119">
        <v>0</v>
      </c>
      <c r="AL7" s="119">
        <v>0</v>
      </c>
      <c r="AM7" s="119">
        <v>0</v>
      </c>
      <c r="AN7" s="120">
        <v>43024.524379999995</v>
      </c>
      <c r="AO7" s="120">
        <v>14211.7446525</v>
      </c>
    </row>
    <row r="8" spans="1:45" ht="25.5">
      <c r="A8" s="121" t="s">
        <v>227</v>
      </c>
      <c r="B8" s="118">
        <v>6979.1287599999996</v>
      </c>
      <c r="C8" s="118">
        <v>9486.0153320529989</v>
      </c>
      <c r="D8" s="118"/>
      <c r="E8" s="118"/>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8"/>
      <c r="AJ8" s="118"/>
      <c r="AK8" s="118"/>
      <c r="AL8" s="118">
        <v>47931.798999999999</v>
      </c>
      <c r="AM8" s="118">
        <v>12327.833000000001</v>
      </c>
      <c r="AN8" s="120">
        <v>54910.927759999999</v>
      </c>
      <c r="AO8" s="120">
        <v>21813.848332052999</v>
      </c>
    </row>
    <row r="9" spans="1:45" ht="14.1" customHeight="1">
      <c r="A9" s="121" t="s">
        <v>228</v>
      </c>
      <c r="B9" s="120">
        <v>25174.519788265006</v>
      </c>
      <c r="C9" s="120">
        <v>25174.519788265006</v>
      </c>
      <c r="D9" s="120">
        <v>0</v>
      </c>
      <c r="E9" s="120">
        <v>0</v>
      </c>
      <c r="F9" s="120">
        <v>0</v>
      </c>
      <c r="G9" s="120">
        <v>0</v>
      </c>
      <c r="H9" s="120">
        <v>0</v>
      </c>
      <c r="I9" s="120">
        <v>0</v>
      </c>
      <c r="J9" s="120">
        <v>0</v>
      </c>
      <c r="K9" s="120">
        <v>0</v>
      </c>
      <c r="L9" s="120">
        <v>0</v>
      </c>
      <c r="M9" s="120">
        <v>0</v>
      </c>
      <c r="N9" s="120">
        <v>0</v>
      </c>
      <c r="O9" s="120">
        <v>0</v>
      </c>
      <c r="P9" s="120">
        <v>0</v>
      </c>
      <c r="Q9" s="120">
        <v>0</v>
      </c>
      <c r="R9" s="120">
        <v>0</v>
      </c>
      <c r="S9" s="120">
        <v>0</v>
      </c>
      <c r="T9" s="120">
        <v>0</v>
      </c>
      <c r="U9" s="120">
        <v>0</v>
      </c>
      <c r="V9" s="120">
        <v>0</v>
      </c>
      <c r="W9" s="120">
        <v>0</v>
      </c>
      <c r="X9" s="120">
        <v>0</v>
      </c>
      <c r="Y9" s="120">
        <v>0</v>
      </c>
      <c r="Z9" s="120">
        <v>0</v>
      </c>
      <c r="AA9" s="120">
        <v>0</v>
      </c>
      <c r="AB9" s="120">
        <v>0</v>
      </c>
      <c r="AC9" s="120">
        <v>0</v>
      </c>
      <c r="AD9" s="120">
        <v>0</v>
      </c>
      <c r="AE9" s="120">
        <v>0</v>
      </c>
      <c r="AF9" s="120">
        <v>0</v>
      </c>
      <c r="AG9" s="120">
        <v>0</v>
      </c>
      <c r="AH9" s="120">
        <v>0</v>
      </c>
      <c r="AI9" s="120">
        <v>0</v>
      </c>
      <c r="AJ9" s="120">
        <v>0</v>
      </c>
      <c r="AK9" s="120">
        <v>0</v>
      </c>
      <c r="AL9" s="120">
        <v>4586.6591418500002</v>
      </c>
      <c r="AM9" s="120">
        <v>4586.6591418500002</v>
      </c>
      <c r="AN9" s="120">
        <v>29761.178930115006</v>
      </c>
      <c r="AO9" s="120">
        <v>29761.178930115006</v>
      </c>
    </row>
    <row r="10" spans="1:45" ht="14.1" customHeight="1">
      <c r="A10" s="122" t="s">
        <v>120</v>
      </c>
      <c r="B10" s="118">
        <v>1057.4684600000001</v>
      </c>
      <c r="C10" s="118">
        <v>1057.4684600000001</v>
      </c>
      <c r="D10" s="118"/>
      <c r="E10" s="118"/>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8"/>
      <c r="AJ10" s="118"/>
      <c r="AK10" s="118"/>
      <c r="AL10" s="118"/>
      <c r="AM10" s="118"/>
      <c r="AN10" s="120">
        <v>1057.4684600000001</v>
      </c>
      <c r="AO10" s="120">
        <v>1057.4684600000001</v>
      </c>
    </row>
    <row r="11" spans="1:45" ht="14.1" customHeight="1">
      <c r="A11" s="122" t="s">
        <v>121</v>
      </c>
      <c r="B11" s="118">
        <v>24117.051328265006</v>
      </c>
      <c r="C11" s="118">
        <v>24117.051328265006</v>
      </c>
      <c r="D11" s="118"/>
      <c r="E11" s="118"/>
      <c r="F11" s="118"/>
      <c r="G11" s="118"/>
      <c r="H11" s="118"/>
      <c r="I11" s="118"/>
      <c r="J11" s="118"/>
      <c r="K11" s="118"/>
      <c r="L11" s="118"/>
      <c r="M11" s="118"/>
      <c r="N11" s="118"/>
      <c r="O11" s="118"/>
      <c r="P11" s="118"/>
      <c r="Q11" s="118"/>
      <c r="R11" s="118"/>
      <c r="S11" s="118"/>
      <c r="T11" s="118"/>
      <c r="U11" s="118"/>
      <c r="V11" s="118"/>
      <c r="W11" s="118"/>
      <c r="X11" s="118"/>
      <c r="Y11" s="118"/>
      <c r="Z11" s="118"/>
      <c r="AA11" s="118"/>
      <c r="AB11" s="118"/>
      <c r="AC11" s="118"/>
      <c r="AD11" s="118"/>
      <c r="AE11" s="118"/>
      <c r="AF11" s="118"/>
      <c r="AG11" s="118"/>
      <c r="AH11" s="118"/>
      <c r="AI11" s="118"/>
      <c r="AJ11" s="118"/>
      <c r="AK11" s="118"/>
      <c r="AL11" s="118">
        <v>4586.6591418500002</v>
      </c>
      <c r="AM11" s="118">
        <v>4586.6591418500002</v>
      </c>
      <c r="AN11" s="120">
        <v>28703.710470115006</v>
      </c>
      <c r="AO11" s="120">
        <v>28703.710470115006</v>
      </c>
    </row>
    <row r="12" spans="1:45" ht="25.5">
      <c r="A12" s="121" t="s">
        <v>229</v>
      </c>
      <c r="B12" s="118"/>
      <c r="C12" s="118"/>
      <c r="D12" s="118">
        <v>116500</v>
      </c>
      <c r="E12" s="118">
        <v>85000</v>
      </c>
      <c r="F12" s="119">
        <v>0</v>
      </c>
      <c r="G12" s="119">
        <v>0</v>
      </c>
      <c r="H12" s="119">
        <v>0</v>
      </c>
      <c r="I12" s="119">
        <v>0</v>
      </c>
      <c r="J12" s="119">
        <v>0</v>
      </c>
      <c r="K12" s="119">
        <v>0</v>
      </c>
      <c r="L12" s="119">
        <v>0</v>
      </c>
      <c r="M12" s="119">
        <v>0</v>
      </c>
      <c r="N12" s="119">
        <v>0</v>
      </c>
      <c r="O12" s="119">
        <v>0</v>
      </c>
      <c r="P12" s="119">
        <v>0</v>
      </c>
      <c r="Q12" s="119">
        <v>0</v>
      </c>
      <c r="R12" s="119">
        <v>0</v>
      </c>
      <c r="S12" s="119">
        <v>0</v>
      </c>
      <c r="T12" s="119">
        <v>0</v>
      </c>
      <c r="U12" s="119">
        <v>0</v>
      </c>
      <c r="V12" s="119">
        <v>0</v>
      </c>
      <c r="W12" s="119">
        <v>0</v>
      </c>
      <c r="X12" s="119">
        <v>0</v>
      </c>
      <c r="Y12" s="119">
        <v>0</v>
      </c>
      <c r="Z12" s="119">
        <v>0</v>
      </c>
      <c r="AA12" s="119">
        <v>0</v>
      </c>
      <c r="AB12" s="119">
        <v>0</v>
      </c>
      <c r="AC12" s="119">
        <v>0</v>
      </c>
      <c r="AD12" s="119">
        <v>0</v>
      </c>
      <c r="AE12" s="119">
        <v>0</v>
      </c>
      <c r="AF12" s="119">
        <v>0</v>
      </c>
      <c r="AG12" s="119">
        <v>0</v>
      </c>
      <c r="AH12" s="119">
        <v>0</v>
      </c>
      <c r="AI12" s="119">
        <v>0</v>
      </c>
      <c r="AJ12" s="119">
        <v>0</v>
      </c>
      <c r="AK12" s="119">
        <v>0</v>
      </c>
      <c r="AL12" s="119">
        <v>0</v>
      </c>
      <c r="AM12" s="119">
        <v>0</v>
      </c>
      <c r="AN12" s="120">
        <v>116500</v>
      </c>
      <c r="AO12" s="120">
        <v>85000</v>
      </c>
    </row>
    <row r="13" spans="1:45" ht="29.25" customHeight="1">
      <c r="A13" s="121" t="s">
        <v>230</v>
      </c>
      <c r="B13" s="120">
        <v>0</v>
      </c>
      <c r="C13" s="120">
        <v>0</v>
      </c>
      <c r="D13" s="120">
        <v>0</v>
      </c>
      <c r="E13" s="120">
        <v>0</v>
      </c>
      <c r="F13" s="120">
        <v>0</v>
      </c>
      <c r="G13" s="120">
        <v>0</v>
      </c>
      <c r="H13" s="120">
        <v>0</v>
      </c>
      <c r="I13" s="120">
        <v>0</v>
      </c>
      <c r="J13" s="120">
        <v>0</v>
      </c>
      <c r="K13" s="120">
        <v>0</v>
      </c>
      <c r="L13" s="120">
        <v>0</v>
      </c>
      <c r="M13" s="120">
        <v>0</v>
      </c>
      <c r="N13" s="120">
        <v>0</v>
      </c>
      <c r="O13" s="120">
        <v>0</v>
      </c>
      <c r="P13" s="120">
        <v>0</v>
      </c>
      <c r="Q13" s="120">
        <v>0</v>
      </c>
      <c r="R13" s="120">
        <v>0</v>
      </c>
      <c r="S13" s="120">
        <v>0</v>
      </c>
      <c r="T13" s="120">
        <v>0</v>
      </c>
      <c r="U13" s="120">
        <v>0</v>
      </c>
      <c r="V13" s="120">
        <v>0</v>
      </c>
      <c r="W13" s="120">
        <v>0</v>
      </c>
      <c r="X13" s="120">
        <v>0</v>
      </c>
      <c r="Y13" s="120">
        <v>0</v>
      </c>
      <c r="Z13" s="120">
        <v>0</v>
      </c>
      <c r="AA13" s="120">
        <v>0</v>
      </c>
      <c r="AB13" s="120">
        <v>0</v>
      </c>
      <c r="AC13" s="120">
        <v>0</v>
      </c>
      <c r="AD13" s="120">
        <v>0</v>
      </c>
      <c r="AE13" s="120">
        <v>0</v>
      </c>
      <c r="AF13" s="120">
        <v>27200</v>
      </c>
      <c r="AG13" s="120">
        <v>27200</v>
      </c>
      <c r="AH13" s="120">
        <v>0</v>
      </c>
      <c r="AI13" s="120">
        <v>0</v>
      </c>
      <c r="AJ13" s="120">
        <v>0</v>
      </c>
      <c r="AK13" s="120">
        <v>0</v>
      </c>
      <c r="AL13" s="120">
        <v>0</v>
      </c>
      <c r="AM13" s="120">
        <v>0</v>
      </c>
      <c r="AN13" s="120">
        <v>27200</v>
      </c>
      <c r="AO13" s="120">
        <v>27200</v>
      </c>
    </row>
    <row r="14" spans="1:45" ht="14.1" customHeight="1">
      <c r="A14" s="122" t="s">
        <v>123</v>
      </c>
      <c r="B14" s="120">
        <v>0</v>
      </c>
      <c r="C14" s="120">
        <v>0</v>
      </c>
      <c r="D14" s="120">
        <v>0</v>
      </c>
      <c r="E14" s="120">
        <v>0</v>
      </c>
      <c r="F14" s="120">
        <v>0</v>
      </c>
      <c r="G14" s="120">
        <v>0</v>
      </c>
      <c r="H14" s="120">
        <v>0</v>
      </c>
      <c r="I14" s="120">
        <v>0</v>
      </c>
      <c r="J14" s="120">
        <v>0</v>
      </c>
      <c r="K14" s="120">
        <v>0</v>
      </c>
      <c r="L14" s="120">
        <v>0</v>
      </c>
      <c r="M14" s="120">
        <v>0</v>
      </c>
      <c r="N14" s="120">
        <v>0</v>
      </c>
      <c r="O14" s="120">
        <v>0</v>
      </c>
      <c r="P14" s="120">
        <v>0</v>
      </c>
      <c r="Q14" s="120">
        <v>0</v>
      </c>
      <c r="R14" s="120">
        <v>0</v>
      </c>
      <c r="S14" s="120">
        <v>0</v>
      </c>
      <c r="T14" s="120">
        <v>0</v>
      </c>
      <c r="U14" s="120">
        <v>0</v>
      </c>
      <c r="V14" s="120">
        <v>0</v>
      </c>
      <c r="W14" s="120">
        <v>0</v>
      </c>
      <c r="X14" s="120">
        <v>0</v>
      </c>
      <c r="Y14" s="120">
        <v>0</v>
      </c>
      <c r="Z14" s="120">
        <v>0</v>
      </c>
      <c r="AA14" s="120">
        <v>0</v>
      </c>
      <c r="AB14" s="120">
        <v>0</v>
      </c>
      <c r="AC14" s="120">
        <v>0</v>
      </c>
      <c r="AD14" s="120">
        <v>0</v>
      </c>
      <c r="AE14" s="120">
        <v>0</v>
      </c>
      <c r="AF14" s="120">
        <v>27200</v>
      </c>
      <c r="AG14" s="120">
        <v>27200</v>
      </c>
      <c r="AH14" s="120">
        <v>0</v>
      </c>
      <c r="AI14" s="120">
        <v>0</v>
      </c>
      <c r="AJ14" s="120">
        <v>0</v>
      </c>
      <c r="AK14" s="120">
        <v>0</v>
      </c>
      <c r="AL14" s="120">
        <v>0</v>
      </c>
      <c r="AM14" s="120">
        <v>0</v>
      </c>
      <c r="AN14" s="120">
        <v>27200</v>
      </c>
      <c r="AO14" s="120">
        <v>27200</v>
      </c>
    </row>
    <row r="15" spans="1:45" ht="14.1" customHeight="1">
      <c r="A15" s="123" t="s">
        <v>231</v>
      </c>
      <c r="B15" s="118"/>
      <c r="C15" s="118"/>
      <c r="D15" s="118"/>
      <c r="E15" s="118"/>
      <c r="F15" s="118"/>
      <c r="G15" s="118"/>
      <c r="H15" s="118"/>
      <c r="I15" s="118"/>
      <c r="J15" s="118"/>
      <c r="K15" s="118"/>
      <c r="L15" s="118"/>
      <c r="M15" s="118"/>
      <c r="N15" s="118"/>
      <c r="O15" s="118"/>
      <c r="P15" s="118"/>
      <c r="Q15" s="118"/>
      <c r="R15" s="118"/>
      <c r="S15" s="118"/>
      <c r="T15" s="118"/>
      <c r="U15" s="118"/>
      <c r="V15" s="118"/>
      <c r="W15" s="118"/>
      <c r="X15" s="118"/>
      <c r="Y15" s="118"/>
      <c r="Z15" s="118"/>
      <c r="AA15" s="118"/>
      <c r="AB15" s="118"/>
      <c r="AC15" s="118"/>
      <c r="AD15" s="118"/>
      <c r="AE15" s="118"/>
      <c r="AF15" s="118">
        <v>27200</v>
      </c>
      <c r="AG15" s="118">
        <v>27200</v>
      </c>
      <c r="AH15" s="118"/>
      <c r="AI15" s="118"/>
      <c r="AJ15" s="118"/>
      <c r="AK15" s="118"/>
      <c r="AL15" s="118"/>
      <c r="AM15" s="118"/>
      <c r="AN15" s="120">
        <v>27200</v>
      </c>
      <c r="AO15" s="120">
        <v>27200</v>
      </c>
    </row>
    <row r="16" spans="1:45" ht="14.1" customHeight="1">
      <c r="A16" s="123" t="s">
        <v>232</v>
      </c>
      <c r="B16" s="120">
        <v>0</v>
      </c>
      <c r="C16" s="119">
        <v>0</v>
      </c>
      <c r="D16" s="119">
        <v>0</v>
      </c>
      <c r="E16" s="119">
        <v>0</v>
      </c>
      <c r="F16" s="119">
        <v>0</v>
      </c>
      <c r="G16" s="119">
        <v>0</v>
      </c>
      <c r="H16" s="119">
        <v>0</v>
      </c>
      <c r="I16" s="119">
        <v>0</v>
      </c>
      <c r="J16" s="119">
        <v>0</v>
      </c>
      <c r="K16" s="119">
        <v>0</v>
      </c>
      <c r="L16" s="119">
        <v>0</v>
      </c>
      <c r="M16" s="119">
        <v>0</v>
      </c>
      <c r="N16" s="119">
        <v>0</v>
      </c>
      <c r="O16" s="119">
        <v>0</v>
      </c>
      <c r="P16" s="119">
        <v>0</v>
      </c>
      <c r="Q16" s="119">
        <v>0</v>
      </c>
      <c r="R16" s="119">
        <v>0</v>
      </c>
      <c r="S16" s="119">
        <v>0</v>
      </c>
      <c r="T16" s="119">
        <v>0</v>
      </c>
      <c r="U16" s="119">
        <v>0</v>
      </c>
      <c r="V16" s="119">
        <v>0</v>
      </c>
      <c r="W16" s="119">
        <v>0</v>
      </c>
      <c r="X16" s="119">
        <v>0</v>
      </c>
      <c r="Y16" s="119">
        <v>0</v>
      </c>
      <c r="Z16" s="119">
        <v>0</v>
      </c>
      <c r="AA16" s="119">
        <v>0</v>
      </c>
      <c r="AB16" s="119">
        <v>0</v>
      </c>
      <c r="AC16" s="119">
        <v>0</v>
      </c>
      <c r="AD16" s="119">
        <v>0</v>
      </c>
      <c r="AE16" s="119">
        <v>0</v>
      </c>
      <c r="AF16" s="119">
        <v>0</v>
      </c>
      <c r="AG16" s="119">
        <v>0</v>
      </c>
      <c r="AH16" s="119">
        <v>0</v>
      </c>
      <c r="AI16" s="119">
        <v>0</v>
      </c>
      <c r="AJ16" s="119">
        <v>0</v>
      </c>
      <c r="AK16" s="119">
        <v>0</v>
      </c>
      <c r="AL16" s="118"/>
      <c r="AM16" s="118"/>
      <c r="AN16" s="120">
        <v>0</v>
      </c>
      <c r="AO16" s="120">
        <v>0</v>
      </c>
    </row>
    <row r="17" spans="1:41" ht="14.1" customHeight="1">
      <c r="A17" s="124" t="s">
        <v>124</v>
      </c>
      <c r="B17" s="120">
        <v>0</v>
      </c>
      <c r="C17" s="120">
        <v>0</v>
      </c>
      <c r="D17" s="120">
        <v>0</v>
      </c>
      <c r="E17" s="120">
        <v>0</v>
      </c>
      <c r="F17" s="120">
        <v>0</v>
      </c>
      <c r="G17" s="120">
        <v>0</v>
      </c>
      <c r="H17" s="120">
        <v>0</v>
      </c>
      <c r="I17" s="120">
        <v>0</v>
      </c>
      <c r="J17" s="120">
        <v>0</v>
      </c>
      <c r="K17" s="120">
        <v>0</v>
      </c>
      <c r="L17" s="120">
        <v>0</v>
      </c>
      <c r="M17" s="120">
        <v>0</v>
      </c>
      <c r="N17" s="120">
        <v>0</v>
      </c>
      <c r="O17" s="120">
        <v>0</v>
      </c>
      <c r="P17" s="120">
        <v>0</v>
      </c>
      <c r="Q17" s="120">
        <v>0</v>
      </c>
      <c r="R17" s="120">
        <v>0</v>
      </c>
      <c r="S17" s="120">
        <v>0</v>
      </c>
      <c r="T17" s="120">
        <v>0</v>
      </c>
      <c r="U17" s="120">
        <v>0</v>
      </c>
      <c r="V17" s="120">
        <v>0</v>
      </c>
      <c r="W17" s="120">
        <v>0</v>
      </c>
      <c r="X17" s="120">
        <v>0</v>
      </c>
      <c r="Y17" s="120">
        <v>0</v>
      </c>
      <c r="Z17" s="120">
        <v>0</v>
      </c>
      <c r="AA17" s="120">
        <v>0</v>
      </c>
      <c r="AB17" s="120">
        <v>0</v>
      </c>
      <c r="AC17" s="120">
        <v>0</v>
      </c>
      <c r="AD17" s="120">
        <v>0</v>
      </c>
      <c r="AE17" s="120">
        <v>0</v>
      </c>
      <c r="AF17" s="120">
        <v>0</v>
      </c>
      <c r="AG17" s="120">
        <v>0</v>
      </c>
      <c r="AH17" s="120">
        <v>0</v>
      </c>
      <c r="AI17" s="120">
        <v>0</v>
      </c>
      <c r="AJ17" s="120">
        <v>0</v>
      </c>
      <c r="AK17" s="120">
        <v>0</v>
      </c>
      <c r="AL17" s="120">
        <v>0</v>
      </c>
      <c r="AM17" s="120">
        <v>0</v>
      </c>
      <c r="AN17" s="120">
        <v>0</v>
      </c>
      <c r="AO17" s="120">
        <v>0</v>
      </c>
    </row>
    <row r="18" spans="1:41" ht="14.1" customHeight="1">
      <c r="A18" s="123" t="s">
        <v>233</v>
      </c>
      <c r="B18" s="118"/>
      <c r="C18" s="118"/>
      <c r="D18" s="118"/>
      <c r="E18" s="118"/>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c r="AJ18" s="118"/>
      <c r="AK18" s="118"/>
      <c r="AL18" s="118"/>
      <c r="AM18" s="118"/>
      <c r="AN18" s="120">
        <v>0</v>
      </c>
      <c r="AO18" s="120">
        <v>0</v>
      </c>
    </row>
    <row r="19" spans="1:41" ht="14.1" customHeight="1">
      <c r="A19" s="123" t="s">
        <v>234</v>
      </c>
      <c r="B19" s="119">
        <v>0</v>
      </c>
      <c r="C19" s="119">
        <v>0</v>
      </c>
      <c r="D19" s="119">
        <v>0</v>
      </c>
      <c r="E19" s="119">
        <v>0</v>
      </c>
      <c r="F19" s="119">
        <v>0</v>
      </c>
      <c r="G19" s="119">
        <v>0</v>
      </c>
      <c r="H19" s="119">
        <v>0</v>
      </c>
      <c r="I19" s="119">
        <v>0</v>
      </c>
      <c r="J19" s="119">
        <v>0</v>
      </c>
      <c r="K19" s="119">
        <v>0</v>
      </c>
      <c r="L19" s="119">
        <v>0</v>
      </c>
      <c r="M19" s="119">
        <v>0</v>
      </c>
      <c r="N19" s="119">
        <v>0</v>
      </c>
      <c r="O19" s="119">
        <v>0</v>
      </c>
      <c r="P19" s="119">
        <v>0</v>
      </c>
      <c r="Q19" s="119">
        <v>0</v>
      </c>
      <c r="R19" s="119">
        <v>0</v>
      </c>
      <c r="S19" s="119">
        <v>0</v>
      </c>
      <c r="T19" s="119">
        <v>0</v>
      </c>
      <c r="U19" s="119">
        <v>0</v>
      </c>
      <c r="V19" s="119">
        <v>0</v>
      </c>
      <c r="W19" s="119">
        <v>0</v>
      </c>
      <c r="X19" s="119">
        <v>0</v>
      </c>
      <c r="Y19" s="119">
        <v>0</v>
      </c>
      <c r="Z19" s="119">
        <v>0</v>
      </c>
      <c r="AA19" s="119">
        <v>0</v>
      </c>
      <c r="AB19" s="119">
        <v>0</v>
      </c>
      <c r="AC19" s="119">
        <v>0</v>
      </c>
      <c r="AD19" s="119">
        <v>0</v>
      </c>
      <c r="AE19" s="119">
        <v>0</v>
      </c>
      <c r="AF19" s="119">
        <v>0</v>
      </c>
      <c r="AG19" s="119">
        <v>0</v>
      </c>
      <c r="AH19" s="119">
        <v>0</v>
      </c>
      <c r="AI19" s="119">
        <v>0</v>
      </c>
      <c r="AJ19" s="119">
        <v>0</v>
      </c>
      <c r="AK19" s="119">
        <v>0</v>
      </c>
      <c r="AL19" s="118"/>
      <c r="AM19" s="118"/>
      <c r="AN19" s="120">
        <v>0</v>
      </c>
      <c r="AO19" s="120">
        <v>0</v>
      </c>
    </row>
    <row r="20" spans="1:41" ht="14.1" customHeight="1">
      <c r="A20" s="121" t="s">
        <v>235</v>
      </c>
      <c r="B20" s="118"/>
      <c r="C20" s="118"/>
      <c r="D20" s="118">
        <v>0</v>
      </c>
      <c r="E20" s="118"/>
      <c r="F20" s="118"/>
      <c r="G20" s="118"/>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8"/>
      <c r="AJ20" s="118"/>
      <c r="AK20" s="118"/>
      <c r="AL20" s="118"/>
      <c r="AM20" s="118"/>
      <c r="AN20" s="120">
        <v>0</v>
      </c>
      <c r="AO20" s="120">
        <v>0</v>
      </c>
    </row>
    <row r="21" spans="1:41" ht="28.5" customHeight="1">
      <c r="A21" s="121" t="s">
        <v>236</v>
      </c>
      <c r="B21" s="118"/>
      <c r="C21" s="118"/>
      <c r="D21" s="118">
        <v>1274.2807600000001</v>
      </c>
      <c r="E21" s="118"/>
      <c r="F21" s="118">
        <v>2889.4310999999998</v>
      </c>
      <c r="G21" s="118"/>
      <c r="H21" s="118">
        <v>2887.4843700000001</v>
      </c>
      <c r="I21" s="118"/>
      <c r="J21" s="118">
        <v>5861.81315</v>
      </c>
      <c r="K21" s="118"/>
      <c r="L21" s="118">
        <v>5236.15182</v>
      </c>
      <c r="M21" s="118"/>
      <c r="N21" s="118">
        <v>19520.037</v>
      </c>
      <c r="O21" s="118">
        <v>4066.6714000000002</v>
      </c>
      <c r="P21" s="118">
        <v>5359.0603199999996</v>
      </c>
      <c r="Q21" s="118"/>
      <c r="R21" s="118">
        <v>3982.85358</v>
      </c>
      <c r="S21" s="118"/>
      <c r="T21" s="118">
        <v>6623.57359</v>
      </c>
      <c r="U21" s="118"/>
      <c r="V21" s="118">
        <v>2067.92452</v>
      </c>
      <c r="W21" s="118"/>
      <c r="X21" s="118">
        <v>99.228999999999999</v>
      </c>
      <c r="Y21" s="118"/>
      <c r="Z21" s="118">
        <v>2123.6072800000002</v>
      </c>
      <c r="AA21" s="118"/>
      <c r="AB21" s="118">
        <v>2620.4874500000001</v>
      </c>
      <c r="AC21" s="118"/>
      <c r="AD21" s="118">
        <v>300</v>
      </c>
      <c r="AE21" s="118"/>
      <c r="AF21" s="118">
        <v>5503.2215299999998</v>
      </c>
      <c r="AG21" s="118"/>
      <c r="AH21" s="118">
        <v>6053.7454799999996</v>
      </c>
      <c r="AI21" s="118"/>
      <c r="AJ21" s="118">
        <v>2022.2642499999999</v>
      </c>
      <c r="AK21" s="118"/>
      <c r="AL21" s="118"/>
      <c r="AM21" s="118"/>
      <c r="AN21" s="120">
        <v>74425.165199999989</v>
      </c>
      <c r="AO21" s="120">
        <v>4066.6714000000002</v>
      </c>
    </row>
    <row r="22" spans="1:41" ht="28.5" customHeight="1">
      <c r="A22" s="121" t="s">
        <v>237</v>
      </c>
      <c r="B22" s="118"/>
      <c r="C22" s="118"/>
      <c r="D22" s="118"/>
      <c r="E22" s="118"/>
      <c r="F22" s="118"/>
      <c r="G22" s="118"/>
      <c r="H22" s="118"/>
      <c r="I22" s="118"/>
      <c r="J22" s="118"/>
      <c r="K22" s="118"/>
      <c r="L22" s="118"/>
      <c r="M22" s="118"/>
      <c r="N22" s="118"/>
      <c r="O22" s="118"/>
      <c r="P22" s="118"/>
      <c r="Q22" s="118"/>
      <c r="R22" s="118">
        <v>11823.262000000001</v>
      </c>
      <c r="S22" s="118">
        <v>11823.262000000001</v>
      </c>
      <c r="T22" s="118"/>
      <c r="U22" s="118"/>
      <c r="V22" s="118"/>
      <c r="W22" s="118"/>
      <c r="X22" s="118"/>
      <c r="Y22" s="118"/>
      <c r="Z22" s="118"/>
      <c r="AA22" s="118"/>
      <c r="AB22" s="118"/>
      <c r="AC22" s="118"/>
      <c r="AD22" s="118"/>
      <c r="AE22" s="118"/>
      <c r="AF22" s="118"/>
      <c r="AG22" s="118"/>
      <c r="AH22" s="118"/>
      <c r="AI22" s="118"/>
      <c r="AJ22" s="118">
        <v>634.1</v>
      </c>
      <c r="AK22" s="118">
        <v>634.1</v>
      </c>
      <c r="AL22" s="118"/>
      <c r="AM22" s="118"/>
      <c r="AN22" s="120">
        <v>12457.362000000001</v>
      </c>
      <c r="AO22" s="120">
        <v>12457.362000000001</v>
      </c>
    </row>
    <row r="23" spans="1:41" ht="29.25" customHeight="1">
      <c r="A23" s="121" t="s">
        <v>238</v>
      </c>
      <c r="B23" s="120">
        <v>0</v>
      </c>
      <c r="C23" s="120">
        <v>0</v>
      </c>
      <c r="D23" s="120">
        <v>0</v>
      </c>
      <c r="E23" s="120">
        <v>0</v>
      </c>
      <c r="F23" s="120">
        <v>0</v>
      </c>
      <c r="G23" s="120">
        <v>0</v>
      </c>
      <c r="H23" s="120">
        <v>0</v>
      </c>
      <c r="I23" s="120">
        <v>0</v>
      </c>
      <c r="J23" s="120">
        <v>0</v>
      </c>
      <c r="K23" s="120">
        <v>0</v>
      </c>
      <c r="L23" s="120">
        <v>0</v>
      </c>
      <c r="M23" s="120">
        <v>0</v>
      </c>
      <c r="N23" s="120">
        <v>0</v>
      </c>
      <c r="O23" s="120">
        <v>0</v>
      </c>
      <c r="P23" s="120">
        <v>0</v>
      </c>
      <c r="Q23" s="120">
        <v>0</v>
      </c>
      <c r="R23" s="120">
        <v>0</v>
      </c>
      <c r="S23" s="120">
        <v>0</v>
      </c>
      <c r="T23" s="120">
        <v>0</v>
      </c>
      <c r="U23" s="120">
        <v>0</v>
      </c>
      <c r="V23" s="120">
        <v>0</v>
      </c>
      <c r="W23" s="120">
        <v>0</v>
      </c>
      <c r="X23" s="120">
        <v>0</v>
      </c>
      <c r="Y23" s="120">
        <v>0</v>
      </c>
      <c r="Z23" s="120">
        <v>0</v>
      </c>
      <c r="AA23" s="120">
        <v>0</v>
      </c>
      <c r="AB23" s="120">
        <v>0</v>
      </c>
      <c r="AC23" s="120">
        <v>0</v>
      </c>
      <c r="AD23" s="120">
        <v>0</v>
      </c>
      <c r="AE23" s="120">
        <v>0</v>
      </c>
      <c r="AF23" s="120">
        <v>0</v>
      </c>
      <c r="AG23" s="120">
        <v>0</v>
      </c>
      <c r="AH23" s="120">
        <v>0</v>
      </c>
      <c r="AI23" s="120">
        <v>0</v>
      </c>
      <c r="AJ23" s="120">
        <v>0</v>
      </c>
      <c r="AK23" s="120">
        <v>0</v>
      </c>
      <c r="AL23" s="120">
        <v>0</v>
      </c>
      <c r="AM23" s="120">
        <v>0</v>
      </c>
      <c r="AN23" s="120">
        <v>0</v>
      </c>
      <c r="AO23" s="120">
        <v>0</v>
      </c>
    </row>
    <row r="24" spans="1:41" ht="14.1" customHeight="1">
      <c r="A24" s="124" t="s">
        <v>239</v>
      </c>
      <c r="B24" s="120">
        <v>0</v>
      </c>
      <c r="C24" s="120">
        <v>0</v>
      </c>
      <c r="D24" s="120">
        <v>0</v>
      </c>
      <c r="E24" s="120">
        <v>0</v>
      </c>
      <c r="F24" s="120">
        <v>0</v>
      </c>
      <c r="G24" s="120">
        <v>0</v>
      </c>
      <c r="H24" s="120">
        <v>0</v>
      </c>
      <c r="I24" s="120">
        <v>0</v>
      </c>
      <c r="J24" s="120">
        <v>0</v>
      </c>
      <c r="K24" s="120">
        <v>0</v>
      </c>
      <c r="L24" s="120">
        <v>0</v>
      </c>
      <c r="M24" s="120">
        <v>0</v>
      </c>
      <c r="N24" s="120">
        <v>0</v>
      </c>
      <c r="O24" s="120">
        <v>0</v>
      </c>
      <c r="P24" s="120">
        <v>0</v>
      </c>
      <c r="Q24" s="120">
        <v>0</v>
      </c>
      <c r="R24" s="120">
        <v>0</v>
      </c>
      <c r="S24" s="120">
        <v>0</v>
      </c>
      <c r="T24" s="120">
        <v>0</v>
      </c>
      <c r="U24" s="120">
        <v>0</v>
      </c>
      <c r="V24" s="120">
        <v>0</v>
      </c>
      <c r="W24" s="120">
        <v>0</v>
      </c>
      <c r="X24" s="120">
        <v>0</v>
      </c>
      <c r="Y24" s="120">
        <v>0</v>
      </c>
      <c r="Z24" s="120">
        <v>0</v>
      </c>
      <c r="AA24" s="120">
        <v>0</v>
      </c>
      <c r="AB24" s="120">
        <v>0</v>
      </c>
      <c r="AC24" s="120">
        <v>0</v>
      </c>
      <c r="AD24" s="120">
        <v>0</v>
      </c>
      <c r="AE24" s="120">
        <v>0</v>
      </c>
      <c r="AF24" s="120">
        <v>0</v>
      </c>
      <c r="AG24" s="120">
        <v>0</v>
      </c>
      <c r="AH24" s="120">
        <v>0</v>
      </c>
      <c r="AI24" s="120">
        <v>0</v>
      </c>
      <c r="AJ24" s="120">
        <v>0</v>
      </c>
      <c r="AK24" s="120">
        <v>0</v>
      </c>
      <c r="AL24" s="120">
        <v>0</v>
      </c>
      <c r="AM24" s="120">
        <v>0</v>
      </c>
      <c r="AN24" s="120">
        <v>0</v>
      </c>
      <c r="AO24" s="120">
        <v>0</v>
      </c>
    </row>
    <row r="25" spans="1:41" ht="14.1" customHeight="1">
      <c r="A25" s="125" t="s">
        <v>240</v>
      </c>
      <c r="B25" s="118"/>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c r="AA25" s="118"/>
      <c r="AB25" s="118"/>
      <c r="AC25" s="118"/>
      <c r="AD25" s="118"/>
      <c r="AE25" s="118"/>
      <c r="AF25" s="118"/>
      <c r="AG25" s="118"/>
      <c r="AH25" s="118"/>
      <c r="AI25" s="118"/>
      <c r="AJ25" s="118"/>
      <c r="AK25" s="118"/>
      <c r="AL25" s="118"/>
      <c r="AM25" s="118"/>
      <c r="AN25" s="120">
        <v>0</v>
      </c>
      <c r="AO25" s="120">
        <v>0</v>
      </c>
    </row>
    <row r="26" spans="1:41" ht="14.1" customHeight="1">
      <c r="A26" s="125" t="s">
        <v>241</v>
      </c>
      <c r="B26" s="118"/>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c r="AE26" s="118"/>
      <c r="AF26" s="118"/>
      <c r="AG26" s="118"/>
      <c r="AH26" s="118"/>
      <c r="AI26" s="118"/>
      <c r="AJ26" s="118"/>
      <c r="AK26" s="118"/>
      <c r="AL26" s="118"/>
      <c r="AM26" s="118"/>
      <c r="AN26" s="120">
        <v>0</v>
      </c>
      <c r="AO26" s="120">
        <v>0</v>
      </c>
    </row>
    <row r="27" spans="1:41" ht="14.1" customHeight="1">
      <c r="A27" s="124" t="s">
        <v>242</v>
      </c>
      <c r="B27" s="126">
        <v>0</v>
      </c>
      <c r="C27" s="126">
        <v>0</v>
      </c>
      <c r="D27" s="126">
        <v>0</v>
      </c>
      <c r="E27" s="126">
        <v>0</v>
      </c>
      <c r="F27" s="126">
        <v>0</v>
      </c>
      <c r="G27" s="126">
        <v>0</v>
      </c>
      <c r="H27" s="126">
        <v>0</v>
      </c>
      <c r="I27" s="126">
        <v>0</v>
      </c>
      <c r="J27" s="126">
        <v>0</v>
      </c>
      <c r="K27" s="126">
        <v>0</v>
      </c>
      <c r="L27" s="126">
        <v>0</v>
      </c>
      <c r="M27" s="126">
        <v>0</v>
      </c>
      <c r="N27" s="126">
        <v>0</v>
      </c>
      <c r="O27" s="126">
        <v>0</v>
      </c>
      <c r="P27" s="126">
        <v>0</v>
      </c>
      <c r="Q27" s="126">
        <v>0</v>
      </c>
      <c r="R27" s="126">
        <v>0</v>
      </c>
      <c r="S27" s="126">
        <v>0</v>
      </c>
      <c r="T27" s="126">
        <v>0</v>
      </c>
      <c r="U27" s="126">
        <v>0</v>
      </c>
      <c r="V27" s="126">
        <v>0</v>
      </c>
      <c r="W27" s="126">
        <v>0</v>
      </c>
      <c r="X27" s="126">
        <v>0</v>
      </c>
      <c r="Y27" s="126">
        <v>0</v>
      </c>
      <c r="Z27" s="126">
        <v>0</v>
      </c>
      <c r="AA27" s="126">
        <v>0</v>
      </c>
      <c r="AB27" s="126">
        <v>0</v>
      </c>
      <c r="AC27" s="126">
        <v>0</v>
      </c>
      <c r="AD27" s="126">
        <v>0</v>
      </c>
      <c r="AE27" s="126">
        <v>0</v>
      </c>
      <c r="AF27" s="126">
        <v>0</v>
      </c>
      <c r="AG27" s="126">
        <v>0</v>
      </c>
      <c r="AH27" s="126">
        <v>0</v>
      </c>
      <c r="AI27" s="126">
        <v>0</v>
      </c>
      <c r="AJ27" s="126">
        <v>0</v>
      </c>
      <c r="AK27" s="126">
        <v>0</v>
      </c>
      <c r="AL27" s="120">
        <v>0</v>
      </c>
      <c r="AM27" s="120">
        <v>0</v>
      </c>
      <c r="AN27" s="120">
        <v>0</v>
      </c>
      <c r="AO27" s="120">
        <v>0</v>
      </c>
    </row>
    <row r="28" spans="1:41" ht="14.1" customHeight="1">
      <c r="A28" s="125" t="s">
        <v>243</v>
      </c>
      <c r="B28" s="126">
        <v>0</v>
      </c>
      <c r="C28" s="126">
        <v>0</v>
      </c>
      <c r="D28" s="126">
        <v>0</v>
      </c>
      <c r="E28" s="126">
        <v>0</v>
      </c>
      <c r="F28" s="126">
        <v>0</v>
      </c>
      <c r="G28" s="126">
        <v>0</v>
      </c>
      <c r="H28" s="126">
        <v>0</v>
      </c>
      <c r="I28" s="126">
        <v>0</v>
      </c>
      <c r="J28" s="126">
        <v>0</v>
      </c>
      <c r="K28" s="126">
        <v>0</v>
      </c>
      <c r="L28" s="126">
        <v>0</v>
      </c>
      <c r="M28" s="126">
        <v>0</v>
      </c>
      <c r="N28" s="126">
        <v>0</v>
      </c>
      <c r="O28" s="126">
        <v>0</v>
      </c>
      <c r="P28" s="126">
        <v>0</v>
      </c>
      <c r="Q28" s="126">
        <v>0</v>
      </c>
      <c r="R28" s="126">
        <v>0</v>
      </c>
      <c r="S28" s="126">
        <v>0</v>
      </c>
      <c r="T28" s="126">
        <v>0</v>
      </c>
      <c r="U28" s="126">
        <v>0</v>
      </c>
      <c r="V28" s="126">
        <v>0</v>
      </c>
      <c r="W28" s="126">
        <v>0</v>
      </c>
      <c r="X28" s="126">
        <v>0</v>
      </c>
      <c r="Y28" s="126">
        <v>0</v>
      </c>
      <c r="Z28" s="126">
        <v>0</v>
      </c>
      <c r="AA28" s="126">
        <v>0</v>
      </c>
      <c r="AB28" s="126">
        <v>0</v>
      </c>
      <c r="AC28" s="126">
        <v>0</v>
      </c>
      <c r="AD28" s="126">
        <v>0</v>
      </c>
      <c r="AE28" s="126">
        <v>0</v>
      </c>
      <c r="AF28" s="126">
        <v>0</v>
      </c>
      <c r="AG28" s="126">
        <v>0</v>
      </c>
      <c r="AH28" s="126">
        <v>0</v>
      </c>
      <c r="AI28" s="126">
        <v>0</v>
      </c>
      <c r="AJ28" s="126">
        <v>0</v>
      </c>
      <c r="AK28" s="126">
        <v>0</v>
      </c>
      <c r="AL28" s="118"/>
      <c r="AM28" s="118"/>
      <c r="AN28" s="120">
        <v>0</v>
      </c>
      <c r="AO28" s="120">
        <v>0</v>
      </c>
    </row>
    <row r="29" spans="1:41" ht="14.1" customHeight="1">
      <c r="A29" s="125" t="s">
        <v>244</v>
      </c>
      <c r="B29" s="126">
        <v>0</v>
      </c>
      <c r="C29" s="126">
        <v>0</v>
      </c>
      <c r="D29" s="126">
        <v>0</v>
      </c>
      <c r="E29" s="126">
        <v>0</v>
      </c>
      <c r="F29" s="126">
        <v>0</v>
      </c>
      <c r="G29" s="126">
        <v>0</v>
      </c>
      <c r="H29" s="126">
        <v>0</v>
      </c>
      <c r="I29" s="126">
        <v>0</v>
      </c>
      <c r="J29" s="126">
        <v>0</v>
      </c>
      <c r="K29" s="126">
        <v>0</v>
      </c>
      <c r="L29" s="126">
        <v>0</v>
      </c>
      <c r="M29" s="126">
        <v>0</v>
      </c>
      <c r="N29" s="126">
        <v>0</v>
      </c>
      <c r="O29" s="126">
        <v>0</v>
      </c>
      <c r="P29" s="126">
        <v>0</v>
      </c>
      <c r="Q29" s="126">
        <v>0</v>
      </c>
      <c r="R29" s="126">
        <v>0</v>
      </c>
      <c r="S29" s="126">
        <v>0</v>
      </c>
      <c r="T29" s="126">
        <v>0</v>
      </c>
      <c r="U29" s="126">
        <v>0</v>
      </c>
      <c r="V29" s="126">
        <v>0</v>
      </c>
      <c r="W29" s="126">
        <v>0</v>
      </c>
      <c r="X29" s="126">
        <v>0</v>
      </c>
      <c r="Y29" s="126">
        <v>0</v>
      </c>
      <c r="Z29" s="126">
        <v>0</v>
      </c>
      <c r="AA29" s="126">
        <v>0</v>
      </c>
      <c r="AB29" s="126">
        <v>0</v>
      </c>
      <c r="AC29" s="126">
        <v>0</v>
      </c>
      <c r="AD29" s="126">
        <v>0</v>
      </c>
      <c r="AE29" s="126">
        <v>0</v>
      </c>
      <c r="AF29" s="126">
        <v>0</v>
      </c>
      <c r="AG29" s="126">
        <v>0</v>
      </c>
      <c r="AH29" s="126">
        <v>0</v>
      </c>
      <c r="AI29" s="126">
        <v>0</v>
      </c>
      <c r="AJ29" s="126">
        <v>0</v>
      </c>
      <c r="AK29" s="126">
        <v>0</v>
      </c>
      <c r="AL29" s="118"/>
      <c r="AM29" s="118"/>
      <c r="AN29" s="120">
        <v>0</v>
      </c>
      <c r="AO29" s="120">
        <v>0</v>
      </c>
    </row>
    <row r="30" spans="1:41" ht="25.5">
      <c r="A30" s="127" t="s">
        <v>245</v>
      </c>
      <c r="B30" s="120">
        <v>0</v>
      </c>
      <c r="C30" s="120">
        <v>0</v>
      </c>
      <c r="D30" s="120">
        <v>0</v>
      </c>
      <c r="E30" s="120">
        <v>0</v>
      </c>
      <c r="F30" s="120">
        <v>0</v>
      </c>
      <c r="G30" s="120">
        <v>0</v>
      </c>
      <c r="H30" s="120">
        <v>0</v>
      </c>
      <c r="I30" s="120">
        <v>0</v>
      </c>
      <c r="J30" s="120">
        <v>0</v>
      </c>
      <c r="K30" s="120">
        <v>0</v>
      </c>
      <c r="L30" s="120">
        <v>0</v>
      </c>
      <c r="M30" s="120">
        <v>0</v>
      </c>
      <c r="N30" s="120">
        <v>0</v>
      </c>
      <c r="O30" s="120">
        <v>0</v>
      </c>
      <c r="P30" s="120">
        <v>0</v>
      </c>
      <c r="Q30" s="120">
        <v>0</v>
      </c>
      <c r="R30" s="120">
        <v>0</v>
      </c>
      <c r="S30" s="120">
        <v>0</v>
      </c>
      <c r="T30" s="120">
        <v>0</v>
      </c>
      <c r="U30" s="120">
        <v>0</v>
      </c>
      <c r="V30" s="120">
        <v>0</v>
      </c>
      <c r="W30" s="120">
        <v>0</v>
      </c>
      <c r="X30" s="120">
        <v>0</v>
      </c>
      <c r="Y30" s="120">
        <v>0</v>
      </c>
      <c r="Z30" s="120">
        <v>0</v>
      </c>
      <c r="AA30" s="120">
        <v>0</v>
      </c>
      <c r="AB30" s="120">
        <v>0</v>
      </c>
      <c r="AC30" s="120">
        <v>0</v>
      </c>
      <c r="AD30" s="120">
        <v>0</v>
      </c>
      <c r="AE30" s="120">
        <v>0</v>
      </c>
      <c r="AF30" s="120">
        <v>0</v>
      </c>
      <c r="AG30" s="120">
        <v>0</v>
      </c>
      <c r="AH30" s="120">
        <v>0</v>
      </c>
      <c r="AI30" s="120">
        <v>0</v>
      </c>
      <c r="AJ30" s="120">
        <v>0</v>
      </c>
      <c r="AK30" s="120">
        <v>0</v>
      </c>
      <c r="AL30" s="120">
        <v>0</v>
      </c>
      <c r="AM30" s="120">
        <v>0</v>
      </c>
      <c r="AN30" s="120">
        <v>0</v>
      </c>
      <c r="AO30" s="120">
        <v>0</v>
      </c>
    </row>
    <row r="31" spans="1:41" ht="14.1" customHeight="1">
      <c r="A31" s="124" t="s">
        <v>239</v>
      </c>
      <c r="B31" s="120">
        <v>0</v>
      </c>
      <c r="C31" s="120">
        <v>0</v>
      </c>
      <c r="D31" s="120">
        <v>0</v>
      </c>
      <c r="E31" s="120">
        <v>0</v>
      </c>
      <c r="F31" s="120">
        <v>0</v>
      </c>
      <c r="G31" s="120">
        <v>0</v>
      </c>
      <c r="H31" s="120">
        <v>0</v>
      </c>
      <c r="I31" s="120">
        <v>0</v>
      </c>
      <c r="J31" s="120">
        <v>0</v>
      </c>
      <c r="K31" s="120">
        <v>0</v>
      </c>
      <c r="L31" s="120">
        <v>0</v>
      </c>
      <c r="M31" s="120">
        <v>0</v>
      </c>
      <c r="N31" s="120">
        <v>0</v>
      </c>
      <c r="O31" s="120">
        <v>0</v>
      </c>
      <c r="P31" s="120">
        <v>0</v>
      </c>
      <c r="Q31" s="120">
        <v>0</v>
      </c>
      <c r="R31" s="120">
        <v>0</v>
      </c>
      <c r="S31" s="120">
        <v>0</v>
      </c>
      <c r="T31" s="120">
        <v>0</v>
      </c>
      <c r="U31" s="120">
        <v>0</v>
      </c>
      <c r="V31" s="120">
        <v>0</v>
      </c>
      <c r="W31" s="120">
        <v>0</v>
      </c>
      <c r="X31" s="120">
        <v>0</v>
      </c>
      <c r="Y31" s="120">
        <v>0</v>
      </c>
      <c r="Z31" s="120">
        <v>0</v>
      </c>
      <c r="AA31" s="120">
        <v>0</v>
      </c>
      <c r="AB31" s="120">
        <v>0</v>
      </c>
      <c r="AC31" s="120">
        <v>0</v>
      </c>
      <c r="AD31" s="120">
        <v>0</v>
      </c>
      <c r="AE31" s="120">
        <v>0</v>
      </c>
      <c r="AF31" s="120">
        <v>0</v>
      </c>
      <c r="AG31" s="120">
        <v>0</v>
      </c>
      <c r="AH31" s="120">
        <v>0</v>
      </c>
      <c r="AI31" s="120">
        <v>0</v>
      </c>
      <c r="AJ31" s="120">
        <v>0</v>
      </c>
      <c r="AK31" s="120">
        <v>0</v>
      </c>
      <c r="AL31" s="120">
        <v>0</v>
      </c>
      <c r="AM31" s="120">
        <v>0</v>
      </c>
      <c r="AN31" s="120">
        <v>0</v>
      </c>
      <c r="AO31" s="120">
        <v>0</v>
      </c>
    </row>
    <row r="32" spans="1:41" ht="14.1" customHeight="1">
      <c r="A32" s="125" t="s">
        <v>246</v>
      </c>
      <c r="B32" s="118"/>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20">
        <v>0</v>
      </c>
      <c r="AO32" s="120">
        <v>0</v>
      </c>
    </row>
    <row r="33" spans="1:41" ht="14.1" customHeight="1">
      <c r="A33" s="125" t="s">
        <v>247</v>
      </c>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c r="AA33" s="118"/>
      <c r="AB33" s="118"/>
      <c r="AC33" s="118"/>
      <c r="AD33" s="118"/>
      <c r="AE33" s="118"/>
      <c r="AF33" s="118"/>
      <c r="AG33" s="118"/>
      <c r="AH33" s="118"/>
      <c r="AI33" s="118"/>
      <c r="AJ33" s="118"/>
      <c r="AK33" s="118"/>
      <c r="AL33" s="118"/>
      <c r="AM33" s="118"/>
      <c r="AN33" s="120">
        <v>0</v>
      </c>
      <c r="AO33" s="120">
        <v>0</v>
      </c>
    </row>
    <row r="34" spans="1:41" ht="14.1" customHeight="1">
      <c r="A34" s="124" t="s">
        <v>242</v>
      </c>
      <c r="B34" s="126">
        <v>0</v>
      </c>
      <c r="C34" s="126">
        <v>0</v>
      </c>
      <c r="D34" s="126">
        <v>0</v>
      </c>
      <c r="E34" s="126">
        <v>0</v>
      </c>
      <c r="F34" s="126">
        <v>0</v>
      </c>
      <c r="G34" s="126">
        <v>0</v>
      </c>
      <c r="H34" s="126">
        <v>0</v>
      </c>
      <c r="I34" s="126">
        <v>0</v>
      </c>
      <c r="J34" s="126">
        <v>0</v>
      </c>
      <c r="K34" s="126">
        <v>0</v>
      </c>
      <c r="L34" s="126">
        <v>0</v>
      </c>
      <c r="M34" s="126">
        <v>0</v>
      </c>
      <c r="N34" s="126">
        <v>0</v>
      </c>
      <c r="O34" s="126">
        <v>0</v>
      </c>
      <c r="P34" s="126">
        <v>0</v>
      </c>
      <c r="Q34" s="126">
        <v>0</v>
      </c>
      <c r="R34" s="126">
        <v>0</v>
      </c>
      <c r="S34" s="126">
        <v>0</v>
      </c>
      <c r="T34" s="126">
        <v>0</v>
      </c>
      <c r="U34" s="126">
        <v>0</v>
      </c>
      <c r="V34" s="126">
        <v>0</v>
      </c>
      <c r="W34" s="126">
        <v>0</v>
      </c>
      <c r="X34" s="126">
        <v>0</v>
      </c>
      <c r="Y34" s="126">
        <v>0</v>
      </c>
      <c r="Z34" s="126">
        <v>0</v>
      </c>
      <c r="AA34" s="126">
        <v>0</v>
      </c>
      <c r="AB34" s="126">
        <v>0</v>
      </c>
      <c r="AC34" s="126">
        <v>0</v>
      </c>
      <c r="AD34" s="126">
        <v>0</v>
      </c>
      <c r="AE34" s="126">
        <v>0</v>
      </c>
      <c r="AF34" s="126">
        <v>0</v>
      </c>
      <c r="AG34" s="126">
        <v>0</v>
      </c>
      <c r="AH34" s="126">
        <v>0</v>
      </c>
      <c r="AI34" s="126">
        <v>0</v>
      </c>
      <c r="AJ34" s="126">
        <v>0</v>
      </c>
      <c r="AK34" s="126">
        <v>0</v>
      </c>
      <c r="AL34" s="120">
        <v>0</v>
      </c>
      <c r="AM34" s="120">
        <v>0</v>
      </c>
      <c r="AN34" s="120">
        <v>0</v>
      </c>
      <c r="AO34" s="120">
        <v>0</v>
      </c>
    </row>
    <row r="35" spans="1:41" ht="14.1" customHeight="1">
      <c r="A35" s="125" t="s">
        <v>248</v>
      </c>
      <c r="B35" s="126">
        <v>0</v>
      </c>
      <c r="C35" s="126">
        <v>0</v>
      </c>
      <c r="D35" s="126">
        <v>0</v>
      </c>
      <c r="E35" s="126">
        <v>0</v>
      </c>
      <c r="F35" s="126">
        <v>0</v>
      </c>
      <c r="G35" s="126">
        <v>0</v>
      </c>
      <c r="H35" s="126">
        <v>0</v>
      </c>
      <c r="I35" s="126">
        <v>0</v>
      </c>
      <c r="J35" s="126">
        <v>0</v>
      </c>
      <c r="K35" s="126">
        <v>0</v>
      </c>
      <c r="L35" s="126">
        <v>0</v>
      </c>
      <c r="M35" s="126">
        <v>0</v>
      </c>
      <c r="N35" s="126">
        <v>0</v>
      </c>
      <c r="O35" s="126">
        <v>0</v>
      </c>
      <c r="P35" s="126">
        <v>0</v>
      </c>
      <c r="Q35" s="126">
        <v>0</v>
      </c>
      <c r="R35" s="126">
        <v>0</v>
      </c>
      <c r="S35" s="126">
        <v>0</v>
      </c>
      <c r="T35" s="126">
        <v>0</v>
      </c>
      <c r="U35" s="126">
        <v>0</v>
      </c>
      <c r="V35" s="126">
        <v>0</v>
      </c>
      <c r="W35" s="126">
        <v>0</v>
      </c>
      <c r="X35" s="126">
        <v>0</v>
      </c>
      <c r="Y35" s="126">
        <v>0</v>
      </c>
      <c r="Z35" s="126">
        <v>0</v>
      </c>
      <c r="AA35" s="126">
        <v>0</v>
      </c>
      <c r="AB35" s="126">
        <v>0</v>
      </c>
      <c r="AC35" s="126">
        <v>0</v>
      </c>
      <c r="AD35" s="126">
        <v>0</v>
      </c>
      <c r="AE35" s="126">
        <v>0</v>
      </c>
      <c r="AF35" s="126">
        <v>0</v>
      </c>
      <c r="AG35" s="126">
        <v>0</v>
      </c>
      <c r="AH35" s="126">
        <v>0</v>
      </c>
      <c r="AI35" s="126">
        <v>0</v>
      </c>
      <c r="AJ35" s="126">
        <v>0</v>
      </c>
      <c r="AK35" s="126">
        <v>0</v>
      </c>
      <c r="AL35" s="118"/>
      <c r="AM35" s="118"/>
      <c r="AN35" s="120">
        <v>0</v>
      </c>
      <c r="AO35" s="120">
        <v>0</v>
      </c>
    </row>
    <row r="36" spans="1:41" ht="14.1" customHeight="1">
      <c r="A36" s="125" t="s">
        <v>249</v>
      </c>
      <c r="B36" s="126">
        <v>0</v>
      </c>
      <c r="C36" s="126">
        <v>0</v>
      </c>
      <c r="D36" s="126">
        <v>0</v>
      </c>
      <c r="E36" s="126">
        <v>0</v>
      </c>
      <c r="F36" s="126">
        <v>0</v>
      </c>
      <c r="G36" s="126">
        <v>0</v>
      </c>
      <c r="H36" s="126">
        <v>0</v>
      </c>
      <c r="I36" s="126">
        <v>0</v>
      </c>
      <c r="J36" s="126">
        <v>0</v>
      </c>
      <c r="K36" s="126">
        <v>0</v>
      </c>
      <c r="L36" s="126">
        <v>0</v>
      </c>
      <c r="M36" s="126">
        <v>0</v>
      </c>
      <c r="N36" s="126">
        <v>0</v>
      </c>
      <c r="O36" s="126">
        <v>0</v>
      </c>
      <c r="P36" s="126">
        <v>0</v>
      </c>
      <c r="Q36" s="126">
        <v>0</v>
      </c>
      <c r="R36" s="126">
        <v>0</v>
      </c>
      <c r="S36" s="126">
        <v>0</v>
      </c>
      <c r="T36" s="126">
        <v>0</v>
      </c>
      <c r="U36" s="126">
        <v>0</v>
      </c>
      <c r="V36" s="126">
        <v>0</v>
      </c>
      <c r="W36" s="126">
        <v>0</v>
      </c>
      <c r="X36" s="126">
        <v>0</v>
      </c>
      <c r="Y36" s="126">
        <v>0</v>
      </c>
      <c r="Z36" s="126">
        <v>0</v>
      </c>
      <c r="AA36" s="126">
        <v>0</v>
      </c>
      <c r="AB36" s="126">
        <v>0</v>
      </c>
      <c r="AC36" s="126">
        <v>0</v>
      </c>
      <c r="AD36" s="126">
        <v>0</v>
      </c>
      <c r="AE36" s="126">
        <v>0</v>
      </c>
      <c r="AF36" s="126">
        <v>0</v>
      </c>
      <c r="AG36" s="126">
        <v>0</v>
      </c>
      <c r="AH36" s="126">
        <v>0</v>
      </c>
      <c r="AI36" s="126">
        <v>0</v>
      </c>
      <c r="AJ36" s="126">
        <v>0</v>
      </c>
      <c r="AK36" s="126">
        <v>0</v>
      </c>
      <c r="AL36" s="118"/>
      <c r="AM36" s="118"/>
      <c r="AN36" s="120">
        <v>0</v>
      </c>
      <c r="AO36" s="120">
        <v>0</v>
      </c>
    </row>
    <row r="37" spans="1:41" ht="14.1" customHeight="1">
      <c r="A37" s="121" t="s">
        <v>250</v>
      </c>
      <c r="B37" s="120">
        <v>471.78567900000002</v>
      </c>
      <c r="C37" s="120">
        <v>3.8319190000000001</v>
      </c>
      <c r="D37" s="120">
        <v>12480.220057</v>
      </c>
      <c r="E37" s="120">
        <v>235.21082699999999</v>
      </c>
      <c r="F37" s="120">
        <v>7826.8249759999999</v>
      </c>
      <c r="G37" s="120">
        <v>52.427625999999997</v>
      </c>
      <c r="H37" s="120">
        <v>18765.760385000001</v>
      </c>
      <c r="I37" s="120">
        <v>170.08848499999999</v>
      </c>
      <c r="J37" s="120">
        <v>39390.329909999993</v>
      </c>
      <c r="K37" s="120">
        <v>311.03760999999997</v>
      </c>
      <c r="L37" s="120">
        <v>40308.294858000001</v>
      </c>
      <c r="M37" s="120">
        <v>1227.158158</v>
      </c>
      <c r="N37" s="120">
        <v>38680.283082000002</v>
      </c>
      <c r="O37" s="120">
        <v>1001.515662</v>
      </c>
      <c r="P37" s="120">
        <v>40534.712936999997</v>
      </c>
      <c r="Q37" s="120">
        <v>809.21225700000002</v>
      </c>
      <c r="R37" s="120">
        <v>46257.503735999999</v>
      </c>
      <c r="S37" s="120">
        <v>5911.4684460000008</v>
      </c>
      <c r="T37" s="120">
        <v>43892.554490000002</v>
      </c>
      <c r="U37" s="120">
        <v>5084.7671500000006</v>
      </c>
      <c r="V37" s="120">
        <v>39485.520321000004</v>
      </c>
      <c r="W37" s="120">
        <v>361.07529100000005</v>
      </c>
      <c r="X37" s="120">
        <v>37603.221052000001</v>
      </c>
      <c r="Y37" s="120">
        <v>932.85079200000007</v>
      </c>
      <c r="Z37" s="120">
        <v>38294.529689999996</v>
      </c>
      <c r="AA37" s="120">
        <v>800.30713000000003</v>
      </c>
      <c r="AB37" s="120">
        <v>32981.985731000001</v>
      </c>
      <c r="AC37" s="120">
        <v>108.703491</v>
      </c>
      <c r="AD37" s="120">
        <v>39599.943682999998</v>
      </c>
      <c r="AE37" s="120">
        <v>912.44761300000005</v>
      </c>
      <c r="AF37" s="120">
        <v>304130.48823299963</v>
      </c>
      <c r="AG37" s="120">
        <v>2316.6654329999956</v>
      </c>
      <c r="AH37" s="120">
        <v>127018.094922</v>
      </c>
      <c r="AI37" s="120">
        <v>779.59222199999999</v>
      </c>
      <c r="AJ37" s="120">
        <v>25327.189377999999</v>
      </c>
      <c r="AK37" s="120">
        <v>869.43106799999998</v>
      </c>
      <c r="AL37" s="120">
        <v>59348.826560000001</v>
      </c>
      <c r="AM37" s="120">
        <v>18576.64805</v>
      </c>
      <c r="AN37" s="120">
        <v>992398.06967999961</v>
      </c>
      <c r="AO37" s="120">
        <v>40464.439229999996</v>
      </c>
    </row>
    <row r="38" spans="1:41" ht="14.1" customHeight="1">
      <c r="A38" s="124" t="s">
        <v>239</v>
      </c>
      <c r="B38" s="118">
        <v>471.78567900000002</v>
      </c>
      <c r="C38" s="118">
        <v>3.8319190000000001</v>
      </c>
      <c r="D38" s="118">
        <v>12480.220057</v>
      </c>
      <c r="E38" s="118">
        <v>235.21082699999999</v>
      </c>
      <c r="F38" s="118">
        <v>7826.8249759999999</v>
      </c>
      <c r="G38" s="118">
        <v>52.427625999999997</v>
      </c>
      <c r="H38" s="118">
        <v>18765.760385000001</v>
      </c>
      <c r="I38" s="118">
        <v>170.08848499999999</v>
      </c>
      <c r="J38" s="118">
        <v>39390.329909999993</v>
      </c>
      <c r="K38" s="118">
        <v>311.03760999999997</v>
      </c>
      <c r="L38" s="118">
        <v>40308.294858000001</v>
      </c>
      <c r="M38" s="118">
        <v>1227.158158</v>
      </c>
      <c r="N38" s="118">
        <v>38680.283082000002</v>
      </c>
      <c r="O38" s="118">
        <v>1001.515662</v>
      </c>
      <c r="P38" s="118">
        <v>40534.712936999997</v>
      </c>
      <c r="Q38" s="118">
        <v>809.21225700000002</v>
      </c>
      <c r="R38" s="118">
        <v>46257.503735999999</v>
      </c>
      <c r="S38" s="118">
        <v>5911.4684460000008</v>
      </c>
      <c r="T38" s="118">
        <v>43892.554490000002</v>
      </c>
      <c r="U38" s="118">
        <v>5084.7671500000006</v>
      </c>
      <c r="V38" s="118">
        <v>39485.520321000004</v>
      </c>
      <c r="W38" s="118">
        <v>361.07529100000005</v>
      </c>
      <c r="X38" s="118">
        <v>37603.221052000001</v>
      </c>
      <c r="Y38" s="118">
        <v>932.85079200000007</v>
      </c>
      <c r="Z38" s="118">
        <v>38294.529689999996</v>
      </c>
      <c r="AA38" s="118">
        <v>800.30713000000003</v>
      </c>
      <c r="AB38" s="118">
        <v>32981.985731000001</v>
      </c>
      <c r="AC38" s="118">
        <v>108.703491</v>
      </c>
      <c r="AD38" s="118">
        <v>39599.943682999998</v>
      </c>
      <c r="AE38" s="118">
        <v>912.44761300000005</v>
      </c>
      <c r="AF38" s="118">
        <v>304130.48823299963</v>
      </c>
      <c r="AG38" s="118">
        <v>2316.6654329999956</v>
      </c>
      <c r="AH38" s="118">
        <v>127018.094922</v>
      </c>
      <c r="AI38" s="118">
        <v>779.59222199999999</v>
      </c>
      <c r="AJ38" s="118">
        <v>25327.189377999999</v>
      </c>
      <c r="AK38" s="118">
        <v>869.43106799999998</v>
      </c>
      <c r="AL38" s="118">
        <v>5430.5383099999999</v>
      </c>
      <c r="AM38" s="118">
        <v>0</v>
      </c>
      <c r="AN38" s="120">
        <v>938479.78142999962</v>
      </c>
      <c r="AO38" s="120">
        <v>21887.791179999997</v>
      </c>
    </row>
    <row r="39" spans="1:41">
      <c r="A39" s="124" t="s">
        <v>251</v>
      </c>
      <c r="B39" s="126">
        <v>0</v>
      </c>
      <c r="C39" s="126">
        <v>0</v>
      </c>
      <c r="D39" s="126">
        <v>0</v>
      </c>
      <c r="E39" s="126">
        <v>0</v>
      </c>
      <c r="F39" s="126">
        <v>0</v>
      </c>
      <c r="G39" s="126">
        <v>0</v>
      </c>
      <c r="H39" s="126">
        <v>0</v>
      </c>
      <c r="I39" s="126">
        <v>0</v>
      </c>
      <c r="J39" s="126">
        <v>0</v>
      </c>
      <c r="K39" s="126">
        <v>0</v>
      </c>
      <c r="L39" s="126">
        <v>0</v>
      </c>
      <c r="M39" s="126">
        <v>0</v>
      </c>
      <c r="N39" s="126">
        <v>0</v>
      </c>
      <c r="O39" s="126">
        <v>0</v>
      </c>
      <c r="P39" s="126">
        <v>0</v>
      </c>
      <c r="Q39" s="126">
        <v>0</v>
      </c>
      <c r="R39" s="126">
        <v>0</v>
      </c>
      <c r="S39" s="126">
        <v>0</v>
      </c>
      <c r="T39" s="126">
        <v>0</v>
      </c>
      <c r="U39" s="126">
        <v>0</v>
      </c>
      <c r="V39" s="126">
        <v>0</v>
      </c>
      <c r="W39" s="126">
        <v>0</v>
      </c>
      <c r="X39" s="126">
        <v>0</v>
      </c>
      <c r="Y39" s="126">
        <v>0</v>
      </c>
      <c r="Z39" s="126">
        <v>0</v>
      </c>
      <c r="AA39" s="126">
        <v>0</v>
      </c>
      <c r="AB39" s="126">
        <v>0</v>
      </c>
      <c r="AC39" s="126">
        <v>0</v>
      </c>
      <c r="AD39" s="126">
        <v>0</v>
      </c>
      <c r="AE39" s="126">
        <v>0</v>
      </c>
      <c r="AF39" s="126">
        <v>0</v>
      </c>
      <c r="AG39" s="126">
        <v>0</v>
      </c>
      <c r="AH39" s="126">
        <v>0</v>
      </c>
      <c r="AI39" s="126">
        <v>0</v>
      </c>
      <c r="AJ39" s="126">
        <v>0</v>
      </c>
      <c r="AK39" s="126">
        <v>0</v>
      </c>
      <c r="AL39" s="118">
        <v>53918.288249999998</v>
      </c>
      <c r="AM39" s="118">
        <v>18576.64805</v>
      </c>
      <c r="AN39" s="120">
        <v>53918.288249999998</v>
      </c>
      <c r="AO39" s="120">
        <v>18576.64805</v>
      </c>
    </row>
    <row r="40" spans="1:41" ht="25.5">
      <c r="A40" s="121" t="s">
        <v>252</v>
      </c>
      <c r="B40" s="126">
        <v>0</v>
      </c>
      <c r="C40" s="126">
        <v>0</v>
      </c>
      <c r="D40" s="126">
        <v>0</v>
      </c>
      <c r="E40" s="126">
        <v>0</v>
      </c>
      <c r="F40" s="126">
        <v>0</v>
      </c>
      <c r="G40" s="126">
        <v>0</v>
      </c>
      <c r="H40" s="126">
        <v>0</v>
      </c>
      <c r="I40" s="126">
        <v>0</v>
      </c>
      <c r="J40" s="126">
        <v>0</v>
      </c>
      <c r="K40" s="126">
        <v>0</v>
      </c>
      <c r="L40" s="126">
        <v>0</v>
      </c>
      <c r="M40" s="126">
        <v>0</v>
      </c>
      <c r="N40" s="126">
        <v>0</v>
      </c>
      <c r="O40" s="126">
        <v>0</v>
      </c>
      <c r="P40" s="126">
        <v>0</v>
      </c>
      <c r="Q40" s="126">
        <v>0</v>
      </c>
      <c r="R40" s="126">
        <v>0</v>
      </c>
      <c r="S40" s="126">
        <v>0</v>
      </c>
      <c r="T40" s="126">
        <v>0</v>
      </c>
      <c r="U40" s="126">
        <v>0</v>
      </c>
      <c r="V40" s="126">
        <v>0</v>
      </c>
      <c r="W40" s="126">
        <v>0</v>
      </c>
      <c r="X40" s="126">
        <v>0</v>
      </c>
      <c r="Y40" s="126">
        <v>0</v>
      </c>
      <c r="Z40" s="126">
        <v>0</v>
      </c>
      <c r="AA40" s="126">
        <v>0</v>
      </c>
      <c r="AB40" s="126">
        <v>0</v>
      </c>
      <c r="AC40" s="126">
        <v>0</v>
      </c>
      <c r="AD40" s="126">
        <v>0</v>
      </c>
      <c r="AE40" s="126">
        <v>0</v>
      </c>
      <c r="AF40" s="126">
        <v>0</v>
      </c>
      <c r="AG40" s="126">
        <v>0</v>
      </c>
      <c r="AH40" s="126">
        <v>0</v>
      </c>
      <c r="AI40" s="126">
        <v>0</v>
      </c>
      <c r="AJ40" s="126">
        <v>0</v>
      </c>
      <c r="AK40" s="126">
        <v>0</v>
      </c>
      <c r="AL40" s="118">
        <v>47830.865830000002</v>
      </c>
      <c r="AM40" s="118"/>
      <c r="AN40" s="120">
        <v>47830.865830000002</v>
      </c>
      <c r="AO40" s="120">
        <v>0</v>
      </c>
    </row>
    <row r="41" spans="1:41" ht="25.5" customHeight="1">
      <c r="A41" s="121" t="s">
        <v>253</v>
      </c>
      <c r="B41" s="126">
        <v>0</v>
      </c>
      <c r="C41" s="126">
        <v>0</v>
      </c>
      <c r="D41" s="126">
        <v>0</v>
      </c>
      <c r="E41" s="126">
        <v>0</v>
      </c>
      <c r="F41" s="126">
        <v>0</v>
      </c>
      <c r="G41" s="126">
        <v>0</v>
      </c>
      <c r="H41" s="126">
        <v>0</v>
      </c>
      <c r="I41" s="126">
        <v>0</v>
      </c>
      <c r="J41" s="126">
        <v>0</v>
      </c>
      <c r="K41" s="126">
        <v>0</v>
      </c>
      <c r="L41" s="126">
        <v>0</v>
      </c>
      <c r="M41" s="126">
        <v>0</v>
      </c>
      <c r="N41" s="126">
        <v>0</v>
      </c>
      <c r="O41" s="126">
        <v>0</v>
      </c>
      <c r="P41" s="126">
        <v>0</v>
      </c>
      <c r="Q41" s="126">
        <v>0</v>
      </c>
      <c r="R41" s="126">
        <v>0</v>
      </c>
      <c r="S41" s="126">
        <v>0</v>
      </c>
      <c r="T41" s="126">
        <v>0</v>
      </c>
      <c r="U41" s="126">
        <v>0</v>
      </c>
      <c r="V41" s="126">
        <v>0</v>
      </c>
      <c r="W41" s="126">
        <v>0</v>
      </c>
      <c r="X41" s="126">
        <v>0</v>
      </c>
      <c r="Y41" s="126">
        <v>0</v>
      </c>
      <c r="Z41" s="126">
        <v>0</v>
      </c>
      <c r="AA41" s="126">
        <v>0</v>
      </c>
      <c r="AB41" s="126">
        <v>0</v>
      </c>
      <c r="AC41" s="126">
        <v>0</v>
      </c>
      <c r="AD41" s="126">
        <v>0</v>
      </c>
      <c r="AE41" s="126">
        <v>0</v>
      </c>
      <c r="AF41" s="126">
        <v>0</v>
      </c>
      <c r="AG41" s="126">
        <v>0</v>
      </c>
      <c r="AH41" s="126">
        <v>0</v>
      </c>
      <c r="AI41" s="126">
        <v>0</v>
      </c>
      <c r="AJ41" s="126">
        <v>0</v>
      </c>
      <c r="AK41" s="126">
        <v>0</v>
      </c>
      <c r="AL41" s="118">
        <v>40</v>
      </c>
      <c r="AM41" s="118"/>
      <c r="AN41" s="120">
        <v>40</v>
      </c>
      <c r="AO41" s="120">
        <v>0</v>
      </c>
    </row>
    <row r="42" spans="1:41" ht="14.1" customHeight="1">
      <c r="A42" s="121" t="s">
        <v>254</v>
      </c>
      <c r="B42" s="126">
        <v>0</v>
      </c>
      <c r="C42" s="126">
        <v>0</v>
      </c>
      <c r="D42" s="126">
        <v>0</v>
      </c>
      <c r="E42" s="126">
        <v>0</v>
      </c>
      <c r="F42" s="126">
        <v>0</v>
      </c>
      <c r="G42" s="126">
        <v>0</v>
      </c>
      <c r="H42" s="126">
        <v>0</v>
      </c>
      <c r="I42" s="126">
        <v>0</v>
      </c>
      <c r="J42" s="126">
        <v>0</v>
      </c>
      <c r="K42" s="126">
        <v>0</v>
      </c>
      <c r="L42" s="126">
        <v>0</v>
      </c>
      <c r="M42" s="126">
        <v>0</v>
      </c>
      <c r="N42" s="126">
        <v>0</v>
      </c>
      <c r="O42" s="126">
        <v>0</v>
      </c>
      <c r="P42" s="126">
        <v>0</v>
      </c>
      <c r="Q42" s="126">
        <v>0</v>
      </c>
      <c r="R42" s="126">
        <v>0</v>
      </c>
      <c r="S42" s="126">
        <v>0</v>
      </c>
      <c r="T42" s="126">
        <v>0</v>
      </c>
      <c r="U42" s="126">
        <v>0</v>
      </c>
      <c r="V42" s="126">
        <v>0</v>
      </c>
      <c r="W42" s="126">
        <v>0</v>
      </c>
      <c r="X42" s="126">
        <v>0</v>
      </c>
      <c r="Y42" s="126">
        <v>0</v>
      </c>
      <c r="Z42" s="126">
        <v>0</v>
      </c>
      <c r="AA42" s="126">
        <v>0</v>
      </c>
      <c r="AB42" s="126">
        <v>0</v>
      </c>
      <c r="AC42" s="126">
        <v>0</v>
      </c>
      <c r="AD42" s="126">
        <v>0</v>
      </c>
      <c r="AE42" s="126">
        <v>0</v>
      </c>
      <c r="AF42" s="126">
        <v>0</v>
      </c>
      <c r="AG42" s="126">
        <v>0</v>
      </c>
      <c r="AH42" s="126">
        <v>0</v>
      </c>
      <c r="AI42" s="126">
        <v>0</v>
      </c>
      <c r="AJ42" s="126">
        <v>0</v>
      </c>
      <c r="AK42" s="126">
        <v>0</v>
      </c>
      <c r="AL42" s="118">
        <v>14803.211210000001</v>
      </c>
      <c r="AM42" s="126">
        <v>0</v>
      </c>
      <c r="AN42" s="120">
        <v>14803.211210000001</v>
      </c>
      <c r="AO42" s="120">
        <v>0</v>
      </c>
    </row>
    <row r="43" spans="1:41" ht="14.1" customHeight="1">
      <c r="A43" s="121" t="s">
        <v>255</v>
      </c>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c r="AA43" s="118"/>
      <c r="AB43" s="118"/>
      <c r="AC43" s="118"/>
      <c r="AD43" s="118"/>
      <c r="AE43" s="118"/>
      <c r="AF43" s="118"/>
      <c r="AG43" s="118"/>
      <c r="AH43" s="118"/>
      <c r="AI43" s="118"/>
      <c r="AJ43" s="118"/>
      <c r="AK43" s="118"/>
      <c r="AL43" s="118">
        <v>55223.884587809996</v>
      </c>
      <c r="AM43" s="118">
        <v>18814.504204000001</v>
      </c>
      <c r="AN43" s="120">
        <v>55223.884587809996</v>
      </c>
      <c r="AO43" s="120">
        <v>18814.504204000001</v>
      </c>
    </row>
    <row r="44" spans="1:41" s="128" customFormat="1" ht="30.75" customHeight="1">
      <c r="A44" s="121" t="s">
        <v>256</v>
      </c>
      <c r="B44" s="126">
        <v>0</v>
      </c>
      <c r="C44" s="126">
        <v>0</v>
      </c>
      <c r="D44" s="126">
        <v>0</v>
      </c>
      <c r="E44" s="126">
        <v>0</v>
      </c>
      <c r="F44" s="126">
        <v>0</v>
      </c>
      <c r="G44" s="126">
        <v>0</v>
      </c>
      <c r="H44" s="126">
        <v>0</v>
      </c>
      <c r="I44" s="126">
        <v>0</v>
      </c>
      <c r="J44" s="126">
        <v>0</v>
      </c>
      <c r="K44" s="126">
        <v>0</v>
      </c>
      <c r="L44" s="126">
        <v>0</v>
      </c>
      <c r="M44" s="126">
        <v>0</v>
      </c>
      <c r="N44" s="126">
        <v>0</v>
      </c>
      <c r="O44" s="126">
        <v>0</v>
      </c>
      <c r="P44" s="126">
        <v>0</v>
      </c>
      <c r="Q44" s="126">
        <v>0</v>
      </c>
      <c r="R44" s="126">
        <v>0</v>
      </c>
      <c r="S44" s="126">
        <v>0</v>
      </c>
      <c r="T44" s="126">
        <v>0</v>
      </c>
      <c r="U44" s="126">
        <v>0</v>
      </c>
      <c r="V44" s="126">
        <v>0</v>
      </c>
      <c r="W44" s="126">
        <v>0</v>
      </c>
      <c r="X44" s="126">
        <v>0</v>
      </c>
      <c r="Y44" s="126">
        <v>0</v>
      </c>
      <c r="Z44" s="126">
        <v>0</v>
      </c>
      <c r="AA44" s="126">
        <v>0</v>
      </c>
      <c r="AB44" s="126">
        <v>0</v>
      </c>
      <c r="AC44" s="126">
        <v>0</v>
      </c>
      <c r="AD44" s="126">
        <v>0</v>
      </c>
      <c r="AE44" s="126">
        <v>0</v>
      </c>
      <c r="AF44" s="126">
        <v>0</v>
      </c>
      <c r="AG44" s="126">
        <v>0</v>
      </c>
      <c r="AH44" s="126">
        <v>0</v>
      </c>
      <c r="AI44" s="126">
        <v>0</v>
      </c>
      <c r="AJ44" s="126">
        <v>0</v>
      </c>
      <c r="AK44" s="126">
        <v>0</v>
      </c>
      <c r="AL44" s="120">
        <v>74493.964747923703</v>
      </c>
      <c r="AM44" s="120">
        <v>35948.471938923351</v>
      </c>
      <c r="AN44" s="120">
        <v>74493.964747923703</v>
      </c>
      <c r="AO44" s="120">
        <v>35948.471938923351</v>
      </c>
    </row>
    <row r="45" spans="1:41" s="128" customFormat="1" ht="14.1" customHeight="1">
      <c r="A45" s="129" t="s">
        <v>257</v>
      </c>
      <c r="B45" s="120">
        <v>75649.958607264998</v>
      </c>
      <c r="C45" s="120">
        <v>48876.111691817998</v>
      </c>
      <c r="D45" s="120">
        <v>130254.50081699999</v>
      </c>
      <c r="E45" s="120">
        <v>85235.210827000003</v>
      </c>
      <c r="F45" s="120">
        <v>10716.256076</v>
      </c>
      <c r="G45" s="120">
        <v>52.427625999999997</v>
      </c>
      <c r="H45" s="120">
        <v>21653.244755</v>
      </c>
      <c r="I45" s="120">
        <v>170.08848499999999</v>
      </c>
      <c r="J45" s="120">
        <v>45252.143059999995</v>
      </c>
      <c r="K45" s="120">
        <v>311.03760999999997</v>
      </c>
      <c r="L45" s="120">
        <v>45544.446678</v>
      </c>
      <c r="M45" s="120">
        <v>1227.158158</v>
      </c>
      <c r="N45" s="120">
        <v>58200.320082000006</v>
      </c>
      <c r="O45" s="120">
        <v>5068.187062</v>
      </c>
      <c r="P45" s="120">
        <v>45893.773256999993</v>
      </c>
      <c r="Q45" s="120">
        <v>809.21225700000002</v>
      </c>
      <c r="R45" s="120">
        <v>62063.619315999997</v>
      </c>
      <c r="S45" s="120">
        <v>17734.730446000001</v>
      </c>
      <c r="T45" s="120">
        <v>50516.128080000002</v>
      </c>
      <c r="U45" s="120">
        <v>5084.7671500000006</v>
      </c>
      <c r="V45" s="120">
        <v>41553.444841000004</v>
      </c>
      <c r="W45" s="120">
        <v>361.07529100000005</v>
      </c>
      <c r="X45" s="120">
        <v>37702.450052</v>
      </c>
      <c r="Y45" s="120">
        <v>932.85079200000007</v>
      </c>
      <c r="Z45" s="120">
        <v>40418.136969999992</v>
      </c>
      <c r="AA45" s="120">
        <v>800.30713000000003</v>
      </c>
      <c r="AB45" s="120">
        <v>35602.473181000001</v>
      </c>
      <c r="AC45" s="120">
        <v>108.703491</v>
      </c>
      <c r="AD45" s="120">
        <v>39899.943682999998</v>
      </c>
      <c r="AE45" s="120">
        <v>912.44761300000005</v>
      </c>
      <c r="AF45" s="120">
        <v>336833.70976299961</v>
      </c>
      <c r="AG45" s="120">
        <v>29516.665432999995</v>
      </c>
      <c r="AH45" s="120">
        <v>133071.840402</v>
      </c>
      <c r="AI45" s="120">
        <v>779.59222199999999</v>
      </c>
      <c r="AJ45" s="120">
        <v>27983.553627999998</v>
      </c>
      <c r="AK45" s="120">
        <v>1503.531068</v>
      </c>
      <c r="AL45" s="120">
        <v>155271.28158173629</v>
      </c>
      <c r="AM45" s="120">
        <v>18357.172456926652</v>
      </c>
      <c r="AN45" s="120">
        <v>1394081.2248300007</v>
      </c>
      <c r="AO45" s="120">
        <v>217841.27680974465</v>
      </c>
    </row>
    <row r="46" spans="1:41" s="128" customFormat="1" ht="16.5" customHeight="1">
      <c r="A46" s="130"/>
      <c r="B46" s="131"/>
      <c r="C46" s="132"/>
      <c r="D46" s="133"/>
      <c r="E46" s="133"/>
      <c r="F46" s="133"/>
      <c r="G46" s="133"/>
      <c r="H46" s="133"/>
      <c r="I46" s="133"/>
      <c r="J46" s="133"/>
      <c r="K46" s="133"/>
      <c r="L46" s="133"/>
      <c r="M46" s="133"/>
      <c r="N46" s="133"/>
      <c r="O46" s="133"/>
      <c r="P46" s="133"/>
      <c r="Q46" s="133"/>
      <c r="R46" s="133"/>
      <c r="S46" s="133"/>
      <c r="T46" s="133"/>
      <c r="U46" s="133"/>
      <c r="V46" s="133"/>
      <c r="W46" s="133"/>
      <c r="X46" s="133"/>
      <c r="Y46" s="133"/>
      <c r="Z46" s="133"/>
      <c r="AA46" s="133"/>
      <c r="AB46" s="133"/>
      <c r="AC46" s="133"/>
      <c r="AD46" s="133"/>
      <c r="AE46" s="133"/>
      <c r="AF46" s="133"/>
      <c r="AG46" s="133"/>
      <c r="AH46" s="133"/>
      <c r="AI46" s="133"/>
      <c r="AJ46" s="133"/>
      <c r="AK46" s="133"/>
      <c r="AL46" s="133"/>
      <c r="AM46" s="133"/>
      <c r="AN46" s="133"/>
      <c r="AO46" s="133"/>
    </row>
    <row r="47" spans="1:41" s="128" customFormat="1" ht="16.5" customHeight="1">
      <c r="A47" s="193" t="s">
        <v>258</v>
      </c>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c r="AD47" s="193"/>
      <c r="AE47" s="193"/>
      <c r="AF47" s="193"/>
      <c r="AG47" s="193"/>
      <c r="AH47" s="193"/>
      <c r="AI47" s="193"/>
      <c r="AJ47" s="193"/>
      <c r="AK47" s="193"/>
      <c r="AL47" s="193"/>
      <c r="AM47" s="193"/>
      <c r="AN47" s="193"/>
      <c r="AO47" s="193"/>
    </row>
    <row r="48" spans="1:41" s="128" customFormat="1">
      <c r="B48" s="134"/>
      <c r="C48" s="135"/>
      <c r="D48" s="135"/>
      <c r="E48" s="135"/>
      <c r="F48" s="136"/>
      <c r="G48" s="136"/>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c r="AE48" s="135"/>
      <c r="AF48" s="135"/>
      <c r="AG48" s="135"/>
      <c r="AH48" s="136"/>
      <c r="AI48" s="136"/>
      <c r="AJ48" s="136"/>
      <c r="AK48" s="136"/>
      <c r="AL48" s="136"/>
      <c r="AM48" s="136"/>
      <c r="AN48" s="136"/>
      <c r="AO48" s="137"/>
    </row>
    <row r="49" spans="1:41" s="128" customFormat="1" ht="18.75" customHeight="1">
      <c r="A49" s="192" t="s">
        <v>259</v>
      </c>
      <c r="B49" s="190" t="s">
        <v>205</v>
      </c>
      <c r="C49" s="194"/>
      <c r="D49" s="194"/>
      <c r="E49" s="194"/>
      <c r="F49" s="194"/>
      <c r="G49" s="194"/>
      <c r="H49" s="194"/>
      <c r="I49" s="194"/>
      <c r="J49" s="194"/>
      <c r="K49" s="194"/>
      <c r="L49" s="194"/>
      <c r="M49" s="194"/>
      <c r="N49" s="194"/>
      <c r="O49" s="194"/>
      <c r="P49" s="194"/>
      <c r="Q49" s="194"/>
      <c r="R49" s="194"/>
      <c r="S49" s="194"/>
      <c r="T49" s="194"/>
      <c r="U49" s="194"/>
      <c r="V49" s="194"/>
      <c r="W49" s="194"/>
      <c r="X49" s="194"/>
      <c r="Y49" s="194"/>
      <c r="Z49" s="194"/>
      <c r="AA49" s="194"/>
      <c r="AB49" s="194"/>
      <c r="AC49" s="194"/>
      <c r="AD49" s="194"/>
      <c r="AE49" s="194"/>
      <c r="AF49" s="194"/>
      <c r="AG49" s="194"/>
      <c r="AH49" s="194"/>
      <c r="AI49" s="194"/>
      <c r="AJ49" s="194"/>
      <c r="AK49" s="194"/>
      <c r="AL49" s="194"/>
      <c r="AM49" s="194"/>
      <c r="AN49" s="194"/>
      <c r="AO49" s="191"/>
    </row>
    <row r="50" spans="1:41" s="128" customFormat="1" ht="27.75" customHeight="1">
      <c r="A50" s="192"/>
      <c r="B50" s="192" t="s">
        <v>206</v>
      </c>
      <c r="C50" s="192"/>
      <c r="D50" s="195" t="s">
        <v>207</v>
      </c>
      <c r="E50" s="195"/>
      <c r="F50" s="195" t="s">
        <v>208</v>
      </c>
      <c r="G50" s="195"/>
      <c r="H50" s="192" t="s">
        <v>209</v>
      </c>
      <c r="I50" s="192"/>
      <c r="J50" s="192" t="s">
        <v>210</v>
      </c>
      <c r="K50" s="192"/>
      <c r="L50" s="192" t="s">
        <v>211</v>
      </c>
      <c r="M50" s="192"/>
      <c r="N50" s="192" t="s">
        <v>212</v>
      </c>
      <c r="O50" s="192"/>
      <c r="P50" s="192" t="s">
        <v>213</v>
      </c>
      <c r="Q50" s="192"/>
      <c r="R50" s="192" t="s">
        <v>214</v>
      </c>
      <c r="S50" s="192"/>
      <c r="T50" s="192" t="s">
        <v>215</v>
      </c>
      <c r="U50" s="192"/>
      <c r="V50" s="192" t="s">
        <v>216</v>
      </c>
      <c r="W50" s="192"/>
      <c r="X50" s="192" t="s">
        <v>217</v>
      </c>
      <c r="Y50" s="192"/>
      <c r="Z50" s="192" t="s">
        <v>218</v>
      </c>
      <c r="AA50" s="192"/>
      <c r="AB50" s="192" t="s">
        <v>219</v>
      </c>
      <c r="AC50" s="192"/>
      <c r="AD50" s="192" t="s">
        <v>220</v>
      </c>
      <c r="AE50" s="192"/>
      <c r="AF50" s="192" t="s">
        <v>221</v>
      </c>
      <c r="AG50" s="192"/>
      <c r="AH50" s="190" t="s">
        <v>222</v>
      </c>
      <c r="AI50" s="191"/>
      <c r="AJ50" s="190" t="s">
        <v>223</v>
      </c>
      <c r="AK50" s="191"/>
      <c r="AL50" s="190" t="s">
        <v>224</v>
      </c>
      <c r="AM50" s="191"/>
      <c r="AN50" s="192" t="s">
        <v>50</v>
      </c>
      <c r="AO50" s="192"/>
    </row>
    <row r="51" spans="1:41" s="138" customFormat="1" ht="40.5" customHeight="1">
      <c r="A51" s="121"/>
      <c r="B51" s="116" t="s">
        <v>50</v>
      </c>
      <c r="C51" s="117" t="s">
        <v>225</v>
      </c>
      <c r="D51" s="116" t="s">
        <v>50</v>
      </c>
      <c r="E51" s="117" t="s">
        <v>225</v>
      </c>
      <c r="F51" s="116" t="s">
        <v>50</v>
      </c>
      <c r="G51" s="117" t="s">
        <v>225</v>
      </c>
      <c r="H51" s="116" t="s">
        <v>50</v>
      </c>
      <c r="I51" s="117" t="s">
        <v>225</v>
      </c>
      <c r="J51" s="116" t="s">
        <v>50</v>
      </c>
      <c r="K51" s="117" t="s">
        <v>225</v>
      </c>
      <c r="L51" s="116" t="s">
        <v>50</v>
      </c>
      <c r="M51" s="117" t="s">
        <v>225</v>
      </c>
      <c r="N51" s="116" t="s">
        <v>50</v>
      </c>
      <c r="O51" s="117" t="s">
        <v>225</v>
      </c>
      <c r="P51" s="116" t="s">
        <v>50</v>
      </c>
      <c r="Q51" s="117" t="s">
        <v>225</v>
      </c>
      <c r="R51" s="116" t="s">
        <v>50</v>
      </c>
      <c r="S51" s="117" t="s">
        <v>225</v>
      </c>
      <c r="T51" s="116" t="s">
        <v>50</v>
      </c>
      <c r="U51" s="117" t="s">
        <v>225</v>
      </c>
      <c r="V51" s="116" t="s">
        <v>50</v>
      </c>
      <c r="W51" s="117" t="s">
        <v>225</v>
      </c>
      <c r="X51" s="116" t="s">
        <v>50</v>
      </c>
      <c r="Y51" s="117" t="s">
        <v>225</v>
      </c>
      <c r="Z51" s="116" t="s">
        <v>50</v>
      </c>
      <c r="AA51" s="117" t="s">
        <v>225</v>
      </c>
      <c r="AB51" s="116" t="s">
        <v>50</v>
      </c>
      <c r="AC51" s="117" t="s">
        <v>225</v>
      </c>
      <c r="AD51" s="116" t="s">
        <v>50</v>
      </c>
      <c r="AE51" s="117" t="s">
        <v>225</v>
      </c>
      <c r="AF51" s="116" t="s">
        <v>50</v>
      </c>
      <c r="AG51" s="117" t="s">
        <v>225</v>
      </c>
      <c r="AH51" s="116" t="s">
        <v>50</v>
      </c>
      <c r="AI51" s="117" t="s">
        <v>225</v>
      </c>
      <c r="AJ51" s="116" t="s">
        <v>50</v>
      </c>
      <c r="AK51" s="117" t="s">
        <v>225</v>
      </c>
      <c r="AL51" s="116" t="s">
        <v>50</v>
      </c>
      <c r="AM51" s="117" t="s">
        <v>225</v>
      </c>
      <c r="AN51" s="116" t="s">
        <v>50</v>
      </c>
      <c r="AO51" s="117" t="s">
        <v>226</v>
      </c>
    </row>
    <row r="52" spans="1:41" ht="25.5">
      <c r="A52" s="121" t="s">
        <v>284</v>
      </c>
      <c r="B52" s="120">
        <v>345036.85469000001</v>
      </c>
      <c r="C52" s="120">
        <v>153361.29959000001</v>
      </c>
      <c r="D52" s="120">
        <v>10322.245833999999</v>
      </c>
      <c r="E52" s="120">
        <v>1188.0667940000001</v>
      </c>
      <c r="F52" s="120">
        <v>10748.603582</v>
      </c>
      <c r="G52" s="120">
        <v>2149.7299619999999</v>
      </c>
      <c r="H52" s="120">
        <v>22334.314296999997</v>
      </c>
      <c r="I52" s="120">
        <v>2401.3341169999999</v>
      </c>
      <c r="J52" s="120">
        <v>41303.673741000013</v>
      </c>
      <c r="K52" s="120">
        <v>10266.595421</v>
      </c>
      <c r="L52" s="120">
        <v>44792.003345500001</v>
      </c>
      <c r="M52" s="120">
        <v>11360.8453255</v>
      </c>
      <c r="N52" s="120">
        <v>41112.152553930006</v>
      </c>
      <c r="O52" s="120">
        <v>13908.883123930002</v>
      </c>
      <c r="P52" s="120">
        <v>50388.592100999995</v>
      </c>
      <c r="Q52" s="120">
        <v>7733.3634610000008</v>
      </c>
      <c r="R52" s="120">
        <v>39699.052555999995</v>
      </c>
      <c r="S52" s="120">
        <v>6778.7597659999992</v>
      </c>
      <c r="T52" s="120">
        <v>51999.625254000006</v>
      </c>
      <c r="U52" s="120">
        <v>7076.4636439999995</v>
      </c>
      <c r="V52" s="120">
        <v>52993.127726000006</v>
      </c>
      <c r="W52" s="120">
        <v>6086.6838560000006</v>
      </c>
      <c r="X52" s="120">
        <v>37411.9410995</v>
      </c>
      <c r="Y52" s="120">
        <v>4083.1119794999991</v>
      </c>
      <c r="Z52" s="120">
        <v>38262.14444176</v>
      </c>
      <c r="AA52" s="120">
        <v>6077.8378517600013</v>
      </c>
      <c r="AB52" s="120">
        <v>37176.454971999992</v>
      </c>
      <c r="AC52" s="120">
        <v>4838.3442419999983</v>
      </c>
      <c r="AD52" s="120">
        <v>49094.149278999983</v>
      </c>
      <c r="AE52" s="120">
        <v>7350.7294089999996</v>
      </c>
      <c r="AF52" s="120">
        <v>152727.41912930997</v>
      </c>
      <c r="AG52" s="120">
        <v>15536.583321</v>
      </c>
      <c r="AH52" s="120">
        <v>156.360558</v>
      </c>
      <c r="AI52" s="120">
        <v>32.888607999999998</v>
      </c>
      <c r="AJ52" s="120">
        <v>0</v>
      </c>
      <c r="AK52" s="120">
        <v>0</v>
      </c>
      <c r="AL52" s="120">
        <v>0</v>
      </c>
      <c r="AM52" s="120">
        <v>0</v>
      </c>
      <c r="AN52" s="120">
        <v>1025558.71516</v>
      </c>
      <c r="AO52" s="120">
        <v>260231.52047169005</v>
      </c>
    </row>
    <row r="53" spans="1:41" ht="14.1" customHeight="1">
      <c r="A53" s="124" t="s">
        <v>260</v>
      </c>
      <c r="B53" s="118">
        <v>136289.11046</v>
      </c>
      <c r="C53" s="118">
        <v>48538.314290000002</v>
      </c>
      <c r="D53" s="139"/>
      <c r="E53" s="139"/>
      <c r="F53" s="139"/>
      <c r="G53" s="139"/>
      <c r="H53" s="139"/>
      <c r="I53" s="139"/>
      <c r="J53" s="139"/>
      <c r="K53" s="139"/>
      <c r="L53" s="139"/>
      <c r="M53" s="139"/>
      <c r="N53" s="139"/>
      <c r="O53" s="139"/>
      <c r="P53" s="139"/>
      <c r="Q53" s="139"/>
      <c r="R53" s="139"/>
      <c r="S53" s="139"/>
      <c r="T53" s="139"/>
      <c r="U53" s="139"/>
      <c r="V53" s="139"/>
      <c r="W53" s="139"/>
      <c r="X53" s="139"/>
      <c r="Y53" s="139"/>
      <c r="Z53" s="139"/>
      <c r="AA53" s="139"/>
      <c r="AB53" s="139"/>
      <c r="AC53" s="139"/>
      <c r="AD53" s="139"/>
      <c r="AE53" s="139"/>
      <c r="AF53" s="139"/>
      <c r="AG53" s="139"/>
      <c r="AH53" s="139"/>
      <c r="AI53" s="139"/>
      <c r="AJ53" s="139"/>
      <c r="AK53" s="139"/>
      <c r="AL53" s="139"/>
      <c r="AM53" s="139"/>
      <c r="AN53" s="120">
        <v>136289.11046</v>
      </c>
      <c r="AO53" s="120">
        <v>48538.314290000002</v>
      </c>
    </row>
    <row r="54" spans="1:41" ht="38.25">
      <c r="A54" s="124" t="s">
        <v>261</v>
      </c>
      <c r="B54" s="118">
        <v>208707.50537</v>
      </c>
      <c r="C54" s="118">
        <v>104787.94546</v>
      </c>
      <c r="D54" s="139"/>
      <c r="E54" s="139"/>
      <c r="F54" s="139"/>
      <c r="G54" s="139"/>
      <c r="H54" s="139"/>
      <c r="I54" s="139"/>
      <c r="J54" s="139"/>
      <c r="K54" s="139"/>
      <c r="L54" s="139"/>
      <c r="M54" s="139"/>
      <c r="N54" s="139"/>
      <c r="O54" s="139"/>
      <c r="P54" s="139"/>
      <c r="Q54" s="139"/>
      <c r="R54" s="139"/>
      <c r="S54" s="139"/>
      <c r="T54" s="139"/>
      <c r="U54" s="139"/>
      <c r="V54" s="139"/>
      <c r="W54" s="139"/>
      <c r="X54" s="139"/>
      <c r="Y54" s="139"/>
      <c r="Z54" s="139"/>
      <c r="AA54" s="139"/>
      <c r="AB54" s="139"/>
      <c r="AC54" s="139"/>
      <c r="AD54" s="139"/>
      <c r="AE54" s="139"/>
      <c r="AF54" s="139"/>
      <c r="AG54" s="139"/>
      <c r="AH54" s="139"/>
      <c r="AI54" s="139"/>
      <c r="AJ54" s="139"/>
      <c r="AK54" s="139"/>
      <c r="AL54" s="139"/>
      <c r="AM54" s="139"/>
      <c r="AN54" s="120">
        <v>208707.50537</v>
      </c>
      <c r="AO54" s="120">
        <v>104787.94546</v>
      </c>
    </row>
    <row r="55" spans="1:41" ht="25.5">
      <c r="A55" s="124" t="s">
        <v>262</v>
      </c>
      <c r="B55" s="118"/>
      <c r="C55" s="118"/>
      <c r="D55" s="118">
        <v>10322.245833999999</v>
      </c>
      <c r="E55" s="118">
        <v>1188.0667940000001</v>
      </c>
      <c r="F55" s="118">
        <v>10748.603582</v>
      </c>
      <c r="G55" s="118">
        <v>2149.7299619999999</v>
      </c>
      <c r="H55" s="118">
        <v>22334.314296999997</v>
      </c>
      <c r="I55" s="118">
        <v>2401.3341169999999</v>
      </c>
      <c r="J55" s="118">
        <v>36203.673741000013</v>
      </c>
      <c r="K55" s="118">
        <v>5166.595421</v>
      </c>
      <c r="L55" s="118">
        <v>41392.003345500001</v>
      </c>
      <c r="M55" s="118">
        <v>7960.8453255000004</v>
      </c>
      <c r="N55" s="118">
        <v>34312.152553930006</v>
      </c>
      <c r="O55" s="118">
        <v>7108.8831239300007</v>
      </c>
      <c r="P55" s="118">
        <v>50388.592100999995</v>
      </c>
      <c r="Q55" s="118">
        <v>7733.3634610000008</v>
      </c>
      <c r="R55" s="118">
        <v>38645.052555999995</v>
      </c>
      <c r="S55" s="118">
        <v>5724.7597659999992</v>
      </c>
      <c r="T55" s="118">
        <v>51999.625254000006</v>
      </c>
      <c r="U55" s="118">
        <v>7076.4636439999995</v>
      </c>
      <c r="V55" s="118">
        <v>52993.127726000006</v>
      </c>
      <c r="W55" s="118">
        <v>6086.6838560000006</v>
      </c>
      <c r="X55" s="118">
        <v>37157.094099499998</v>
      </c>
      <c r="Y55" s="118">
        <v>4083.1119794999991</v>
      </c>
      <c r="Z55" s="118">
        <v>38262.14444176</v>
      </c>
      <c r="AA55" s="118">
        <v>6077.8378517600013</v>
      </c>
      <c r="AB55" s="118">
        <v>37176.454971999992</v>
      </c>
      <c r="AC55" s="118">
        <v>4838.3442419999983</v>
      </c>
      <c r="AD55" s="118">
        <v>49094.149278999983</v>
      </c>
      <c r="AE55" s="118">
        <v>7350.7294089999996</v>
      </c>
      <c r="AF55" s="118">
        <v>152727.41912930997</v>
      </c>
      <c r="AG55" s="118">
        <v>15536.583321</v>
      </c>
      <c r="AH55" s="118">
        <v>156.360558</v>
      </c>
      <c r="AI55" s="118">
        <v>32.888607999999998</v>
      </c>
      <c r="AJ55" s="118">
        <v>0</v>
      </c>
      <c r="AK55" s="118">
        <v>0</v>
      </c>
      <c r="AL55" s="118">
        <v>0</v>
      </c>
      <c r="AM55" s="118">
        <v>0</v>
      </c>
      <c r="AN55" s="120">
        <v>663913.01347000001</v>
      </c>
      <c r="AO55" s="120">
        <v>90516.220881690009</v>
      </c>
    </row>
    <row r="56" spans="1:41" ht="25.5">
      <c r="A56" s="124" t="s">
        <v>263</v>
      </c>
      <c r="B56" s="118"/>
      <c r="C56" s="118"/>
      <c r="D56" s="118"/>
      <c r="E56" s="118"/>
      <c r="F56" s="118"/>
      <c r="G56" s="118"/>
      <c r="H56" s="118"/>
      <c r="I56" s="118"/>
      <c r="J56" s="118">
        <v>5100</v>
      </c>
      <c r="K56" s="118">
        <v>5100</v>
      </c>
      <c r="L56" s="118">
        <v>3400</v>
      </c>
      <c r="M56" s="118">
        <v>3400</v>
      </c>
      <c r="N56" s="118">
        <v>6800</v>
      </c>
      <c r="O56" s="118">
        <v>6800</v>
      </c>
      <c r="P56" s="118"/>
      <c r="Q56" s="118"/>
      <c r="R56" s="118">
        <v>1054</v>
      </c>
      <c r="S56" s="118">
        <v>1054</v>
      </c>
      <c r="T56" s="118"/>
      <c r="U56" s="118"/>
      <c r="V56" s="118"/>
      <c r="W56" s="118"/>
      <c r="X56" s="118">
        <v>254.84700000000001</v>
      </c>
      <c r="Y56" s="118"/>
      <c r="Z56" s="118"/>
      <c r="AA56" s="118"/>
      <c r="AB56" s="118"/>
      <c r="AC56" s="118"/>
      <c r="AD56" s="118"/>
      <c r="AE56" s="118"/>
      <c r="AF56" s="118"/>
      <c r="AG56" s="118"/>
      <c r="AH56" s="118"/>
      <c r="AI56" s="118"/>
      <c r="AJ56" s="118"/>
      <c r="AK56" s="118"/>
      <c r="AL56" s="118"/>
      <c r="AM56" s="118"/>
      <c r="AN56" s="120">
        <v>16608.847000000002</v>
      </c>
      <c r="AO56" s="120">
        <v>16354</v>
      </c>
    </row>
    <row r="57" spans="1:41" ht="25.5">
      <c r="A57" s="124" t="s">
        <v>264</v>
      </c>
      <c r="B57" s="118">
        <v>40.238860000000003</v>
      </c>
      <c r="C57" s="118">
        <v>35.039839999999998</v>
      </c>
      <c r="D57" s="126">
        <v>0</v>
      </c>
      <c r="E57" s="126">
        <v>0</v>
      </c>
      <c r="F57" s="126">
        <v>0</v>
      </c>
      <c r="G57" s="126">
        <v>0</v>
      </c>
      <c r="H57" s="126">
        <v>0</v>
      </c>
      <c r="I57" s="126">
        <v>0</v>
      </c>
      <c r="J57" s="126">
        <v>0</v>
      </c>
      <c r="K57" s="126">
        <v>0</v>
      </c>
      <c r="L57" s="126">
        <v>0</v>
      </c>
      <c r="M57" s="126">
        <v>0</v>
      </c>
      <c r="N57" s="126">
        <v>0</v>
      </c>
      <c r="O57" s="126">
        <v>0</v>
      </c>
      <c r="P57" s="126">
        <v>0</v>
      </c>
      <c r="Q57" s="126">
        <v>0</v>
      </c>
      <c r="R57" s="126">
        <v>0</v>
      </c>
      <c r="S57" s="126">
        <v>0</v>
      </c>
      <c r="T57" s="126">
        <v>0</v>
      </c>
      <c r="U57" s="126">
        <v>0</v>
      </c>
      <c r="V57" s="126">
        <v>0</v>
      </c>
      <c r="W57" s="126">
        <v>0</v>
      </c>
      <c r="X57" s="126">
        <v>0</v>
      </c>
      <c r="Y57" s="126">
        <v>0</v>
      </c>
      <c r="Z57" s="126">
        <v>0</v>
      </c>
      <c r="AA57" s="126">
        <v>0</v>
      </c>
      <c r="AB57" s="126">
        <v>0</v>
      </c>
      <c r="AC57" s="126">
        <v>0</v>
      </c>
      <c r="AD57" s="126">
        <v>0</v>
      </c>
      <c r="AE57" s="126">
        <v>0</v>
      </c>
      <c r="AF57" s="126">
        <v>0</v>
      </c>
      <c r="AG57" s="126">
        <v>0</v>
      </c>
      <c r="AH57" s="126">
        <v>0</v>
      </c>
      <c r="AI57" s="126">
        <v>0</v>
      </c>
      <c r="AJ57" s="126">
        <v>0</v>
      </c>
      <c r="AK57" s="126">
        <v>0</v>
      </c>
      <c r="AL57" s="126">
        <v>0</v>
      </c>
      <c r="AM57" s="126">
        <v>0</v>
      </c>
      <c r="AN57" s="120">
        <v>40.238860000000003</v>
      </c>
      <c r="AO57" s="120">
        <v>35.039839999999998</v>
      </c>
    </row>
    <row r="58" spans="1:41" ht="27" customHeight="1">
      <c r="A58" s="124" t="s">
        <v>265</v>
      </c>
      <c r="B58" s="118"/>
      <c r="C58" s="118"/>
      <c r="D58" s="126">
        <v>0</v>
      </c>
      <c r="E58" s="126">
        <v>0</v>
      </c>
      <c r="F58" s="126">
        <v>0</v>
      </c>
      <c r="G58" s="126">
        <v>0</v>
      </c>
      <c r="H58" s="126">
        <v>0</v>
      </c>
      <c r="I58" s="126">
        <v>0</v>
      </c>
      <c r="J58" s="126">
        <v>0</v>
      </c>
      <c r="K58" s="126">
        <v>0</v>
      </c>
      <c r="L58" s="126">
        <v>0</v>
      </c>
      <c r="M58" s="126">
        <v>0</v>
      </c>
      <c r="N58" s="126">
        <v>0</v>
      </c>
      <c r="O58" s="126">
        <v>0</v>
      </c>
      <c r="P58" s="126">
        <v>0</v>
      </c>
      <c r="Q58" s="126">
        <v>0</v>
      </c>
      <c r="R58" s="126">
        <v>0</v>
      </c>
      <c r="S58" s="126">
        <v>0</v>
      </c>
      <c r="T58" s="126">
        <v>0</v>
      </c>
      <c r="U58" s="126">
        <v>0</v>
      </c>
      <c r="V58" s="126">
        <v>0</v>
      </c>
      <c r="W58" s="126">
        <v>0</v>
      </c>
      <c r="X58" s="126">
        <v>0</v>
      </c>
      <c r="Y58" s="126">
        <v>0</v>
      </c>
      <c r="Z58" s="126">
        <v>0</v>
      </c>
      <c r="AA58" s="126">
        <v>0</v>
      </c>
      <c r="AB58" s="126">
        <v>0</v>
      </c>
      <c r="AC58" s="126">
        <v>0</v>
      </c>
      <c r="AD58" s="126">
        <v>0</v>
      </c>
      <c r="AE58" s="126">
        <v>0</v>
      </c>
      <c r="AF58" s="126">
        <v>0</v>
      </c>
      <c r="AG58" s="126">
        <v>0</v>
      </c>
      <c r="AH58" s="126">
        <v>0</v>
      </c>
      <c r="AI58" s="126">
        <v>0</v>
      </c>
      <c r="AJ58" s="126">
        <v>0</v>
      </c>
      <c r="AK58" s="126">
        <v>0</v>
      </c>
      <c r="AL58" s="126">
        <v>0</v>
      </c>
      <c r="AM58" s="126">
        <v>0</v>
      </c>
      <c r="AN58" s="120">
        <v>0</v>
      </c>
      <c r="AO58" s="120">
        <v>0</v>
      </c>
    </row>
    <row r="59" spans="1:41" ht="14.1" customHeight="1">
      <c r="A59" s="121" t="s">
        <v>266</v>
      </c>
      <c r="B59" s="118"/>
      <c r="C59" s="126">
        <v>0</v>
      </c>
      <c r="D59" s="118"/>
      <c r="E59" s="126">
        <v>0</v>
      </c>
      <c r="F59" s="118"/>
      <c r="G59" s="126">
        <v>0</v>
      </c>
      <c r="H59" s="118"/>
      <c r="I59" s="126">
        <v>0</v>
      </c>
      <c r="J59" s="118">
        <v>2130.0688500000001</v>
      </c>
      <c r="K59" s="126">
        <v>0</v>
      </c>
      <c r="L59" s="118"/>
      <c r="M59" s="126">
        <v>0</v>
      </c>
      <c r="N59" s="118"/>
      <c r="O59" s="126">
        <v>0</v>
      </c>
      <c r="P59" s="118"/>
      <c r="Q59" s="126">
        <v>0</v>
      </c>
      <c r="R59" s="118"/>
      <c r="S59" s="126">
        <v>0</v>
      </c>
      <c r="T59" s="118"/>
      <c r="U59" s="126">
        <v>0</v>
      </c>
      <c r="V59" s="118"/>
      <c r="W59" s="126">
        <v>0</v>
      </c>
      <c r="X59" s="118"/>
      <c r="Y59" s="126">
        <v>0</v>
      </c>
      <c r="Z59" s="118"/>
      <c r="AA59" s="126">
        <v>0</v>
      </c>
      <c r="AB59" s="118"/>
      <c r="AC59" s="126">
        <v>0</v>
      </c>
      <c r="AD59" s="118"/>
      <c r="AE59" s="126">
        <v>0</v>
      </c>
      <c r="AF59" s="118">
        <v>2130.0688300000002</v>
      </c>
      <c r="AG59" s="126">
        <v>0</v>
      </c>
      <c r="AH59" s="118"/>
      <c r="AI59" s="126">
        <v>0</v>
      </c>
      <c r="AJ59" s="118"/>
      <c r="AK59" s="126">
        <v>0</v>
      </c>
      <c r="AL59" s="118"/>
      <c r="AM59" s="126">
        <v>0</v>
      </c>
      <c r="AN59" s="120">
        <v>4260.1376799999998</v>
      </c>
      <c r="AO59" s="120" t="s">
        <v>282</v>
      </c>
    </row>
    <row r="60" spans="1:41" ht="14.1" customHeight="1">
      <c r="A60" s="121" t="s">
        <v>267</v>
      </c>
      <c r="B60" s="120">
        <v>8.5000000000000006E-2</v>
      </c>
      <c r="C60" s="120">
        <v>8.5000000000000006E-2</v>
      </c>
      <c r="D60" s="120">
        <v>0</v>
      </c>
      <c r="E60" s="120">
        <v>0</v>
      </c>
      <c r="F60" s="120">
        <v>0</v>
      </c>
      <c r="G60" s="120">
        <v>0</v>
      </c>
      <c r="H60" s="120">
        <v>0</v>
      </c>
      <c r="I60" s="120">
        <v>0</v>
      </c>
      <c r="J60" s="120">
        <v>0</v>
      </c>
      <c r="K60" s="120">
        <v>0</v>
      </c>
      <c r="L60" s="120">
        <v>0</v>
      </c>
      <c r="M60" s="120">
        <v>0</v>
      </c>
      <c r="N60" s="120">
        <v>0</v>
      </c>
      <c r="O60" s="120">
        <v>0</v>
      </c>
      <c r="P60" s="120">
        <v>0</v>
      </c>
      <c r="Q60" s="120">
        <v>0</v>
      </c>
      <c r="R60" s="120">
        <v>0</v>
      </c>
      <c r="S60" s="120">
        <v>0</v>
      </c>
      <c r="T60" s="120">
        <v>0</v>
      </c>
      <c r="U60" s="120">
        <v>0</v>
      </c>
      <c r="V60" s="120">
        <v>0</v>
      </c>
      <c r="W60" s="120">
        <v>0</v>
      </c>
      <c r="X60" s="120">
        <v>0</v>
      </c>
      <c r="Y60" s="120">
        <v>0</v>
      </c>
      <c r="Z60" s="120">
        <v>0</v>
      </c>
      <c r="AA60" s="120">
        <v>0</v>
      </c>
      <c r="AB60" s="120">
        <v>0</v>
      </c>
      <c r="AC60" s="120">
        <v>0</v>
      </c>
      <c r="AD60" s="120">
        <v>0</v>
      </c>
      <c r="AE60" s="120">
        <v>0</v>
      </c>
      <c r="AF60" s="120">
        <v>0</v>
      </c>
      <c r="AG60" s="120">
        <v>0</v>
      </c>
      <c r="AH60" s="120">
        <v>0</v>
      </c>
      <c r="AI60" s="120">
        <v>0</v>
      </c>
      <c r="AJ60" s="120">
        <v>0</v>
      </c>
      <c r="AK60" s="120">
        <v>0</v>
      </c>
      <c r="AL60" s="120">
        <v>0</v>
      </c>
      <c r="AM60" s="120">
        <v>0</v>
      </c>
      <c r="AN60" s="120">
        <v>8.5000000000000006E-2</v>
      </c>
      <c r="AO60" s="120">
        <v>8.5000000000000006E-2</v>
      </c>
    </row>
    <row r="61" spans="1:41" ht="14.1" customHeight="1">
      <c r="A61" s="140" t="s">
        <v>268</v>
      </c>
      <c r="B61" s="118">
        <v>8.5000000000000006E-2</v>
      </c>
      <c r="C61" s="141">
        <v>8.5000000000000006E-2</v>
      </c>
      <c r="D61" s="139"/>
      <c r="E61" s="139"/>
      <c r="F61" s="139"/>
      <c r="G61" s="139"/>
      <c r="H61" s="139"/>
      <c r="I61" s="139"/>
      <c r="J61" s="139"/>
      <c r="K61" s="139"/>
      <c r="L61" s="139"/>
      <c r="M61" s="139"/>
      <c r="N61" s="139"/>
      <c r="O61" s="139"/>
      <c r="P61" s="139"/>
      <c r="Q61" s="139"/>
      <c r="R61" s="139"/>
      <c r="S61" s="139"/>
      <c r="T61" s="139"/>
      <c r="U61" s="139"/>
      <c r="V61" s="139"/>
      <c r="W61" s="139"/>
      <c r="X61" s="139"/>
      <c r="Y61" s="139"/>
      <c r="Z61" s="139"/>
      <c r="AA61" s="139"/>
      <c r="AB61" s="139"/>
      <c r="AC61" s="139"/>
      <c r="AD61" s="139"/>
      <c r="AE61" s="139"/>
      <c r="AF61" s="139"/>
      <c r="AG61" s="139"/>
      <c r="AH61" s="139"/>
      <c r="AI61" s="139"/>
      <c r="AJ61" s="139"/>
      <c r="AK61" s="139"/>
      <c r="AL61" s="139"/>
      <c r="AM61" s="139"/>
      <c r="AN61" s="120">
        <v>8.5000000000000006E-2</v>
      </c>
      <c r="AO61" s="120">
        <v>8.5000000000000006E-2</v>
      </c>
    </row>
    <row r="62" spans="1:41" ht="14.1" customHeight="1">
      <c r="A62" s="140" t="s">
        <v>269</v>
      </c>
      <c r="B62" s="118">
        <v>0</v>
      </c>
      <c r="C62" s="141">
        <v>0</v>
      </c>
      <c r="D62" s="139"/>
      <c r="E62" s="139"/>
      <c r="F62" s="139"/>
      <c r="G62" s="139"/>
      <c r="H62" s="139"/>
      <c r="I62" s="139"/>
      <c r="J62" s="139"/>
      <c r="K62" s="139"/>
      <c r="L62" s="139"/>
      <c r="M62" s="139"/>
      <c r="N62" s="139"/>
      <c r="O62" s="139"/>
      <c r="P62" s="139"/>
      <c r="Q62" s="139"/>
      <c r="R62" s="139"/>
      <c r="S62" s="139"/>
      <c r="T62" s="139"/>
      <c r="U62" s="139"/>
      <c r="V62" s="139"/>
      <c r="W62" s="139"/>
      <c r="X62" s="139"/>
      <c r="Y62" s="139"/>
      <c r="Z62" s="139"/>
      <c r="AA62" s="139"/>
      <c r="AB62" s="139"/>
      <c r="AC62" s="139"/>
      <c r="AD62" s="139"/>
      <c r="AE62" s="139"/>
      <c r="AF62" s="139"/>
      <c r="AG62" s="139"/>
      <c r="AH62" s="139"/>
      <c r="AI62" s="139"/>
      <c r="AJ62" s="139"/>
      <c r="AK62" s="139"/>
      <c r="AL62" s="139"/>
      <c r="AM62" s="139"/>
      <c r="AN62" s="120">
        <v>0</v>
      </c>
      <c r="AO62" s="120">
        <v>0</v>
      </c>
    </row>
    <row r="63" spans="1:41" ht="14.1" customHeight="1">
      <c r="A63" s="142" t="s">
        <v>270</v>
      </c>
      <c r="B63" s="118"/>
      <c r="C63" s="141"/>
      <c r="D63" s="141">
        <v>22005.814640000001</v>
      </c>
      <c r="E63" s="141"/>
      <c r="F63" s="141"/>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c r="AD63" s="141"/>
      <c r="AE63" s="141"/>
      <c r="AF63" s="141"/>
      <c r="AG63" s="141"/>
      <c r="AH63" s="141"/>
      <c r="AI63" s="141"/>
      <c r="AJ63" s="141"/>
      <c r="AK63" s="141"/>
      <c r="AL63" s="141"/>
      <c r="AM63" s="141"/>
      <c r="AN63" s="120">
        <v>22005.814640000001</v>
      </c>
      <c r="AO63" s="120">
        <v>0</v>
      </c>
    </row>
    <row r="64" spans="1:41" ht="25.5">
      <c r="A64" s="121" t="s">
        <v>271</v>
      </c>
      <c r="B64" s="118"/>
      <c r="C64" s="141"/>
      <c r="D64" s="141"/>
      <c r="E64" s="141"/>
      <c r="F64" s="126">
        <v>0</v>
      </c>
      <c r="G64" s="126">
        <v>0</v>
      </c>
      <c r="H64" s="126">
        <v>0</v>
      </c>
      <c r="I64" s="126">
        <v>0</v>
      </c>
      <c r="J64" s="126">
        <v>0</v>
      </c>
      <c r="K64" s="126">
        <v>0</v>
      </c>
      <c r="L64" s="126">
        <v>0</v>
      </c>
      <c r="M64" s="126">
        <v>0</v>
      </c>
      <c r="N64" s="126">
        <v>0</v>
      </c>
      <c r="O64" s="126">
        <v>0</v>
      </c>
      <c r="P64" s="126">
        <v>0</v>
      </c>
      <c r="Q64" s="126">
        <v>0</v>
      </c>
      <c r="R64" s="126">
        <v>0</v>
      </c>
      <c r="S64" s="126">
        <v>0</v>
      </c>
      <c r="T64" s="126">
        <v>0</v>
      </c>
      <c r="U64" s="126">
        <v>0</v>
      </c>
      <c r="V64" s="126">
        <v>0</v>
      </c>
      <c r="W64" s="126">
        <v>0</v>
      </c>
      <c r="X64" s="126">
        <v>0</v>
      </c>
      <c r="Y64" s="126">
        <v>0</v>
      </c>
      <c r="Z64" s="126">
        <v>0</v>
      </c>
      <c r="AA64" s="126">
        <v>0</v>
      </c>
      <c r="AB64" s="126">
        <v>0</v>
      </c>
      <c r="AC64" s="126">
        <v>0</v>
      </c>
      <c r="AD64" s="126">
        <v>0</v>
      </c>
      <c r="AE64" s="126">
        <v>0</v>
      </c>
      <c r="AF64" s="126">
        <v>0</v>
      </c>
      <c r="AG64" s="126">
        <v>0</v>
      </c>
      <c r="AH64" s="126">
        <v>0</v>
      </c>
      <c r="AI64" s="126">
        <v>0</v>
      </c>
      <c r="AJ64" s="126">
        <v>0</v>
      </c>
      <c r="AK64" s="126">
        <v>0</v>
      </c>
      <c r="AL64" s="126">
        <v>0</v>
      </c>
      <c r="AM64" s="126">
        <v>0</v>
      </c>
      <c r="AN64" s="120">
        <v>0</v>
      </c>
      <c r="AO64" s="120">
        <v>0</v>
      </c>
    </row>
    <row r="65" spans="1:41">
      <c r="A65" s="121" t="s">
        <v>272</v>
      </c>
      <c r="B65" s="120">
        <v>0</v>
      </c>
      <c r="C65" s="120">
        <v>0</v>
      </c>
      <c r="D65" s="120">
        <v>7000</v>
      </c>
      <c r="E65" s="120">
        <v>0</v>
      </c>
      <c r="F65" s="120">
        <v>200</v>
      </c>
      <c r="G65" s="120">
        <v>0</v>
      </c>
      <c r="H65" s="120">
        <v>3000</v>
      </c>
      <c r="I65" s="120">
        <v>0</v>
      </c>
      <c r="J65" s="120">
        <v>5800</v>
      </c>
      <c r="K65" s="120">
        <v>0</v>
      </c>
      <c r="L65" s="120">
        <v>9600</v>
      </c>
      <c r="M65" s="120">
        <v>0</v>
      </c>
      <c r="N65" s="120">
        <v>5100</v>
      </c>
      <c r="O65" s="120">
        <v>5100</v>
      </c>
      <c r="P65" s="120">
        <v>4250</v>
      </c>
      <c r="Q65" s="120">
        <v>0</v>
      </c>
      <c r="R65" s="120">
        <v>2300</v>
      </c>
      <c r="S65" s="120">
        <v>0</v>
      </c>
      <c r="T65" s="120">
        <v>2900</v>
      </c>
      <c r="U65" s="120">
        <v>0</v>
      </c>
      <c r="V65" s="120">
        <v>500</v>
      </c>
      <c r="W65" s="120">
        <v>0</v>
      </c>
      <c r="X65" s="120">
        <v>2000</v>
      </c>
      <c r="Y65" s="120">
        <v>0</v>
      </c>
      <c r="Z65" s="120">
        <v>0</v>
      </c>
      <c r="AA65" s="120">
        <v>0</v>
      </c>
      <c r="AB65" s="120">
        <v>7500.4</v>
      </c>
      <c r="AC65" s="120">
        <v>0</v>
      </c>
      <c r="AD65" s="120">
        <v>5000</v>
      </c>
      <c r="AE65" s="120">
        <v>0</v>
      </c>
      <c r="AF65" s="120">
        <v>27550</v>
      </c>
      <c r="AG65" s="120">
        <v>0</v>
      </c>
      <c r="AH65" s="120">
        <v>0</v>
      </c>
      <c r="AI65" s="120">
        <v>0</v>
      </c>
      <c r="AJ65" s="120">
        <v>0</v>
      </c>
      <c r="AK65" s="120">
        <v>0</v>
      </c>
      <c r="AL65" s="120">
        <v>0</v>
      </c>
      <c r="AM65" s="120">
        <v>0</v>
      </c>
      <c r="AN65" s="120">
        <v>82700.399999999994</v>
      </c>
      <c r="AO65" s="120">
        <v>5100</v>
      </c>
    </row>
    <row r="66" spans="1:41" ht="14.1" customHeight="1">
      <c r="A66" s="122" t="s">
        <v>156</v>
      </c>
      <c r="B66" s="118"/>
      <c r="C66" s="141"/>
      <c r="D66" s="118">
        <v>7000</v>
      </c>
      <c r="E66" s="118"/>
      <c r="F66" s="118">
        <v>200</v>
      </c>
      <c r="G66" s="118"/>
      <c r="H66" s="118">
        <v>3000</v>
      </c>
      <c r="I66" s="118"/>
      <c r="J66" s="118">
        <v>5800</v>
      </c>
      <c r="K66" s="118"/>
      <c r="L66" s="118">
        <v>9600</v>
      </c>
      <c r="M66" s="118"/>
      <c r="N66" s="118">
        <v>5100</v>
      </c>
      <c r="O66" s="118">
        <v>5100</v>
      </c>
      <c r="P66" s="118">
        <v>4250</v>
      </c>
      <c r="Q66" s="118"/>
      <c r="R66" s="118">
        <v>2300</v>
      </c>
      <c r="S66" s="118"/>
      <c r="T66" s="118">
        <v>2900</v>
      </c>
      <c r="U66" s="118"/>
      <c r="V66" s="118">
        <v>500</v>
      </c>
      <c r="W66" s="118"/>
      <c r="X66" s="118">
        <v>2000</v>
      </c>
      <c r="Y66" s="118"/>
      <c r="Z66" s="118">
        <v>0</v>
      </c>
      <c r="AA66" s="118"/>
      <c r="AB66" s="118">
        <v>7500.4</v>
      </c>
      <c r="AC66" s="118"/>
      <c r="AD66" s="118">
        <v>5000</v>
      </c>
      <c r="AE66" s="118"/>
      <c r="AF66" s="118">
        <v>27550</v>
      </c>
      <c r="AG66" s="118"/>
      <c r="AH66" s="118"/>
      <c r="AI66" s="118"/>
      <c r="AJ66" s="118"/>
      <c r="AK66" s="118"/>
      <c r="AL66" s="118"/>
      <c r="AM66" s="118"/>
      <c r="AN66" s="120">
        <v>82700.399999999994</v>
      </c>
      <c r="AO66" s="120">
        <v>5100</v>
      </c>
    </row>
    <row r="67" spans="1:41" ht="14.1" customHeight="1">
      <c r="A67" s="122" t="s">
        <v>157</v>
      </c>
      <c r="B67" s="118"/>
      <c r="C67" s="141"/>
      <c r="D67" s="118"/>
      <c r="E67" s="118"/>
      <c r="F67" s="118"/>
      <c r="G67" s="118"/>
      <c r="H67" s="118"/>
      <c r="I67" s="118"/>
      <c r="J67" s="118"/>
      <c r="K67" s="118"/>
      <c r="L67" s="118"/>
      <c r="M67" s="118"/>
      <c r="N67" s="118"/>
      <c r="O67" s="118"/>
      <c r="P67" s="118"/>
      <c r="Q67" s="118"/>
      <c r="R67" s="118"/>
      <c r="S67" s="118"/>
      <c r="T67" s="118"/>
      <c r="U67" s="118"/>
      <c r="V67" s="118"/>
      <c r="W67" s="118"/>
      <c r="X67" s="118"/>
      <c r="Y67" s="118"/>
      <c r="Z67" s="118"/>
      <c r="AA67" s="118"/>
      <c r="AB67" s="118"/>
      <c r="AC67" s="118"/>
      <c r="AD67" s="118"/>
      <c r="AE67" s="118"/>
      <c r="AF67" s="118"/>
      <c r="AG67" s="118"/>
      <c r="AH67" s="118"/>
      <c r="AI67" s="118"/>
      <c r="AJ67" s="118"/>
      <c r="AK67" s="118"/>
      <c r="AL67" s="118"/>
      <c r="AM67" s="118"/>
      <c r="AN67" s="120">
        <v>0</v>
      </c>
      <c r="AO67" s="120">
        <v>0</v>
      </c>
    </row>
    <row r="68" spans="1:41" ht="27.75" customHeight="1">
      <c r="A68" s="121" t="s">
        <v>273</v>
      </c>
      <c r="B68" s="120">
        <v>0</v>
      </c>
      <c r="C68" s="120">
        <v>0</v>
      </c>
      <c r="D68" s="120">
        <v>0</v>
      </c>
      <c r="E68" s="120">
        <v>0</v>
      </c>
      <c r="F68" s="120">
        <v>0</v>
      </c>
      <c r="G68" s="120">
        <v>0</v>
      </c>
      <c r="H68" s="120">
        <v>0</v>
      </c>
      <c r="I68" s="120">
        <v>0</v>
      </c>
      <c r="J68" s="120">
        <v>0</v>
      </c>
      <c r="K68" s="120">
        <v>0</v>
      </c>
      <c r="L68" s="120">
        <v>0</v>
      </c>
      <c r="M68" s="120">
        <v>0</v>
      </c>
      <c r="N68" s="120">
        <v>0</v>
      </c>
      <c r="O68" s="120">
        <v>0</v>
      </c>
      <c r="P68" s="120">
        <v>0</v>
      </c>
      <c r="Q68" s="120">
        <v>0</v>
      </c>
      <c r="R68" s="120">
        <v>0</v>
      </c>
      <c r="S68" s="120">
        <v>0</v>
      </c>
      <c r="T68" s="120">
        <v>0</v>
      </c>
      <c r="U68" s="120">
        <v>0</v>
      </c>
      <c r="V68" s="120">
        <v>0</v>
      </c>
      <c r="W68" s="120">
        <v>0</v>
      </c>
      <c r="X68" s="120">
        <v>0</v>
      </c>
      <c r="Y68" s="120">
        <v>0</v>
      </c>
      <c r="Z68" s="120">
        <v>0</v>
      </c>
      <c r="AA68" s="120">
        <v>0</v>
      </c>
      <c r="AB68" s="120">
        <v>0</v>
      </c>
      <c r="AC68" s="120">
        <v>0</v>
      </c>
      <c r="AD68" s="120">
        <v>0</v>
      </c>
      <c r="AE68" s="120">
        <v>0</v>
      </c>
      <c r="AF68" s="120">
        <v>0</v>
      </c>
      <c r="AG68" s="120">
        <v>0</v>
      </c>
      <c r="AH68" s="120">
        <v>0</v>
      </c>
      <c r="AI68" s="120">
        <v>0</v>
      </c>
      <c r="AJ68" s="120">
        <v>0</v>
      </c>
      <c r="AK68" s="120">
        <v>0</v>
      </c>
      <c r="AL68" s="120">
        <v>0</v>
      </c>
      <c r="AM68" s="120">
        <v>0</v>
      </c>
      <c r="AN68" s="120">
        <v>0</v>
      </c>
      <c r="AO68" s="120">
        <v>0</v>
      </c>
    </row>
    <row r="69" spans="1:41" ht="14.1" customHeight="1">
      <c r="A69" s="122" t="s">
        <v>110</v>
      </c>
      <c r="B69" s="118"/>
      <c r="C69" s="141"/>
      <c r="D69" s="118"/>
      <c r="E69" s="118"/>
      <c r="F69" s="118"/>
      <c r="G69" s="118"/>
      <c r="H69" s="118"/>
      <c r="I69" s="118"/>
      <c r="J69" s="118"/>
      <c r="K69" s="118"/>
      <c r="L69" s="118"/>
      <c r="M69" s="118"/>
      <c r="N69" s="118"/>
      <c r="O69" s="118"/>
      <c r="P69" s="118"/>
      <c r="Q69" s="118"/>
      <c r="R69" s="118"/>
      <c r="S69" s="118"/>
      <c r="T69" s="118"/>
      <c r="U69" s="118"/>
      <c r="V69" s="118"/>
      <c r="W69" s="118"/>
      <c r="X69" s="118"/>
      <c r="Y69" s="118"/>
      <c r="Z69" s="118"/>
      <c r="AA69" s="118"/>
      <c r="AB69" s="118"/>
      <c r="AC69" s="118"/>
      <c r="AD69" s="118"/>
      <c r="AE69" s="118"/>
      <c r="AF69" s="118"/>
      <c r="AG69" s="118"/>
      <c r="AH69" s="118"/>
      <c r="AI69" s="118"/>
      <c r="AJ69" s="118"/>
      <c r="AK69" s="118"/>
      <c r="AL69" s="118"/>
      <c r="AM69" s="118"/>
      <c r="AN69" s="120">
        <v>0</v>
      </c>
      <c r="AO69" s="120">
        <v>0</v>
      </c>
    </row>
    <row r="70" spans="1:41" ht="14.1" customHeight="1">
      <c r="A70" s="122" t="s">
        <v>111</v>
      </c>
      <c r="B70" s="118"/>
      <c r="C70" s="141"/>
      <c r="D70" s="118"/>
      <c r="E70" s="118"/>
      <c r="F70" s="118"/>
      <c r="G70" s="118"/>
      <c r="H70" s="118"/>
      <c r="I70" s="118"/>
      <c r="J70" s="118"/>
      <c r="K70" s="118"/>
      <c r="L70" s="118"/>
      <c r="M70" s="118"/>
      <c r="N70" s="118"/>
      <c r="O70" s="118"/>
      <c r="P70" s="118"/>
      <c r="Q70" s="118"/>
      <c r="R70" s="118"/>
      <c r="S70" s="118"/>
      <c r="T70" s="118"/>
      <c r="U70" s="118"/>
      <c r="V70" s="118"/>
      <c r="W70" s="118"/>
      <c r="X70" s="118"/>
      <c r="Y70" s="118"/>
      <c r="Z70" s="118"/>
      <c r="AA70" s="118"/>
      <c r="AB70" s="118"/>
      <c r="AC70" s="118"/>
      <c r="AD70" s="118"/>
      <c r="AE70" s="118"/>
      <c r="AF70" s="118"/>
      <c r="AG70" s="118"/>
      <c r="AH70" s="118"/>
      <c r="AI70" s="118"/>
      <c r="AJ70" s="118"/>
      <c r="AK70" s="118"/>
      <c r="AL70" s="118"/>
      <c r="AM70" s="118"/>
      <c r="AN70" s="120">
        <v>0</v>
      </c>
      <c r="AO70" s="120">
        <v>0</v>
      </c>
    </row>
    <row r="71" spans="1:41" ht="25.5">
      <c r="A71" s="121" t="s">
        <v>274</v>
      </c>
      <c r="B71" s="118"/>
      <c r="C71" s="141"/>
      <c r="D71" s="118"/>
      <c r="E71" s="118"/>
      <c r="F71" s="118"/>
      <c r="G71" s="118"/>
      <c r="H71" s="118"/>
      <c r="I71" s="118"/>
      <c r="J71" s="118"/>
      <c r="K71" s="118"/>
      <c r="L71" s="118"/>
      <c r="M71" s="118"/>
      <c r="N71" s="118"/>
      <c r="O71" s="118"/>
      <c r="P71" s="118"/>
      <c r="Q71" s="118"/>
      <c r="R71" s="118"/>
      <c r="S71" s="118"/>
      <c r="T71" s="118"/>
      <c r="U71" s="118"/>
      <c r="V71" s="118"/>
      <c r="W71" s="118"/>
      <c r="X71" s="118"/>
      <c r="Y71" s="118"/>
      <c r="Z71" s="118"/>
      <c r="AA71" s="118"/>
      <c r="AB71" s="118"/>
      <c r="AC71" s="118"/>
      <c r="AD71" s="118"/>
      <c r="AE71" s="118"/>
      <c r="AF71" s="118">
        <v>35314.125749999999</v>
      </c>
      <c r="AG71" s="118"/>
      <c r="AH71" s="118">
        <v>12750</v>
      </c>
      <c r="AI71" s="118"/>
      <c r="AJ71" s="118"/>
      <c r="AK71" s="118"/>
      <c r="AL71" s="118">
        <v>5719.7437300000001</v>
      </c>
      <c r="AM71" s="118"/>
      <c r="AN71" s="120">
        <v>53783.869480000001</v>
      </c>
      <c r="AO71" s="120">
        <v>0</v>
      </c>
    </row>
    <row r="72" spans="1:41" ht="25.5">
      <c r="A72" s="121" t="s">
        <v>275</v>
      </c>
      <c r="B72" s="118"/>
      <c r="C72" s="141"/>
      <c r="D72" s="118"/>
      <c r="E72" s="118"/>
      <c r="F72" s="118"/>
      <c r="G72" s="118"/>
      <c r="H72" s="118"/>
      <c r="I72" s="118"/>
      <c r="J72" s="118"/>
      <c r="K72" s="118"/>
      <c r="L72" s="118"/>
      <c r="M72" s="118"/>
      <c r="N72" s="118"/>
      <c r="O72" s="118"/>
      <c r="P72" s="118"/>
      <c r="Q72" s="118"/>
      <c r="R72" s="118"/>
      <c r="S72" s="118"/>
      <c r="T72" s="118"/>
      <c r="U72" s="118"/>
      <c r="V72" s="118"/>
      <c r="W72" s="118"/>
      <c r="X72" s="118"/>
      <c r="Y72" s="118"/>
      <c r="Z72" s="118"/>
      <c r="AA72" s="118"/>
      <c r="AB72" s="118"/>
      <c r="AC72" s="118"/>
      <c r="AD72" s="118"/>
      <c r="AE72" s="118"/>
      <c r="AF72" s="118"/>
      <c r="AG72" s="118"/>
      <c r="AH72" s="118"/>
      <c r="AI72" s="118"/>
      <c r="AJ72" s="118"/>
      <c r="AK72" s="118"/>
      <c r="AL72" s="118"/>
      <c r="AM72" s="118"/>
      <c r="AN72" s="120">
        <v>0</v>
      </c>
      <c r="AO72" s="120">
        <v>0</v>
      </c>
    </row>
    <row r="73" spans="1:41">
      <c r="A73" s="121" t="s">
        <v>276</v>
      </c>
      <c r="B73" s="118"/>
      <c r="C73" s="141"/>
      <c r="D73" s="118"/>
      <c r="E73" s="118"/>
      <c r="F73" s="118"/>
      <c r="G73" s="118"/>
      <c r="H73" s="118"/>
      <c r="I73" s="118"/>
      <c r="J73" s="118"/>
      <c r="K73" s="118"/>
      <c r="L73" s="118"/>
      <c r="M73" s="118"/>
      <c r="N73" s="118"/>
      <c r="O73" s="118"/>
      <c r="P73" s="118"/>
      <c r="Q73" s="118"/>
      <c r="R73" s="118"/>
      <c r="S73" s="118"/>
      <c r="T73" s="118"/>
      <c r="U73" s="118"/>
      <c r="V73" s="118"/>
      <c r="W73" s="118"/>
      <c r="X73" s="118"/>
      <c r="Y73" s="118"/>
      <c r="Z73" s="118"/>
      <c r="AA73" s="118"/>
      <c r="AB73" s="118"/>
      <c r="AC73" s="118"/>
      <c r="AD73" s="118"/>
      <c r="AE73" s="118"/>
      <c r="AF73" s="118"/>
      <c r="AG73" s="118"/>
      <c r="AH73" s="118"/>
      <c r="AI73" s="118"/>
      <c r="AJ73" s="118"/>
      <c r="AK73" s="118"/>
      <c r="AL73" s="118"/>
      <c r="AM73" s="118"/>
      <c r="AN73" s="120">
        <v>0</v>
      </c>
      <c r="AO73" s="120">
        <v>0</v>
      </c>
    </row>
    <row r="74" spans="1:41" ht="25.5" customHeight="1">
      <c r="A74" s="121" t="s">
        <v>277</v>
      </c>
      <c r="B74" s="118"/>
      <c r="C74" s="141"/>
      <c r="D74" s="118"/>
      <c r="E74" s="118"/>
      <c r="F74" s="118"/>
      <c r="G74" s="118"/>
      <c r="H74" s="118"/>
      <c r="I74" s="118"/>
      <c r="J74" s="118"/>
      <c r="K74" s="118"/>
      <c r="L74" s="118"/>
      <c r="M74" s="118"/>
      <c r="N74" s="118"/>
      <c r="O74" s="118"/>
      <c r="P74" s="118"/>
      <c r="Q74" s="118"/>
      <c r="R74" s="118"/>
      <c r="S74" s="118"/>
      <c r="T74" s="118"/>
      <c r="U74" s="118"/>
      <c r="V74" s="118"/>
      <c r="W74" s="118"/>
      <c r="X74" s="118"/>
      <c r="Y74" s="118"/>
      <c r="Z74" s="118"/>
      <c r="AA74" s="118"/>
      <c r="AB74" s="118"/>
      <c r="AC74" s="118"/>
      <c r="AD74" s="118"/>
      <c r="AE74" s="118"/>
      <c r="AF74" s="118"/>
      <c r="AG74" s="118"/>
      <c r="AH74" s="118"/>
      <c r="AI74" s="118"/>
      <c r="AJ74" s="118"/>
      <c r="AK74" s="118"/>
      <c r="AL74" s="118"/>
      <c r="AM74" s="118"/>
      <c r="AN74" s="120">
        <v>0</v>
      </c>
      <c r="AO74" s="120">
        <v>0</v>
      </c>
    </row>
    <row r="75" spans="1:41" ht="38.25">
      <c r="A75" s="121" t="s">
        <v>278</v>
      </c>
      <c r="B75" s="118"/>
      <c r="C75" s="141"/>
      <c r="D75" s="118"/>
      <c r="E75" s="118"/>
      <c r="F75" s="118"/>
      <c r="G75" s="118"/>
      <c r="H75" s="118"/>
      <c r="I75" s="118"/>
      <c r="J75" s="118"/>
      <c r="K75" s="118"/>
      <c r="L75" s="118"/>
      <c r="M75" s="118"/>
      <c r="N75" s="118"/>
      <c r="O75" s="118"/>
      <c r="P75" s="118"/>
      <c r="Q75" s="118"/>
      <c r="R75" s="118"/>
      <c r="S75" s="118"/>
      <c r="T75" s="118"/>
      <c r="U75" s="118"/>
      <c r="V75" s="118">
        <v>8500</v>
      </c>
      <c r="W75" s="118">
        <v>8500</v>
      </c>
      <c r="X75" s="118"/>
      <c r="Y75" s="118"/>
      <c r="Z75" s="118"/>
      <c r="AA75" s="118"/>
      <c r="AB75" s="118"/>
      <c r="AC75" s="118"/>
      <c r="AD75" s="118"/>
      <c r="AE75" s="118"/>
      <c r="AF75" s="118"/>
      <c r="AG75" s="118"/>
      <c r="AH75" s="118"/>
      <c r="AI75" s="118"/>
      <c r="AJ75" s="118"/>
      <c r="AK75" s="118"/>
      <c r="AL75" s="118">
        <v>21994.032600000002</v>
      </c>
      <c r="AM75" s="118">
        <v>21994.032600000002</v>
      </c>
      <c r="AN75" s="120">
        <v>30494.032600000002</v>
      </c>
      <c r="AO75" s="120">
        <v>30494.032600000002</v>
      </c>
    </row>
    <row r="76" spans="1:41" ht="14.1" customHeight="1">
      <c r="A76" s="143" t="s">
        <v>279</v>
      </c>
      <c r="B76" s="144">
        <v>31053.145673899999</v>
      </c>
      <c r="C76" s="145">
        <v>1371.524486</v>
      </c>
      <c r="D76" s="144"/>
      <c r="E76" s="144"/>
      <c r="F76" s="144"/>
      <c r="G76" s="144"/>
      <c r="H76" s="144"/>
      <c r="I76" s="144"/>
      <c r="J76" s="144"/>
      <c r="K76" s="144"/>
      <c r="L76" s="144"/>
      <c r="M76" s="144"/>
      <c r="N76" s="144"/>
      <c r="O76" s="144"/>
      <c r="P76" s="144"/>
      <c r="Q76" s="144"/>
      <c r="R76" s="144"/>
      <c r="S76" s="144"/>
      <c r="T76" s="144"/>
      <c r="U76" s="144"/>
      <c r="V76" s="144"/>
      <c r="W76" s="144"/>
      <c r="X76" s="144"/>
      <c r="Y76" s="144"/>
      <c r="Z76" s="144"/>
      <c r="AA76" s="144"/>
      <c r="AB76" s="144"/>
      <c r="AC76" s="144"/>
      <c r="AD76" s="144"/>
      <c r="AE76" s="144"/>
      <c r="AF76" s="144"/>
      <c r="AG76" s="144"/>
      <c r="AH76" s="144"/>
      <c r="AI76" s="144"/>
      <c r="AJ76" s="144"/>
      <c r="AK76" s="144"/>
      <c r="AL76" s="144"/>
      <c r="AM76" s="144"/>
      <c r="AN76" s="120">
        <v>31053.145673899999</v>
      </c>
      <c r="AO76" s="120">
        <v>1371.524486</v>
      </c>
    </row>
    <row r="77" spans="1:41" s="128" customFormat="1" ht="14.1" customHeight="1">
      <c r="A77" s="121" t="s">
        <v>172</v>
      </c>
      <c r="B77" s="126">
        <v>0</v>
      </c>
      <c r="C77" s="126">
        <v>0</v>
      </c>
      <c r="D77" s="126">
        <v>0</v>
      </c>
      <c r="E77" s="126">
        <v>0</v>
      </c>
      <c r="F77" s="126">
        <v>0</v>
      </c>
      <c r="G77" s="126">
        <v>0</v>
      </c>
      <c r="H77" s="126">
        <v>0</v>
      </c>
      <c r="I77" s="126">
        <v>0</v>
      </c>
      <c r="J77" s="126">
        <v>0</v>
      </c>
      <c r="K77" s="126">
        <v>0</v>
      </c>
      <c r="L77" s="126">
        <v>0</v>
      </c>
      <c r="M77" s="126">
        <v>0</v>
      </c>
      <c r="N77" s="126">
        <v>0</v>
      </c>
      <c r="O77" s="126">
        <v>0</v>
      </c>
      <c r="P77" s="126">
        <v>0</v>
      </c>
      <c r="Q77" s="126">
        <v>0</v>
      </c>
      <c r="R77" s="126">
        <v>0</v>
      </c>
      <c r="S77" s="126">
        <v>0</v>
      </c>
      <c r="T77" s="126">
        <v>0</v>
      </c>
      <c r="U77" s="126">
        <v>0</v>
      </c>
      <c r="V77" s="126">
        <v>0</v>
      </c>
      <c r="W77" s="126">
        <v>0</v>
      </c>
      <c r="X77" s="126">
        <v>0</v>
      </c>
      <c r="Y77" s="126">
        <v>0</v>
      </c>
      <c r="Z77" s="126">
        <v>0</v>
      </c>
      <c r="AA77" s="126">
        <v>0</v>
      </c>
      <c r="AB77" s="126">
        <v>0</v>
      </c>
      <c r="AC77" s="126">
        <v>0</v>
      </c>
      <c r="AD77" s="126">
        <v>0</v>
      </c>
      <c r="AE77" s="126">
        <v>0</v>
      </c>
      <c r="AF77" s="126">
        <v>0</v>
      </c>
      <c r="AG77" s="126">
        <v>0</v>
      </c>
      <c r="AH77" s="126">
        <v>0</v>
      </c>
      <c r="AI77" s="126">
        <v>0</v>
      </c>
      <c r="AJ77" s="126">
        <v>0</v>
      </c>
      <c r="AK77" s="126">
        <v>0</v>
      </c>
      <c r="AL77" s="120">
        <v>144225.02459610061</v>
      </c>
      <c r="AM77" s="120"/>
      <c r="AN77" s="120">
        <v>144225.02459610061</v>
      </c>
      <c r="AO77" s="120" t="s">
        <v>282</v>
      </c>
    </row>
    <row r="78" spans="1:41" s="128" customFormat="1" ht="14.1" customHeight="1">
      <c r="A78" s="129" t="s">
        <v>280</v>
      </c>
      <c r="B78" s="120">
        <v>376090.08536390006</v>
      </c>
      <c r="C78" s="120">
        <v>154732.90907600001</v>
      </c>
      <c r="D78" s="120">
        <v>39328.060473999998</v>
      </c>
      <c r="E78" s="120">
        <v>1188.0667940000001</v>
      </c>
      <c r="F78" s="120">
        <v>10948.603582</v>
      </c>
      <c r="G78" s="120">
        <v>2149.7299619999999</v>
      </c>
      <c r="H78" s="120">
        <v>25334.314296999997</v>
      </c>
      <c r="I78" s="120">
        <v>2401.3341169999999</v>
      </c>
      <c r="J78" s="120">
        <v>49233.742591000017</v>
      </c>
      <c r="K78" s="120">
        <v>10266.595421</v>
      </c>
      <c r="L78" s="120">
        <v>54392.003345500001</v>
      </c>
      <c r="M78" s="120">
        <v>11360.8453255</v>
      </c>
      <c r="N78" s="120">
        <v>46212.152553930006</v>
      </c>
      <c r="O78" s="120">
        <v>19008.883123930002</v>
      </c>
      <c r="P78" s="120">
        <v>54638.592100999995</v>
      </c>
      <c r="Q78" s="120">
        <v>7733.3634610000008</v>
      </c>
      <c r="R78" s="120">
        <v>41999.052555999995</v>
      </c>
      <c r="S78" s="120">
        <v>6778.7597659999992</v>
      </c>
      <c r="T78" s="120">
        <v>54899.625254000006</v>
      </c>
      <c r="U78" s="120">
        <v>7076.4636439999995</v>
      </c>
      <c r="V78" s="120">
        <v>61993.127726000006</v>
      </c>
      <c r="W78" s="120">
        <v>14586.683856</v>
      </c>
      <c r="X78" s="120">
        <v>39411.9410995</v>
      </c>
      <c r="Y78" s="120">
        <v>4083.1119794999991</v>
      </c>
      <c r="Z78" s="120">
        <v>38262.14444176</v>
      </c>
      <c r="AA78" s="120">
        <v>6077.8378517600013</v>
      </c>
      <c r="AB78" s="120">
        <v>44676.854971999994</v>
      </c>
      <c r="AC78" s="120">
        <v>4838.3442419999983</v>
      </c>
      <c r="AD78" s="120">
        <v>54094.149278999983</v>
      </c>
      <c r="AE78" s="120">
        <v>7350.7294089999996</v>
      </c>
      <c r="AF78" s="120">
        <v>217721.61370930998</v>
      </c>
      <c r="AG78" s="120">
        <v>15536.583321</v>
      </c>
      <c r="AH78" s="120">
        <v>12906.360558</v>
      </c>
      <c r="AI78" s="120">
        <v>32.888607999999998</v>
      </c>
      <c r="AJ78" s="120">
        <v>0</v>
      </c>
      <c r="AK78" s="120">
        <v>0</v>
      </c>
      <c r="AL78" s="120">
        <v>171938.80092610061</v>
      </c>
      <c r="AM78" s="120">
        <v>21994.032600000002</v>
      </c>
      <c r="AN78" s="120">
        <v>1394081.2248300009</v>
      </c>
      <c r="AO78" s="120">
        <v>297197.16255769</v>
      </c>
    </row>
    <row r="79" spans="1:41" s="128" customFormat="1" ht="38.25">
      <c r="A79" s="129" t="s">
        <v>281</v>
      </c>
      <c r="B79" s="120">
        <v>-300440.12675663503</v>
      </c>
      <c r="C79" s="120">
        <v>-105856.79738418202</v>
      </c>
      <c r="D79" s="120">
        <v>90926.440342999995</v>
      </c>
      <c r="E79" s="120">
        <v>84047.144033000004</v>
      </c>
      <c r="F79" s="120">
        <v>-232.34750600000007</v>
      </c>
      <c r="G79" s="120">
        <v>-2097.3023359999997</v>
      </c>
      <c r="H79" s="120">
        <v>-3681.0695419999975</v>
      </c>
      <c r="I79" s="120">
        <v>-2231.2456320000001</v>
      </c>
      <c r="J79" s="120">
        <v>-3981.5995310000217</v>
      </c>
      <c r="K79" s="120">
        <v>-9955.5578110000006</v>
      </c>
      <c r="L79" s="120">
        <v>-8847.5566675000009</v>
      </c>
      <c r="M79" s="120">
        <v>-10133.6871675</v>
      </c>
      <c r="N79" s="120">
        <v>11988.16752807</v>
      </c>
      <c r="O79" s="120">
        <v>-13940.696061930001</v>
      </c>
      <c r="P79" s="120">
        <v>-8744.8188440000013</v>
      </c>
      <c r="Q79" s="120">
        <v>-6924.1512040000007</v>
      </c>
      <c r="R79" s="120">
        <v>20064.566760000002</v>
      </c>
      <c r="S79" s="120">
        <v>10955.970680000002</v>
      </c>
      <c r="T79" s="120">
        <v>-4383.4971740000037</v>
      </c>
      <c r="U79" s="120">
        <v>-1991.6964939999989</v>
      </c>
      <c r="V79" s="120">
        <v>-20439.682885000002</v>
      </c>
      <c r="W79" s="120">
        <v>-14225.608565</v>
      </c>
      <c r="X79" s="120">
        <v>-1709.4910474999997</v>
      </c>
      <c r="Y79" s="120">
        <v>-3150.2611874999989</v>
      </c>
      <c r="Z79" s="120">
        <v>2155.9925282399927</v>
      </c>
      <c r="AA79" s="120">
        <v>-5277.5307217600011</v>
      </c>
      <c r="AB79" s="120">
        <v>-9074.3817909999925</v>
      </c>
      <c r="AC79" s="120">
        <v>-4729.6407509999981</v>
      </c>
      <c r="AD79" s="120">
        <v>-14194.205595999985</v>
      </c>
      <c r="AE79" s="120">
        <v>-6438.2817959999993</v>
      </c>
      <c r="AF79" s="120">
        <v>119112.09605368963</v>
      </c>
      <c r="AG79" s="120">
        <v>13980.082111999995</v>
      </c>
      <c r="AH79" s="120">
        <v>120165.479844</v>
      </c>
      <c r="AI79" s="120">
        <v>746.70361400000002</v>
      </c>
      <c r="AJ79" s="120">
        <v>27983.553627999998</v>
      </c>
      <c r="AK79" s="120">
        <v>1503.531068</v>
      </c>
      <c r="AL79" s="120">
        <v>-16667.519344364322</v>
      </c>
      <c r="AM79" s="120">
        <v>-3636.8601430733506</v>
      </c>
      <c r="AN79" s="120">
        <v>2.801243681460619E-10</v>
      </c>
      <c r="AO79" s="120">
        <v>-79355.885747945373</v>
      </c>
    </row>
    <row r="80" spans="1:41" s="128" customFormat="1" ht="18" customHeight="1">
      <c r="A80" s="130"/>
      <c r="B80" s="131"/>
      <c r="C80" s="132"/>
      <c r="D80" s="133"/>
      <c r="E80" s="133"/>
      <c r="F80" s="133"/>
      <c r="G80" s="133"/>
      <c r="H80" s="133"/>
      <c r="I80" s="133"/>
      <c r="J80" s="133"/>
      <c r="K80" s="133"/>
      <c r="L80" s="133"/>
      <c r="M80" s="133"/>
      <c r="N80" s="133"/>
      <c r="O80" s="133"/>
      <c r="P80" s="133"/>
      <c r="Q80" s="133"/>
      <c r="R80" s="133"/>
      <c r="S80" s="133"/>
      <c r="T80" s="133"/>
      <c r="U80" s="133"/>
      <c r="V80" s="133"/>
      <c r="W80" s="133"/>
      <c r="X80" s="133"/>
      <c r="Y80" s="133"/>
      <c r="Z80" s="133"/>
      <c r="AA80" s="133"/>
      <c r="AB80" s="133"/>
      <c r="AC80" s="133"/>
      <c r="AD80" s="133"/>
      <c r="AE80" s="133"/>
      <c r="AF80" s="133"/>
      <c r="AG80" s="133"/>
      <c r="AH80" s="133"/>
      <c r="AI80" s="133"/>
      <c r="AJ80" s="133"/>
      <c r="AK80" s="133"/>
      <c r="AL80" s="133"/>
      <c r="AM80" s="133"/>
      <c r="AN80" s="133"/>
      <c r="AO80" s="133"/>
    </row>
  </sheetData>
  <sheetProtection formatColumns="0" formatRows="0"/>
  <mergeCells count="46">
    <mergeCell ref="Z5:AA5"/>
    <mergeCell ref="A1:N1"/>
    <mergeCell ref="A4:A5"/>
    <mergeCell ref="B4:AO4"/>
    <mergeCell ref="B5:C5"/>
    <mergeCell ref="D5:E5"/>
    <mergeCell ref="F5:G5"/>
    <mergeCell ref="H5:I5"/>
    <mergeCell ref="J5:K5"/>
    <mergeCell ref="L5:M5"/>
    <mergeCell ref="N5:O5"/>
    <mergeCell ref="P5:Q5"/>
    <mergeCell ref="R5:S5"/>
    <mergeCell ref="T5:U5"/>
    <mergeCell ref="V5:W5"/>
    <mergeCell ref="X5:Y5"/>
    <mergeCell ref="V50:W50"/>
    <mergeCell ref="AN5:AO5"/>
    <mergeCell ref="A47:AO47"/>
    <mergeCell ref="A49:A50"/>
    <mergeCell ref="B49:AO49"/>
    <mergeCell ref="B50:C50"/>
    <mergeCell ref="D50:E50"/>
    <mergeCell ref="F50:G50"/>
    <mergeCell ref="H50:I50"/>
    <mergeCell ref="J50:K50"/>
    <mergeCell ref="AB5:AC5"/>
    <mergeCell ref="AD5:AE5"/>
    <mergeCell ref="AF5:AG5"/>
    <mergeCell ref="AH5:AI5"/>
    <mergeCell ref="AJ5:AK5"/>
    <mergeCell ref="AL5:AM5"/>
    <mergeCell ref="L50:M50"/>
    <mergeCell ref="N50:O50"/>
    <mergeCell ref="P50:Q50"/>
    <mergeCell ref="R50:S50"/>
    <mergeCell ref="T50:U50"/>
    <mergeCell ref="AJ50:AK50"/>
    <mergeCell ref="AL50:AM50"/>
    <mergeCell ref="AN50:AO50"/>
    <mergeCell ref="X50:Y50"/>
    <mergeCell ref="Z50:AA50"/>
    <mergeCell ref="AB50:AC50"/>
    <mergeCell ref="AD50:AE50"/>
    <mergeCell ref="AF50:AG50"/>
    <mergeCell ref="AH50:AI50"/>
  </mergeCells>
  <conditionalFormatting sqref="AN53">
    <cfRule type="expression" dxfId="62" priority="17">
      <formula>ROUND($AN$53,5)&lt;&gt;ROUND(#REF!,5)</formula>
    </cfRule>
  </conditionalFormatting>
  <conditionalFormatting sqref="AN54">
    <cfRule type="expression" dxfId="61" priority="18">
      <formula>ROUND($AN$54,5)&lt;&gt;ROUND(#REF!,5)</formula>
    </cfRule>
  </conditionalFormatting>
  <conditionalFormatting sqref="AN63">
    <cfRule type="expression" dxfId="60" priority="20">
      <formula>ROUND($AN$63,5)&lt;&gt;ROUND(#REF!,5)</formula>
    </cfRule>
  </conditionalFormatting>
  <conditionalFormatting sqref="AN65">
    <cfRule type="expression" dxfId="59" priority="22">
      <formula>ROUND($AN$65,5)&lt;&gt;ROUND(#REF!,5)</formula>
    </cfRule>
  </conditionalFormatting>
  <conditionalFormatting sqref="AN71">
    <cfRule type="expression" dxfId="58" priority="24">
      <formula>ROUND($AN$71,5)&lt;&gt;ROUND(#REF!,5)</formula>
    </cfRule>
  </conditionalFormatting>
  <conditionalFormatting sqref="AN72">
    <cfRule type="expression" dxfId="57" priority="25">
      <formula>ROUND($AN$72,5)&lt;&gt;ROUND(#REF!,5)</formula>
    </cfRule>
  </conditionalFormatting>
  <conditionalFormatting sqref="AN73">
    <cfRule type="expression" dxfId="56" priority="26">
      <formula>ROUND($AN$73,5)&lt;&gt;ROUND(#REF!,5)</formula>
    </cfRule>
  </conditionalFormatting>
  <conditionalFormatting sqref="AN74">
    <cfRule type="expression" dxfId="55" priority="27">
      <formula>ROUND($AN$74,5)&lt;&gt;ROUND(#REF!,5)</formula>
    </cfRule>
  </conditionalFormatting>
  <conditionalFormatting sqref="AN75">
    <cfRule type="expression" dxfId="54" priority="28">
      <formula>ROUND($AN$75,5)&lt;&gt;ROUND(#REF!,5)</formula>
    </cfRule>
  </conditionalFormatting>
  <conditionalFormatting sqref="AN45">
    <cfRule type="expression" dxfId="53" priority="37">
      <formula>ROUND($AN$45,5)&lt;&gt;ROUND(#REF!,5)</formula>
    </cfRule>
  </conditionalFormatting>
  <conditionalFormatting sqref="AN41">
    <cfRule type="expression" dxfId="52" priority="11">
      <formula>ROUND($AN$41,5)&lt;&gt;ROUND(#REF!,5)</formula>
    </cfRule>
  </conditionalFormatting>
  <conditionalFormatting sqref="AN53">
    <cfRule type="expression" dxfId="51" priority="46">
      <formula>ROUND($AN$53,5)&lt;&gt;ROUND(#REF!+#REF!+#REF!,5)</formula>
    </cfRule>
  </conditionalFormatting>
  <conditionalFormatting sqref="AN54">
    <cfRule type="expression" dxfId="50" priority="47">
      <formula>ROUND($AN$54,5)&lt;&gt;ROUND(#REF!+#REF!+#REF!,5)</formula>
    </cfRule>
  </conditionalFormatting>
  <conditionalFormatting sqref="AN55">
    <cfRule type="expression" dxfId="49" priority="48">
      <formula>ROUND($AN$55,5)&lt;&gt;ROUND(#REF!+#REF!+#REF!,5)</formula>
    </cfRule>
  </conditionalFormatting>
  <conditionalFormatting sqref="AN56">
    <cfRule type="expression" dxfId="48" priority="49">
      <formula>ROUND($AN$56,5)&lt;&gt;ROUND(#REF!+#REF!+#REF!,5)</formula>
    </cfRule>
  </conditionalFormatting>
  <conditionalFormatting sqref="AN57">
    <cfRule type="expression" dxfId="47" priority="50">
      <formula>ROUND($AN$57,5)&lt;&gt;ROUND(#REF!+#REF!+#REF!,5)</formula>
    </cfRule>
  </conditionalFormatting>
  <conditionalFormatting sqref="AN58">
    <cfRule type="expression" dxfId="46" priority="51">
      <formula>ROUND($AN$58,5)&lt;&gt;ROUND(#REF!+#REF!+#REF!,5)</formula>
    </cfRule>
  </conditionalFormatting>
  <conditionalFormatting sqref="AN60">
    <cfRule type="expression" dxfId="45" priority="52">
      <formula>ROUND($AN$60,5)&lt;&gt;ROUND(#REF!+#REF!+#REF!,5)</formula>
    </cfRule>
  </conditionalFormatting>
  <conditionalFormatting sqref="AN61">
    <cfRule type="expression" dxfId="44" priority="53">
      <formula>ROUND($AN$61,5)&lt;&gt;ROUND(#REF!+#REF!+#REF!,5)</formula>
    </cfRule>
  </conditionalFormatting>
  <conditionalFormatting sqref="AN62">
    <cfRule type="expression" dxfId="43" priority="54">
      <formula>ROUND($AN$62,5)&lt;&gt;ROUND(#REF!+#REF!+#REF!,5)</formula>
    </cfRule>
  </conditionalFormatting>
  <conditionalFormatting sqref="AN63">
    <cfRule type="expression" dxfId="42" priority="55">
      <formula>ROUND($AN$63,5)&lt;&gt;ROUND(#REF!+#REF!+#REF!,5)</formula>
    </cfRule>
  </conditionalFormatting>
  <conditionalFormatting sqref="AN64">
    <cfRule type="expression" dxfId="41" priority="56">
      <formula>ROUND($AN$64,5)&lt;&gt;ROUND(#REF!+#REF!+#REF!,5)</formula>
    </cfRule>
  </conditionalFormatting>
  <conditionalFormatting sqref="AN65">
    <cfRule type="expression" dxfId="40" priority="57">
      <formula>ROUND($AN$65,5)&lt;&gt;ROUND(#REF!+#REF!+#REF!,5)</formula>
    </cfRule>
  </conditionalFormatting>
  <conditionalFormatting sqref="AN68">
    <cfRule type="expression" dxfId="39" priority="58">
      <formula>ROUND($AN$68,5)&lt;&gt;ROUND(#REF!+#REF!+#REF!,5)</formula>
    </cfRule>
  </conditionalFormatting>
  <conditionalFormatting sqref="AN71">
    <cfRule type="expression" dxfId="38" priority="59">
      <formula>ROUND($AN$71,5)&lt;&gt;ROUND(#REF!+#REF!+#REF!,5)</formula>
    </cfRule>
  </conditionalFormatting>
  <conditionalFormatting sqref="AN72">
    <cfRule type="expression" dxfId="37" priority="60">
      <formula>ROUND($AN$72,5)&lt;&gt;ROUND(#REF!+#REF!+#REF!,5)</formula>
    </cfRule>
  </conditionalFormatting>
  <conditionalFormatting sqref="AN73">
    <cfRule type="expression" dxfId="36" priority="61">
      <formula>ROUND($AN$73,5)&lt;&gt;ROUND(#REF!+#REF!+#REF!,5)</formula>
    </cfRule>
  </conditionalFormatting>
  <conditionalFormatting sqref="AN74">
    <cfRule type="expression" dxfId="35" priority="62">
      <formula>ROUND($AN$74,5)&lt;&gt;ROUND(#REF!+#REF!+#REF!,5)</formula>
    </cfRule>
  </conditionalFormatting>
  <conditionalFormatting sqref="AN75">
    <cfRule type="expression" dxfId="34" priority="63">
      <formula>ROUND($AN$75,5)&lt;&gt;ROUND(#REF!+#REF!+#REF!,5)</formula>
    </cfRule>
  </conditionalFormatting>
  <dataValidations count="1">
    <dataValidation type="decimal" allowBlank="1" showInputMessage="1" showErrorMessage="1" sqref="AL35:AM36 AL32:AM33 AL28:AM29 AF20:AK22 AL18:AM22 AL15:AM16 D25:AM26 D38:AK38 D55:AM56 AM43 D43:AK43 D69:AM76 F10:AM11 D15:AK15 D66:AM67 D21:AE22 D10:E12 AL38:AL43 AM38:AM41 D59 F59 H59 J59 L59 N59 P59 R59 T59 V59 X59 Z59 AB59 AD59 AF59 AH59 AJ59 AL59 D8:AM8">
      <formula1>-1000000000000000</formula1>
      <formula2>1000000000000000</formula2>
    </dataValidation>
  </dataValidations>
  <pageMargins left="0" right="0.35433070866141703" top="0.47244094488188998" bottom="0.47244094488188998" header="0.511811023622047" footer="0.511811023622047"/>
  <pageSetup paperSize="9" scale="46" fitToWidth="2" fitToHeight="3" orientation="landscape" r:id="rId1"/>
  <headerFooter alignWithMargins="0">
    <oddFooter>&amp;C&amp;P</oddFooter>
  </headerFooter>
  <rowBreaks count="2" manualBreakCount="2">
    <brk id="45" max="25" man="1"/>
    <brk id="79" max="25" man="1"/>
  </rowBreaks>
  <extLst>
    <ext xmlns:x14="http://schemas.microsoft.com/office/spreadsheetml/2009/9/main" uri="{78C0D931-6437-407d-A8EE-F0AAD7539E65}">
      <x14:conditionalFormattings>
        <x14:conditionalFormatting xmlns:xm="http://schemas.microsoft.com/office/excel/2006/main">
          <x14:cfRule type="expression" priority="19" id="{6205B9F2-2736-47F6-8370-B18D61475E29}">
            <xm:f>IF(ROUND(AN60,5) = ROUND( 'C:\Users\zaur.hajili\Documents\Disclosure-IT-TexnikiShertler\[PRD v03 XXXXmMMYYY (12).xlsm]A3'!#REF!,5),0,1)</xm:f>
            <x14:dxf>
              <fill>
                <patternFill>
                  <bgColor rgb="FFFF0000"/>
                </patternFill>
              </fill>
            </x14:dxf>
          </x14:cfRule>
          <xm:sqref>AN60</xm:sqref>
        </x14:conditionalFormatting>
        <x14:conditionalFormatting xmlns:xm="http://schemas.microsoft.com/office/excel/2006/main">
          <x14:cfRule type="expression" priority="21" id="{D83A23A7-E32C-46E0-B947-D891DE03F929}">
            <xm:f>IF(ROUND(AN64,5) =  ROUND('C:\Users\zaur.hajili\Documents\Disclosure-IT-TexnikiShertler\[PRD v03 XXXXmMMYYY (12).xlsm]A3'!#REF!,5),0,1)</xm:f>
            <x14:dxf>
              <fill>
                <patternFill>
                  <bgColor rgb="FFFF0000"/>
                </patternFill>
              </fill>
            </x14:dxf>
          </x14:cfRule>
          <xm:sqref>AN64</xm:sqref>
        </x14:conditionalFormatting>
        <x14:conditionalFormatting xmlns:xm="http://schemas.microsoft.com/office/excel/2006/main">
          <x14:cfRule type="expression" priority="23" id="{85FE67E6-0410-4E3B-A2E6-3944523C2246}">
            <xm:f>IF(ROUND(AN68,5)= ROUND( 'C:\Users\zaur.hajili\Documents\Disclosure-IT-TexnikiShertler\[PRD v03 XXXXmMMYYY (12).xlsm]A3'!#REF!,5),0,1)</xm:f>
            <x14:dxf>
              <fill>
                <patternFill>
                  <bgColor rgb="FFFF0000"/>
                </patternFill>
              </fill>
            </x14:dxf>
          </x14:cfRule>
          <xm:sqref>AN68</xm:sqref>
        </x14:conditionalFormatting>
        <x14:conditionalFormatting xmlns:xm="http://schemas.microsoft.com/office/excel/2006/main">
          <x14:cfRule type="expression" priority="29" id="{F4667D45-74D0-429D-A819-5D59BF8D16BB}">
            <xm:f>IF(ROUND(AN78-AN77,5) =ROUND( 'C:\Users\zaur.hajili\Documents\Disclosure-IT-TexnikiShertler\[PRD v03 XXXXmMMYYY (12).xlsm]A3'!#REF!,5),0,1)</xm:f>
            <x14:dxf>
              <fill>
                <patternFill>
                  <bgColor rgb="FFFF0000"/>
                </patternFill>
              </fill>
            </x14:dxf>
          </x14:cfRule>
          <xm:sqref>AN77:AN78</xm:sqref>
        </x14:conditionalFormatting>
        <x14:conditionalFormatting xmlns:xm="http://schemas.microsoft.com/office/excel/2006/main">
          <x14:cfRule type="expression" priority="38" id="{9059C2A4-EE85-40B6-BBE9-0F64C1F9C996}">
            <xm:f>IF(ROUND(AN59,5) =  ROUND('C:\Users\zaur.hajili\Documents\Disclosure-IT-TexnikiShertler\[PRD v03 XXXXmMMYYY (12).xlsm]A3'!#REF!,5),0,1)</xm:f>
            <x14:dxf>
              <fill>
                <patternFill>
                  <bgColor rgb="FFFF0000"/>
                </patternFill>
              </fill>
            </x14:dxf>
          </x14:cfRule>
          <xm:sqref>AN59</xm:sqref>
        </x14:conditionalFormatting>
        <x14:conditionalFormatting xmlns:xm="http://schemas.microsoft.com/office/excel/2006/main">
          <x14:cfRule type="expression" priority="30" id="{2D958DD3-803F-46DA-BFE3-09897FC653AF}">
            <xm:f>IF(ROUND(AN23,5) = ROUND('C:\Users\zaur.hajili\Documents\Disclosure-IT-TexnikiShertler\[PRD v03 XXXXmMMYYY (12).xlsm]A3'!#REF!,5),0,1)</xm:f>
            <x14:dxf>
              <fill>
                <patternFill>
                  <bgColor rgb="FFFF0000"/>
                </patternFill>
              </fill>
            </x14:dxf>
          </x14:cfRule>
          <xm:sqref>AN23:AO23</xm:sqref>
        </x14:conditionalFormatting>
        <x14:conditionalFormatting xmlns:xm="http://schemas.microsoft.com/office/excel/2006/main">
          <x14:cfRule type="expression" priority="31" id="{119E28E3-C3C5-4CC9-BA97-780E8FEDFF99}">
            <xm:f>IF(ROUND(AN25+AN28,5) =ROUND( 'C:\Users\zaur.hajili\Documents\Disclosure-IT-TexnikiShertler\[PRD v03 XXXXmMMYYY (12).xlsm]A3'!#REF!,5),0,1)</xm:f>
            <x14:dxf>
              <fill>
                <patternFill>
                  <bgColor rgb="FFFF0000"/>
                </patternFill>
              </fill>
            </x14:dxf>
          </x14:cfRule>
          <xm:sqref>AN25</xm:sqref>
        </x14:conditionalFormatting>
        <x14:conditionalFormatting xmlns:xm="http://schemas.microsoft.com/office/excel/2006/main">
          <x14:cfRule type="expression" priority="32" id="{A75C9EC3-EF07-4A19-9D01-102AB98ACC67}">
            <xm:f>IF(ROUND(AN30,5) = ROUND('C:\Users\zaur.hajili\Documents\Disclosure-IT-TexnikiShertler\[PRD v03 XXXXmMMYYY (12).xlsm]A3'!#REF!,5),0,1)</xm:f>
            <x14:dxf>
              <fill>
                <patternFill>
                  <bgColor rgb="FFFF0000"/>
                </patternFill>
              </fill>
            </x14:dxf>
          </x14:cfRule>
          <xm:sqref>AN30</xm:sqref>
        </x14:conditionalFormatting>
        <x14:conditionalFormatting xmlns:xm="http://schemas.microsoft.com/office/excel/2006/main">
          <x14:cfRule type="expression" priority="33" id="{93B924B2-7521-43FB-B455-B22F75C962DD}">
            <xm:f>IF(ROUND(AN32+AN35,5) = ROUND('C:\Users\zaur.hajili\Documents\Disclosure-IT-TexnikiShertler\[PRD v03 XXXXmMMYYY (12).xlsm]A3'!#REF!,5),0,1)</xm:f>
            <x14:dxf>
              <fill>
                <patternFill>
                  <bgColor rgb="FFFF0000"/>
                </patternFill>
              </fill>
            </x14:dxf>
          </x14:cfRule>
          <xm:sqref>AN32</xm:sqref>
        </x14:conditionalFormatting>
        <x14:conditionalFormatting xmlns:xm="http://schemas.microsoft.com/office/excel/2006/main">
          <x14:cfRule type="expression" priority="34" id="{7980D545-62BD-494A-92B4-AB04C082E029}">
            <xm:f>IF(ROUND(AN33+AN36,5) =ROUND( 'C:\Users\zaur.hajili\Documents\Disclosure-IT-TexnikiShertler\[PRD v03 XXXXmMMYYY (12).xlsm]A3'!#REF!,5),0,1)</xm:f>
            <x14:dxf>
              <fill>
                <patternFill>
                  <bgColor rgb="FFFF0000"/>
                </patternFill>
              </fill>
            </x14:dxf>
          </x14:cfRule>
          <xm:sqref>AN33</xm:sqref>
        </x14:conditionalFormatting>
        <x14:conditionalFormatting xmlns:xm="http://schemas.microsoft.com/office/excel/2006/main">
          <x14:cfRule type="expression" priority="36" id="{D6753988-A55E-467A-B9CA-0ACD9751C90D}">
            <xm:f>IF(ROUND(AO25+AO28,5)&lt;=ROUND( 'C:\Users\zaur.hajili\Documents\Disclosure-IT-TexnikiShertler\[PRD v03 XXXXmMMYYY (12).xlsm]A9'!#REF!,5),0,1)</xm:f>
            <x14:dxf>
              <fill>
                <patternFill>
                  <bgColor rgb="FFFF0000"/>
                </patternFill>
              </fill>
            </x14:dxf>
          </x14:cfRule>
          <xm:sqref>AO25</xm:sqref>
        </x14:conditionalFormatting>
        <x14:conditionalFormatting xmlns:xm="http://schemas.microsoft.com/office/excel/2006/main">
          <x14:cfRule type="expression" priority="39" id="{50AB3767-8700-456F-B49E-58D204D444A0}">
            <xm:f>IF(ROUND(AO23,5) &lt;= ROUND('C:\Users\zaur.hajili\Documents\Disclosure-IT-TexnikiShertler\[PRD v03 XXXXmMMYYY (12).xlsm]A9'!#REF!,5),0,1)</xm:f>
            <x14:dxf>
              <fill>
                <patternFill>
                  <bgColor rgb="FFFF0000"/>
                </patternFill>
              </fill>
            </x14:dxf>
          </x14:cfRule>
          <xm:sqref>AO23</xm:sqref>
        </x14:conditionalFormatting>
        <x14:conditionalFormatting xmlns:xm="http://schemas.microsoft.com/office/excel/2006/main">
          <x14:cfRule type="expression" priority="1" id="{B7EC1740-F8E8-4D6A-B98E-82FDFDF1AEAF}">
            <xm:f>IF(ROUND(AN9,5) = ROUND('C:\Users\zaur.hajili\Documents\Disclosure-IT-TexnikiShertler\[PRD v03 XXXXmMMYYY (12).xlsm]M8'!#REF!,5),0,1)</xm:f>
            <x14:dxf>
              <fill>
                <patternFill>
                  <bgColor rgb="FFFF0000"/>
                </patternFill>
              </fill>
            </x14:dxf>
          </x14:cfRule>
          <x14:cfRule type="expression" priority="2" id="{B7410A6C-9FA5-4FB4-84F6-76A07BFE5444}">
            <xm:f>IF(ROUND(AN9,5) =ROUND( 'C:\Users\zaur.hajili\Documents\Disclosure-IT-TexnikiShertler\[PRD v03 XXXXmMMYYY (12).xlsm]A10'!#REF!,5),0,1)</xm:f>
            <x14:dxf>
              <fill>
                <patternFill>
                  <bgColor rgb="FFFF0000"/>
                </patternFill>
              </fill>
            </x14:dxf>
          </x14:cfRule>
          <xm:sqref>AN9</xm:sqref>
        </x14:conditionalFormatting>
        <x14:conditionalFormatting xmlns:xm="http://schemas.microsoft.com/office/excel/2006/main">
          <x14:cfRule type="expression" priority="4" id="{0BD89259-E463-499F-A80A-B7CC00ED6E02}">
            <xm:f>IF(ROUND(AN13,5)= ROUND('C:\Users\zaur.hajili\Documents\Disclosure-IT-TexnikiShertler\[PRD v03 XXXXmMMYYY (12).xlsm]A10'!#REF!,5),0,1)</xm:f>
            <x14:dxf>
              <fill>
                <patternFill>
                  <bgColor rgb="FFFF0000"/>
                </patternFill>
              </fill>
            </x14:dxf>
          </x14:cfRule>
          <x14:cfRule type="expression" priority="5" id="{404CE69F-91B3-4218-9EBD-481449C8F3E3}">
            <xm:f>IF(ROUND(AN13,5)= ROUND('C:\Users\zaur.hajili\Documents\Disclosure-IT-TexnikiShertler\[PRD v03 XXXXmMMYYY (12).xlsm]A10'!#REF!+'C:\Users\zaur.hajili\Documents\Disclosure-IT-TexnikiShertler\[PRD v03 XXXXmMMYYY (12).xlsm]A10'!#REF!,5),0,1)</xm:f>
            <x14:dxf>
              <fill>
                <patternFill>
                  <bgColor rgb="FFFF0000"/>
                </patternFill>
              </fill>
            </x14:dxf>
          </x14:cfRule>
          <xm:sqref>AN13</xm:sqref>
        </x14:conditionalFormatting>
        <x14:conditionalFormatting xmlns:xm="http://schemas.microsoft.com/office/excel/2006/main">
          <x14:cfRule type="expression" priority="7" id="{0CB06563-D08A-4B45-8C45-27DF198F5343}">
            <xm:f>IF(ROUND(AN20,5) =ROUND('C:\Users\zaur.hajili\Documents\Disclosure-IT-TexnikiShertler\[PRD v03 XXXXmMMYYY (12).xlsm]A10'!#REF!,5),0,1)</xm:f>
            <x14:dxf>
              <fill>
                <patternFill>
                  <bgColor rgb="FFFF0000"/>
                </patternFill>
              </fill>
            </x14:dxf>
          </x14:cfRule>
          <xm:sqref>AN20</xm:sqref>
        </x14:conditionalFormatting>
        <x14:conditionalFormatting xmlns:xm="http://schemas.microsoft.com/office/excel/2006/main">
          <x14:cfRule type="expression" priority="8" id="{4EF9F79F-2144-4E89-A01F-6B2C3164423A}">
            <xm:f>IF(ROUND(AO37,5) = ROUND('C:\Users\zaur.hajili\Documents\Disclosure-IT-TexnikiShertler\[PRD v03 XXXXmMMYYY (12).xlsm]A9'!#REF!,5),0,1)</xm:f>
            <x14:dxf>
              <fill>
                <patternFill>
                  <bgColor rgb="FFFF0000"/>
                </patternFill>
              </fill>
            </x14:dxf>
          </x14:cfRule>
          <xm:sqref>AO37</xm:sqref>
        </x14:conditionalFormatting>
        <x14:conditionalFormatting xmlns:xm="http://schemas.microsoft.com/office/excel/2006/main">
          <x14:cfRule type="expression" priority="13" id="{3B08716D-D624-40DA-BAF4-C9B49A02F8A9}">
            <xm:f>IF(ROUND(AN43,5) &gt;= ROUND('C:\Users\zaur.hajili\Documents\Disclosure-IT-TexnikiShertler\[PRD v03 XXXXmMMYYY (12).xlsm]A8'!#REF!,5),0,1)</xm:f>
            <x14:dxf>
              <fill>
                <patternFill>
                  <bgColor rgb="FFFF0000"/>
                </patternFill>
              </fill>
            </x14:dxf>
          </x14:cfRule>
          <xm:sqref>AN43</xm:sqref>
        </x14:conditionalFormatting>
        <x14:conditionalFormatting xmlns:xm="http://schemas.microsoft.com/office/excel/2006/main">
          <x14:cfRule type="expression" priority="35" id="{E02E95FF-9161-4433-8498-CE82263AF14D}">
            <xm:f>IF(ROUND(AO25+AO28,5) = ROUND('C:\Users\zaur.hajili\Documents\Disclosure-IT-TexnikiShertler\[PRD v03 XXXXmMMYYY (12).xlsm]A3'!#REF!,5),0,1)</xm:f>
            <x14:dxf>
              <fill>
                <patternFill>
                  <bgColor rgb="FFFF0000"/>
                </patternFill>
              </fill>
            </x14:dxf>
          </x14:cfRule>
          <xm:sqref>AO25</xm:sqref>
        </x14:conditionalFormatting>
        <x14:conditionalFormatting xmlns:xm="http://schemas.microsoft.com/office/excel/2006/main">
          <x14:cfRule type="expression" priority="40" id="{5431FB7E-8A15-4948-A608-A0C0B68132DC}">
            <xm:f>IF(ROUND(AN11,5) = ROUND( 'C:\Users\zaur.hajili\Documents\Disclosure-IT-TexnikiShertler\[PRD v03 XXXXmMMYYY (12).xlsm]A3'!#REF!+'C:\Users\zaur.hajili\Documents\Disclosure-IT-TexnikiShertler\[PRD v03 XXXXmMMYYY (12).xlsm]A10'!#REF!,5),0,1)</xm:f>
            <x14:dxf>
              <fill>
                <patternFill>
                  <bgColor rgb="FFFF0000"/>
                </patternFill>
              </fill>
            </x14:dxf>
          </x14:cfRule>
          <xm:sqref>AN11</xm:sqref>
        </x14:conditionalFormatting>
        <x14:conditionalFormatting xmlns:xm="http://schemas.microsoft.com/office/excel/2006/main">
          <x14:cfRule type="expression" priority="15" id="{659D1315-E9FA-44DF-BF11-AF56BECFE465}">
            <xm:f>ROUND($C$7,5)&lt;&gt;ROUND('C:\Users\zaur.hajili\Documents\Disclosure-IT-TexnikiShertler\[PRD v03 XXXXmMMYYY (12).xlsm]A15'!#REF!+'C:\Users\zaur.hajili\Documents\Disclosure-IT-TexnikiShertler\[PRD v03 XXXXmMMYYY (12).xlsm]A15'!#REF!,5)</xm:f>
            <x14:dxf>
              <fill>
                <patternFill>
                  <bgColor rgb="FFFF0000"/>
                </patternFill>
              </fill>
            </x14:dxf>
          </x14:cfRule>
          <xm:sqref>C7</xm:sqref>
        </x14:conditionalFormatting>
        <x14:conditionalFormatting xmlns:xm="http://schemas.microsoft.com/office/excel/2006/main">
          <x14:cfRule type="expression" priority="14" id="{1D20E0D2-536E-4298-973F-CA8808ABB883}">
            <xm:f>ROUND($AN$8,5)&lt;&gt;ROUND('C:\Users\zaur.hajili\Documents\Disclosure-IT-TexnikiShertler\[PRD v03 XXXXmMMYYY (12).xlsm]A15'!#REF!,5)</xm:f>
            <x14:dxf>
              <fill>
                <patternFill>
                  <bgColor rgb="FFFF0000"/>
                </patternFill>
              </fill>
            </x14:dxf>
          </x14:cfRule>
          <xm:sqref>AN8</xm:sqref>
        </x14:conditionalFormatting>
        <x14:conditionalFormatting xmlns:xm="http://schemas.microsoft.com/office/excel/2006/main">
          <x14:cfRule type="expression" priority="16" id="{F7A29472-0614-4981-AE34-9EB9EB6D05F6}">
            <xm:f>ROUND($B$7,5)&lt;&gt;ROUND('C:\Users\zaur.hajili\Documents\Disclosure-IT-TexnikiShertler\[PRD v03 XXXXmMMYYY (12).xlsm]A15'!#REF!,5)</xm:f>
            <x14:dxf>
              <fill>
                <patternFill>
                  <bgColor rgb="FFFF0000"/>
                </patternFill>
              </fill>
            </x14:dxf>
          </x14:cfRule>
          <xm:sqref>B7</xm:sqref>
        </x14:conditionalFormatting>
        <x14:conditionalFormatting xmlns:xm="http://schemas.microsoft.com/office/excel/2006/main">
          <x14:cfRule type="expression" priority="3" id="{02775ACD-1E54-42AD-9F6F-9BC0CF42142D}">
            <xm:f>IF(ROUND(AN9,5) = ROUND('C:\Users\zaur.hajili\Documents\Disclosure-IT-TexnikiShertler\[PRD v03 XXXXmMMYYY (12).xlsm]A15'!#REF!,5),0,1)</xm:f>
            <x14:dxf>
              <fill>
                <patternFill>
                  <bgColor rgb="FFFF0000"/>
                </patternFill>
              </fill>
            </x14:dxf>
          </x14:cfRule>
          <xm:sqref>AN9</xm:sqref>
        </x14:conditionalFormatting>
        <x14:conditionalFormatting xmlns:xm="http://schemas.microsoft.com/office/excel/2006/main">
          <x14:cfRule type="expression" priority="9" id="{D35D90A3-59DC-4B17-BC0C-3DE95A79E4B9}">
            <xm:f>ROUND($AN$37,5)&lt;&gt;ROUND('C:\Users\zaur.hajili\Documents\Disclosure-IT-TexnikiShertler\[PRD v03 XXXXmMMYYY (12).xlsm]A15'!#REF!,5)</xm:f>
            <x14:dxf>
              <fill>
                <patternFill>
                  <bgColor rgb="FFFF0000"/>
                </patternFill>
              </fill>
            </x14:dxf>
          </x14:cfRule>
          <xm:sqref>AN37</xm:sqref>
        </x14:conditionalFormatting>
        <x14:conditionalFormatting xmlns:xm="http://schemas.microsoft.com/office/excel/2006/main">
          <x14:cfRule type="expression" priority="10" id="{705DAFBC-9D3F-4D4D-91C1-3E19A77CFEA3}">
            <xm:f>ROUND($AN$40,5)&lt;&gt;ROUND('C:\Users\zaur.hajili\Documents\Disclosure-IT-TexnikiShertler\[PRD v03 XXXXmMMYYY (12).xlsm]A15'!#REF!,5)</xm:f>
            <x14:dxf>
              <fill>
                <patternFill>
                  <bgColor rgb="FFFF0000"/>
                </patternFill>
              </fill>
            </x14:dxf>
          </x14:cfRule>
          <xm:sqref>AN40</xm:sqref>
        </x14:conditionalFormatting>
        <x14:conditionalFormatting xmlns:xm="http://schemas.microsoft.com/office/excel/2006/main">
          <x14:cfRule type="expression" priority="12" id="{C2315196-5461-4DDA-A8FB-EB0C244181E2}">
            <xm:f>ROUND($AN$41,5)&lt;&gt;ROUND('C:\Users\zaur.hajili\Documents\Disclosure-IT-TexnikiShertler\[PRD v03 XXXXmMMYYY (12).xlsm]A15'!#REF!,5)</xm:f>
            <x14:dxf>
              <fill>
                <patternFill>
                  <bgColor rgb="FFFF0000"/>
                </patternFill>
              </fill>
            </x14:dxf>
          </x14:cfRule>
          <xm:sqref>AN41</xm:sqref>
        </x14:conditionalFormatting>
        <x14:conditionalFormatting xmlns:xm="http://schemas.microsoft.com/office/excel/2006/main">
          <x14:cfRule type="expression" priority="6" id="{C3E3F7CD-6777-49D4-ABEC-B71F695F869E}">
            <xm:f>IF(ROUND(AN13,5) &lt;= ROUND('C:\Users\zaur.hajili\Documents\Disclosure-IT-TexnikiShertler\[PRD v03 XXXXmMMYYY (12).xlsm]A15'!#REF!+'C:\Users\zaur.hajili\Documents\Disclosure-IT-TexnikiShertler\[PRD v03 XXXXmMMYYY (12).xlsm]A15'!#REF!,5),0,1)</xm:f>
            <x14:dxf>
              <fill>
                <patternFill>
                  <bgColor rgb="FFFF0000"/>
                </patternFill>
              </fill>
            </x14:dxf>
          </x14:cfRule>
          <xm:sqref>AN13</xm:sqref>
        </x14:conditionalFormatting>
        <x14:conditionalFormatting xmlns:xm="http://schemas.microsoft.com/office/excel/2006/main">
          <x14:cfRule type="expression" priority="41" id="{09BEF2C5-3975-46AD-A8A4-AA5DE01174FB}">
            <xm:f>ROUND($AN$21,5)&lt;&gt;ROUND('C:\Users\zaur.hajili\Documents\Disclosure-IT-TexnikiShertler\[PRD v03 XXXXmMMYYY (12).xlsm]A6'!#REF!,5)</xm:f>
            <x14:dxf>
              <fill>
                <patternFill>
                  <bgColor rgb="FFFF0000"/>
                </patternFill>
              </fill>
            </x14:dxf>
          </x14:cfRule>
          <xm:sqref>AN21</xm:sqref>
        </x14:conditionalFormatting>
        <x14:conditionalFormatting xmlns:xm="http://schemas.microsoft.com/office/excel/2006/main">
          <x14:cfRule type="expression" priority="42" id="{27D54D38-0225-4381-A34A-AB04EC3D77E9}">
            <xm:f>ROUND($AN$22,5)&lt;&gt;ROUND('C:\Users\zaur.hajili\Documents\Disclosure-IT-TexnikiShertler\[PRD v03 XXXXmMMYYY (12).xlsm]A6'!#REF!,5)</xm:f>
            <x14:dxf>
              <fill>
                <patternFill>
                  <bgColor rgb="FFFF0000"/>
                </patternFill>
              </fill>
            </x14:dxf>
          </x14:cfRule>
          <xm:sqref>AN22</xm:sqref>
        </x14:conditionalFormatting>
        <x14:conditionalFormatting xmlns:xm="http://schemas.microsoft.com/office/excel/2006/main">
          <x14:cfRule type="expression" priority="43" id="{375AE0A1-F5FC-4888-8504-CD5473122F5E}">
            <xm:f>IF(ROUND(AN10,5) = ROUND('C:\Users\zaur.hajili\Documents\Disclosure-IT-TexnikiShertler\[PRD v03 XXXXmMMYYY (12).xlsm]A10'!#REF!,5),0,1)</xm:f>
            <x14:dxf>
              <fill>
                <patternFill>
                  <bgColor rgb="FFFF0000"/>
                </patternFill>
              </fill>
            </x14:dxf>
          </x14:cfRule>
          <x14:cfRule type="expression" priority="44" id="{30E3EB11-6976-405B-A27B-795623A758A4}">
            <xm:f>IF(ROUND(AN10,5) = ROUND('C:\Users\zaur.hajili\Documents\Disclosure-IT-TexnikiShertler\[PRD v03 XXXXmMMYYY (12).xlsm]A3'!#REF!+'C:\Users\zaur.hajili\Documents\Disclosure-IT-TexnikiShertler\[PRD v03 XXXXmMMYYY (12).xlsm]A10'!#REF!,5),0,1)</xm:f>
            <x14:dxf>
              <fill>
                <patternFill>
                  <bgColor rgb="FFFF0000"/>
                </patternFill>
              </fill>
            </x14:dxf>
          </x14:cfRule>
          <x14:cfRule type="expression" priority="45" id="{86AA3435-F07A-4DBF-9914-7478E8A587F4}">
            <xm:f>IF(ROUND(AN10,5) &gt;= ROUND('C:\Users\zaur.hajili\Documents\Disclosure-IT-TexnikiShertler\[PRD v03 XXXXmMMYYY (12).xlsm]M8'!#REF!,5),0,1)</xm:f>
            <x14:dxf>
              <fill>
                <patternFill>
                  <bgColor rgb="FFFF0000"/>
                </patternFill>
              </fill>
            </x14:dxf>
          </x14:cfRule>
          <xm:sqref>AN10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16.8.2</vt:lpstr>
      <vt:lpstr>16.8.3 və 16.8.4</vt:lpstr>
      <vt:lpstr>16.8.5</vt:lpstr>
      <vt:lpstr>16.8.6</vt:lpstr>
      <vt:lpstr>16.8.8</vt:lpstr>
      <vt:lpstr>16.8.10</vt:lpstr>
      <vt:lpstr>16.8.12</vt:lpstr>
      <vt:lpstr>16.8.13</vt:lpstr>
      <vt:lpstr>'16.8.10'!Print_Area</vt:lpstr>
      <vt:lpstr>'16.8.13'!Print_Area</vt:lpstr>
      <vt:lpstr>'16.8.5'!Print_Area</vt:lpstr>
      <vt:lpstr>'16.8.8'!Print_Area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Tural Suleymanov Telman</dc:creator>
  <cp:lastModifiedBy>Tural Suleymanov Telman</cp:lastModifiedBy>
  <dcterms:created xsi:type="dcterms:W3CDTF">2021-01-28T07:26:24Z</dcterms:created>
  <dcterms:modified xsi:type="dcterms:W3CDTF">2023-10-13T14:10:05Z</dcterms:modified>
</cp:coreProperties>
</file>