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ural.suleymanov\Desktop\Disk D\DiskD\Rankings\2Q 2025\"/>
    </mc:Choice>
  </mc:AlternateContent>
  <bookViews>
    <workbookView xWindow="0" yWindow="0" windowWidth="28800" windowHeight="12000"/>
  </bookViews>
  <sheets>
    <sheet name="16.8.2" sheetId="9" r:id="rId1"/>
    <sheet name="16.8.3 və 16.8.4" sheetId="10" r:id="rId2"/>
    <sheet name="16.8.5" sheetId="11" r:id="rId3"/>
    <sheet name="16.8.6" sheetId="12" r:id="rId4"/>
    <sheet name="16.8.8" sheetId="13" r:id="rId5"/>
    <sheet name="16.8.9" sheetId="19" r:id="rId6"/>
    <sheet name="16.8.10" sheetId="14" r:id="rId7"/>
    <sheet name="16.8.12" sheetId="17" r:id="rId8"/>
    <sheet name="16.8.13" sheetId="18" r:id="rId9"/>
  </sheets>
  <externalReferences>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s>
  <definedNames>
    <definedName name="\a" localSheetId="5">[1]BD04B!#REF!</definedName>
    <definedName name="\a">[1]BD04B!#REF!</definedName>
    <definedName name="\q" localSheetId="5">[1]BD04A!#REF!</definedName>
    <definedName name="\q">[1]BD04A!#REF!</definedName>
    <definedName name="\s" localSheetId="5">#REF!</definedName>
    <definedName name="\s">#REF!</definedName>
    <definedName name="\w" localSheetId="5">[1]BD04A!#REF!</definedName>
    <definedName name="\w">[1]BD04A!#REF!</definedName>
    <definedName name="_" localSheetId="5">#REF!</definedName>
    <definedName name="_">#REF!</definedName>
    <definedName name="__LF_ffffffc6_mrahbank_20_KB_LFdr1_iNdEx_1029">"$#REF!.$A$#REF!"</definedName>
    <definedName name="__LF_ffffffc6_mrahbank_20_KB_LFdr1_iNdEx_1541">"$#REF!.$A$#REF!"</definedName>
    <definedName name="__LF_ffffffdd__fffffffe__20_Bankas_fffffffd__20_Az_ffffffe6_rbaycan_20_MKB_LFdr1_iNdEx_1031">"$#REF!.$#REF!$#REF!"</definedName>
    <definedName name="__LF_ffffffdd__fffffffe__20_Bankas_fffffffd__20_Az_ffffffe6_rbaycan_20_MKB_LFdr1_iNdEx_1543">"$#REF!.$A$#REF!"</definedName>
    <definedName name="__LF_ffffffdd_lkbank_20_SKB_LFdr1_iNdEx_1030">"$#REF!.$#REF!$#REF!"</definedName>
    <definedName name="__LF_ffffffdd_lkbank_20_SKB_LFdr1_iNdEx_1542">"$#REF!.$A$#REF!"</definedName>
    <definedName name="__LF_ffffffde__ffffffe6_ki_LFdr1_iNdEx_646">'[2]ST-2SD.ST'!$A$81</definedName>
    <definedName name="__LF_ffffffde_u_fffffffe_a_LFdr1_iNdEx_645">'[2]ST-2SD.ST'!$A$80</definedName>
    <definedName name="__LF2004_2d_12_2d_31_20_00_3a_00_3a_00_LFc1_iNdEx_361">#N/A</definedName>
    <definedName name="__LFA_fffffff0_dam_LFdr1_iNdEx_584">'[2]ST-2SD.ST'!$A$19</definedName>
    <definedName name="__LFAnar_20_KB_LFdr1_iNdEx_1502">"$#REF!.$A$#REF!"</definedName>
    <definedName name="__LFAnar_20_KB_LFdr1_iNdEx_990">"$#REF!.$A$#REF!"</definedName>
    <definedName name="__LFAstara_LFdr1_iNdEx_582">'[2]ST-2SD.ST'!$A$17</definedName>
    <definedName name="__LFAtabank_20_KB_LFdr1_iNdEx_1503">"$#REF!.$A$#REF!"</definedName>
    <definedName name="__LFAtabank_20_KB_LFdr1_iNdEx_991">"$#REF!.$A$#REF!"</definedName>
    <definedName name="__LFAtlantbank_20_SKB_LFdr1_iNdEx_1504">"$#REF!.$A$#REF!"</definedName>
    <definedName name="__LFAtlantbank_20_SKB_LFdr1_iNdEx_992">"$#REF!.$A$#REF!"</definedName>
    <definedName name="__LFAtra_20_SKB_LFdr1_iNdEx_1505">"$#REF!.$A$#REF!"</definedName>
    <definedName name="__LFAtra_20_SKB_LFdr1_iNdEx_993">"$#REF!.$A$#REF!"</definedName>
    <definedName name="__LFAz_ffffffe6_rbaycan_20_Beyn_ffffffe6_lxalq_20_SKB_LFdr1_iNdEx_1508">"$#REF!.$A$#REF!"</definedName>
    <definedName name="__LFAz_ffffffe6_rbaycan_20_Beyn_ffffffe6_lxalq_20_SKB_LFdr1_iNdEx_996">"$#REF!.$A$#REF!"</definedName>
    <definedName name="__LFAz_ffffffe6_rbaycan_20_Mikromaliyy_ffffffe6_l_ffffffe6__fffffffe_dirm_ffffffe6__20_Bank_fffffffd__LFdr1_iNdEx_1509">"$#REF!.$A$#REF!"</definedName>
    <definedName name="__LFAz_ffffffe6_rbaycan_20_Mikromaliyy_ffffffe6_l_ffffffe6__fffffffe_dirm_ffffffe6__20_Bank_fffffffd__LFdr1_iNdEx_997">"$#REF!.$A$#REF!"</definedName>
    <definedName name="__LFAz_ffffffe6_rd_ffffffe6_miryolbank_20_SB_LFdr1_iNdEx_1510">"$#REF!.$A$#REF!"</definedName>
    <definedName name="__LFAz_ffffffe6_rd_ffffffe6_miryolbank_20_SB_LFdr1_iNdEx_998">"$#REF!.$A$#REF!"</definedName>
    <definedName name="__LFAz_ffffffe6_riqazbank_20_S_ffffffdd_B_LFdr1_iNdEx_1511">"$#REF!.$A$#REF!"</definedName>
    <definedName name="__LFAz_ffffffe6_riqazbank_20_S_ffffffdd_B_LFdr1_iNdEx_999">"$#REF!.$A$#REF!"</definedName>
    <definedName name="__LFAz_ffffffe6_rn_ffffffe6_qliyyatbank_20_KB_LFdr1_iNdEx_1000">"$#REF!.$A$#REF!"</definedName>
    <definedName name="__LFAz_ffffffe6_rn_ffffffe6_qliyyatbank_20_KB_LFdr1_iNdEx_1512">"$#REF!.$A$#REF!"</definedName>
    <definedName name="__LFAz_ffffffe6_rt_fffffffc_rk_20_Birg_ffffffe6__20_SKB_LFdr1_iNdEx_1001">"$#REF!.$A$#REF!"</definedName>
    <definedName name="__LFAz_ffffffe6_rt_fffffffc_rk_20_Birg_ffffffe6__20_SKB_LFdr1_iNdEx_1513">"$#REF!.$A$#REF!"</definedName>
    <definedName name="__LFAzal_20_SKB_LFdr1_iNdEx_1506">"$#REF!.$A$#REF!"</definedName>
    <definedName name="__LFAzal_20_SKB_LFdr1_iNdEx_994">"$#REF!.$A$#REF!"</definedName>
    <definedName name="__LFAzinvestbank_20_KB_LFdr1_iNdEx_1507">"$#REF!.$A$#REF!"</definedName>
    <definedName name="__LFAzinvestbank_20_KB_LFdr1_iNdEx_995">"$#REF!.$A$#REF!"</definedName>
    <definedName name="__LFBak_fffffffd__LFdr1_iNdEx_588">'[2]ST-2SD.ST'!$A$23</definedName>
    <definedName name="__LFBalak_ffffffe6_n_LFdr1_iNdEx_589">'[2]ST-2SD.ST'!$A$24</definedName>
    <definedName name="__LFBank_20_of_20_Baku_20_Birg_ffffffe6__20_SKB_LFdr1_iNdEx_1003">"$#REF!.$A$#REF!"</definedName>
    <definedName name="__LFBank_20_of_20_Baku_20_Birg_ffffffe6__20_SKB_LFdr1_iNdEx_1515">"$#REF!.$A$#REF!"</definedName>
    <definedName name="__LFBANK_20_STANDARD_20__20_Birg_ffffffe6__20_SKB_LFdr1_iNdEx_1002">"$#REF!.$A$#REF!"</definedName>
    <definedName name="__LFBANK_20_STANDARD_20__20_Birg_ffffffe6__20_SKB_LFdr1_iNdEx_1514">"$#REF!.$A$#REF!"</definedName>
    <definedName name="__LFBirl_ffffffe6__fffffffe_mi_fffffffe__20_Universal_20_SB_28_BUSB_29__LFdr1_iNdEx_1005">"$#REF!.$A$#REF!"</definedName>
    <definedName name="__LFBirl_ffffffe6__fffffffe_mi_fffffffe__20_Universal_20_SB_28_BUSB_29__LFdr1_iNdEx_1517">"$#REF!.$A$#REF!"</definedName>
    <definedName name="__LFBirlikbank_20_SB_LFdr1_iNdEx_1004">"$#REF!.$A$#REF!"</definedName>
    <definedName name="__LFBirlikbank_20_SB_LFdr1_iNdEx_1516">"$#REF!.$A$#REF!"</definedName>
    <definedName name="__LFBor_ffffffe7_al_fffffffd__20_KB_LFdr1_iNdEx_1006">"$#REF!.$A$#REF!"</definedName>
    <definedName name="__LFBor_ffffffe7_al_fffffffd__20_KB_LFdr1_iNdEx_1518">"$#REF!.$A$#REF!"</definedName>
    <definedName name="__LFC_ffffffe6_bray_fffffffd_l_LFdr1_iNdEx_593">'[2]ST-2SD.ST'!$A$28</definedName>
    <definedName name="__LFC_ffffffe6_lilabad_LFdr1_iNdEx_594">'[2]ST-2SD.ST'!$A$29</definedName>
    <definedName name="__LFCapital_20_Investment_2d_SI_LFdr1_iNdEx_1007">"$#REF!.$A$#REF!"</definedName>
    <definedName name="__LFCapital_20_Investment_2d_SI_LFdr1_iNdEx_1519">"$#REF!.$A$#REF!"</definedName>
    <definedName name="__LFD_ffffffe6_v_ffffffe6__ffffffe7_i_LFdr1_iNdEx_597">'[2]ST-2SD.ST'!$A$32</definedName>
    <definedName name="__LFDeb_fffffffc_t_20_SKB_LFdr1_iNdEx_1008">"$#REF!.$A$#REF!"</definedName>
    <definedName name="__LFDeb_fffffffc_t_20_SKB_LFdr1_iNdEx_1520">"$#REF!.$A$#REF!"</definedName>
    <definedName name="__LFDekabank_20_KB_LFdr1_iNdEx_1009">"$#REF!.$A$#REF!"</definedName>
    <definedName name="__LFDekabank_20_KB_LFdr1_iNdEx_1521">"$#REF!.$A$#REF!"</definedName>
    <definedName name="__LFF_fffffffc_zuli_LFdr1_iNdEx_598">'[2]ST-2SD.ST'!$A$33</definedName>
    <definedName name="__LFG_ffffffe6_nc_ffffffe6_bank_20_SKB_LFdr1_iNdEx_1010">"$#REF!.$A$#REF!"</definedName>
    <definedName name="__LFG_ffffffe6_nc_ffffffe6_bank_20_SKB_LFdr1_iNdEx_1522">"$#REF!.$A$#REF!"</definedName>
    <definedName name="__LFG_fffffffc_naybank_20_A_ffffffe7__fffffffd_q_20_Tipli_20_SB_LFdr1_iNdEx_1011">"$#REF!.$A$#REF!"</definedName>
    <definedName name="__LFG_fffffffc_naybank_20_A_ffffffe7__fffffffd_q_20_Tipli_20_SB_LFdr1_iNdEx_1523">"$#REF!.$A$#REF!"</definedName>
    <definedName name="__LFK_ffffffd6_VS_ffffffc6_R_LFdr1_iNdEx_1013">"$#REF!.$A$#REF!"</definedName>
    <definedName name="__LFK_ffffffd6_VS_ffffffc6_R_LFdr1_iNdEx_1525">"$#REF!.$A$#REF!"</definedName>
    <definedName name="__LFK_ffffffe6_lb_ffffffe6_c_ffffffe6_r_LFdr1_iNdEx_604">'[2]ST-2SD.ST'!$A$39</definedName>
    <definedName name="__LFKo_ffffffe7_bank_20_LQTSB_LFdr1_iNdEx_1012">"$#REF!.$A$#REF!"</definedName>
    <definedName name="__LFKo_ffffffe7_bank_20_LQTSB_LFdr1_iNdEx_1524">"$#REF!.$A$#REF!"</definedName>
    <definedName name="__LFL_ffffffe6_nk_ffffffe6_ran_LFdr1_iNdEx_608">'[2]ST-2SD.ST'!$A$43</definedName>
    <definedName name="__LFLa_ffffffe7__fffffffd_n_LFdr1_iNdEx_606">'[2]ST-2SD.ST'!$A$41</definedName>
    <definedName name="__LFLerik_LFdr1_iNdEx_607">'[2]ST-2SD.ST'!$A$42</definedName>
    <definedName name="__LFMasall_fffffffd__LFdr1_iNdEx_609">'[2]ST-2SD.ST'!$A$44</definedName>
    <definedName name="__LFMilli_20__ffffffdd_ran_20_Bank_fffffffd__LFdr1_iNdEx_1014">"$#REF!.$A$#REF!"</definedName>
    <definedName name="__LFMilli_20__ffffffdd_ran_20_Bank_fffffffd__LFdr1_iNdEx_1526">"$#REF!.$A$#REF!"</definedName>
    <definedName name="__LFMu_fffffff0_an_20_KB_LFdr1_iNdEx_1015">"$#REF!.$A$#REF!"</definedName>
    <definedName name="__LFMu_fffffff0_an_20_KB_LFdr1_iNdEx_1527">"$#REF!.$A$#REF!"</definedName>
    <definedName name="__LFNax_ffffffe7__fffffffd_van_LFdr1_iNdEx_612">'[2]ST-2SD.ST'!$A$47</definedName>
    <definedName name="__LFNBCBANK_LFdr1_iNdEx_1016">"$#REF!.$A$#REF!"</definedName>
    <definedName name="__LFNBCBANK_LFdr1_iNdEx_1528">"$#REF!.$A$#REF!"</definedName>
    <definedName name="__LFNikoyl_LFdr1_iNdEx_1017">"$#REF!.$A$#REF!"</definedName>
    <definedName name="__LFNikoyl_LFdr1_iNdEx_1529">"$#REF!.$A$#REF!"</definedName>
    <definedName name="__LFO_fffffff0_uz_LFdr1_iNdEx_614">'[2]ST-2SD.ST'!$A$49</definedName>
    <definedName name="__LFParabank_20_SKB_LFdr1_iNdEx_1018">"$#REF!.$A$#REF!"</definedName>
    <definedName name="__LFParabank_20_SKB_LFdr1_iNdEx_1530">"$#REF!.$A$#REF!"</definedName>
    <definedName name="__LFPo_ffffffe7_tbank_20_S_ffffffdd_B_LFdr1_iNdEx_1019">"$#REF!.$A$#REF!"</definedName>
    <definedName name="__LFPo_ffffffe7_tbank_20_S_ffffffdd_B_LFdr1_iNdEx_1531">"$#REF!.$A$#REF!"</definedName>
    <definedName name="__LFQ_ffffffe6_b_ffffffe6_l_ffffffe6__LFdr1_iNdEx_621">'[2]ST-2SD.ST'!$A$56</definedName>
    <definedName name="__LFQafqaz_20__ffffffdd_nki_fffffffe_af_20_Bank_fffffffd__20_Birg_ffffffe6__20_KB_LFdr1_iNdEx_1020">"$#REF!.$A$#REF!"</definedName>
    <definedName name="__LFQafqaz_20__ffffffdd_nki_fffffffe_af_20_Bank_fffffffd__20_Birg_ffffffe6__20_KB_LFdr1_iNdEx_1532">"$#REF!.$A$#REF!"</definedName>
    <definedName name="__LFQax_LFdr1_iNdEx_615">'[2]ST-2SD.ST'!$A$50</definedName>
    <definedName name="__LFQuba_LFdr1_iNdEx_618">'[2]ST-2SD.ST'!$A$53</definedName>
    <definedName name="__LFQubadl_fffffffd__LFdr1_iNdEx_619">'[2]ST-2SD.ST'!$A$54</definedName>
    <definedName name="__LFQusar_LFdr1_iNdEx_620">'[2]ST-2SD.ST'!$A$55</definedName>
    <definedName name="__LFRabit_ffffffe6_bank_20_SKB_LFdr1_iNdEx_1021">"$#REF!.$A$#REF!"</definedName>
    <definedName name="__LFRabit_ffffffe6_bank_20_SKB_LFdr1_iNdEx_1533">"$#REF!.$A$#REF!"</definedName>
    <definedName name="__LFRespublika_20_SKB_LFdr1_iNdEx_1022">"$#REF!.$A$#REF!"</definedName>
    <definedName name="__LFRespublika_20_SKB_LFdr1_iNdEx_1534">"$#REF!.$A$#REF!"</definedName>
    <definedName name="__LFRoyal_20_Bank_20_of_20_Baku_20_Birg_ffffffe6__20_KB_LFdr1_iNdEx_1023">"$#REF!.$A$#REF!"</definedName>
    <definedName name="__LFRoyal_20_Bank_20_of_20_Baku_20_Birg_ffffffe6__20_KB_LFdr1_iNdEx_1535">"$#REF!.$A$#REF!"</definedName>
    <definedName name="__LFSiy_ffffffe6_z_ffffffe6_n_LFdr1_iNdEx_626">'[2]ST-2SD.ST'!$A$61</definedName>
    <definedName name="__LFT_ffffffe6_rt_ffffffe6_r_LFdr1_iNdEx_629">'[2]ST-2SD.ST'!$A$64</definedName>
    <definedName name="__LFTexnikabank_20_KB_LFdr1_iNdEx_1024">"$#REF!.$A$#REF!"</definedName>
    <definedName name="__LFTexnikabank_20_KB_LFdr1_iNdEx_1536">"$#REF!.$A$#REF!"</definedName>
    <definedName name="__LFTuran_20_KB_LFdr1_iNdEx_1025">"$#REF!.$A$#REF!"</definedName>
    <definedName name="__LFTuran_20_KB_LFdr1_iNdEx_1537">"$#REF!.$A$#REF!"</definedName>
    <definedName name="__LFUNIBANK_LFdr1_iNdEx_1026">"$#REF!.$A$#REF!"</definedName>
    <definedName name="__LFUNIBANK_LFdr1_iNdEx_1538">"$#REF!.$A$#REF!"</definedName>
    <definedName name="__LFUnited_20_Credit_20_bank_20_Birg_ffffffe6__20_KB_LFdr1_iNdEx_1027">"$#REF!.$A$#REF!"</definedName>
    <definedName name="__LFUnited_20_Credit_20_bank_20_Birg_ffffffe6__20_KB_LFdr1_iNdEx_1539">"$#REF!.$A$#REF!"</definedName>
    <definedName name="__LFXa_ffffffe7_maz_LFdr1_iNdEx_632">'[2]ST-2SD.ST'!$A$67</definedName>
    <definedName name="__LFXocal_fffffffd__LFdr1_iNdEx_633">'[2]ST-2SD.ST'!$A$68</definedName>
    <definedName name="__LFXocav_ffffffe6_nd_LFdr1_iNdEx_634">'[2]ST-2SD.ST'!$A$69</definedName>
    <definedName name="__LFYard_fffffffd_ml_fffffffd__LFdr1_iNdEx_636">'[2]ST-2SD.ST'!$A$71</definedName>
    <definedName name="__LFZ_ffffffe6_ngilan_LFdr1_iNdEx_639">'[2]ST-2SD.ST'!$A$74</definedName>
    <definedName name="__LFZaminbank_20_KB_LFdr1_iNdEx_1028">"$#REF!.$A$#REF!"</definedName>
    <definedName name="__LFZaminbank_20_KB_LFdr1_iNdEx_1540">"$#REF!.$A$#REF!"</definedName>
    <definedName name="__LFZaqatala_LFdr1_iNdEx_638">'[2]ST-2SD.ST'!$A$73</definedName>
    <definedName name="_1__123Graph_XCHART_2" localSheetId="5" hidden="1">'[3]2001'!#REF!</definedName>
    <definedName name="_1__123Graph_XCHART_2" hidden="1">'[3]2001'!#REF!</definedName>
    <definedName name="_2__123Graph_XCHART_3" localSheetId="5" hidden="1">'[3]2001'!#REF!</definedName>
    <definedName name="_2__123Graph_XCHART_3" hidden="1">'[3]2001'!#REF!</definedName>
    <definedName name="_3__123Graph_XCHART_4" localSheetId="5" hidden="1">'[3]2001'!#REF!</definedName>
    <definedName name="_3__123Graph_XCHART_4" hidden="1">'[3]2001'!#REF!</definedName>
    <definedName name="_4__123Graph_XCHART_5" localSheetId="5" hidden="1">'[3]2001'!#REF!</definedName>
    <definedName name="_4__123Graph_XCHART_5" hidden="1">'[3]2001'!#REF!</definedName>
    <definedName name="_5__123Graph_XCHART_6" localSheetId="5" hidden="1">'[3]2001'!#REF!</definedName>
    <definedName name="_5__123Graph_XCHART_6" hidden="1">'[3]2001'!#REF!</definedName>
    <definedName name="_BZS2">'[4]CR_Manufacturing EUR'!$K$3</definedName>
    <definedName name="_c1_iNdEx_964">"$#REF!.$B$1"</definedName>
    <definedName name="_c10_iNdEx_1462">"$#REF!.$K$1"</definedName>
    <definedName name="_c10_iNdEx_973">"$#REF!.$K$1"</definedName>
    <definedName name="_c11_iNdEx_1463">"$#REF!.$L$1"</definedName>
    <definedName name="_c11_iNdEx_974">"$#REF!.$L$1"</definedName>
    <definedName name="_c12_iNdEx_1464">"$#REF!.$M$1"</definedName>
    <definedName name="_c12_iNdEx_975">"$#REF!.$M$1"</definedName>
    <definedName name="_c13_iNdEx_1465">"$#REF!.$N$1"</definedName>
    <definedName name="_c14_iNdEx_1466">"$#REF!.$O$1"</definedName>
    <definedName name="_c14_iNdEx_976">"$#REF!.$N$1"</definedName>
    <definedName name="_c15_iNdEx_1467">"$#REF!.$P$1"</definedName>
    <definedName name="_c15_iNdEx_977">"$#REF!.$O$1"</definedName>
    <definedName name="_c16_iNdEx_1468">"$#REF!.$Q$1"</definedName>
    <definedName name="_c17_iNdEx_1469">"$#REF!.$R$1"</definedName>
    <definedName name="_c18_iNdEx_1470">"$#REF!.$S$1"</definedName>
    <definedName name="_c19_iNdEx_1471">"$#REF!.$T$1"</definedName>
    <definedName name="_c2_iNdEx_1453">"$#REF!.$B$1"</definedName>
    <definedName name="_c2_iNdEx_965">"$#REF!.$C$1"</definedName>
    <definedName name="_c20_iNdEx_1472">"$#REF!.$U$1"</definedName>
    <definedName name="_c21_iNdEx_1473">"$#REF!.$V$1"</definedName>
    <definedName name="_c22_iNdEx_1474">"$#REF!.$W$1"</definedName>
    <definedName name="_c23_iNdEx_1475">"$#REF!.$X$1"</definedName>
    <definedName name="_c24_iNdEx_1476">"$#REF!.$Y$1"</definedName>
    <definedName name="_c25_iNdEx_1477">"$#REF!.$Z$1"</definedName>
    <definedName name="_c26_iNdEx_1481">"$#REF!.$AD$1"</definedName>
    <definedName name="_c27_iNdEx_1482">"$#REF!.$AE$1"</definedName>
    <definedName name="_c28_iNdEx_1483">"$#REF!.$AF$1"</definedName>
    <definedName name="_c29_iNdEx_1484">"$#REF!.$AG$1"</definedName>
    <definedName name="_c2a_iNdEx_1454">"$#REF!.$C$1"</definedName>
    <definedName name="_c3_iNdEx_1455">"$#REF!.$D$1"</definedName>
    <definedName name="_c3_iNdEx_966">"$#REF!.$D$1"</definedName>
    <definedName name="_c30_iNdEx_1485">"$#REF!.$AH$1"</definedName>
    <definedName name="_c31_iNdEx_1487">"$#REF!.$AJ$1"</definedName>
    <definedName name="_c32_iNdEx_1488">"$#REF!.$AK$1"</definedName>
    <definedName name="_c33_iNdEx_1489">"$#REF!.$AL$1"</definedName>
    <definedName name="_c34_iNdEx_1490">"$#REF!.$AM$1"</definedName>
    <definedName name="_c4_iNdEx_1456">"$#REF!.$E$1"</definedName>
    <definedName name="_c4_iNdEx_967">"$#REF!.$E$1"</definedName>
    <definedName name="_c5_iNdEx_1457">"$#REF!.$F$1"</definedName>
    <definedName name="_c5_iNdEx_968">"$#REF!.$F$1"</definedName>
    <definedName name="_c6_iNdEx_1458">"$#REF!.$G$1"</definedName>
    <definedName name="_c6_iNdEx_969">"$#REF!.$G$1"</definedName>
    <definedName name="_c7_iNdEx_1459">"$#REF!.$H$1"</definedName>
    <definedName name="_c7_iNdEx_970">"$#REF!.$H$1"</definedName>
    <definedName name="_c8_iNdEx_1460">"$#REF!.$I$1"</definedName>
    <definedName name="_c8_iNdEx_971">"$#REF!.$I$1"</definedName>
    <definedName name="_c9_iNdEx_1461">"$#REF!.$J$1"</definedName>
    <definedName name="_c9_iNdEx_972">"$#REF!.$J$1"</definedName>
    <definedName name="_cc25_iNdEx_1478">"$#REF!.$AA$1"</definedName>
    <definedName name="_cc30_iNdEx_1486">"$#REF!.$AI$1"</definedName>
    <definedName name="_ccc25_iNdEx_1479">"$#REF!.$AB$1"</definedName>
    <definedName name="_cccc25_iNdEx_1480">"$#REF!.$AC$1"</definedName>
    <definedName name="_dynrow1_LFAF_2d_BANK_20_QSB_LFdr1_iNdEx_1501">"$#REF!.$A$#REF!"</definedName>
    <definedName name="_dynrow1_LFAF_2d_BANK_20_QSB_LFdr1_iNdEx_989">"$#REF!.$A$#REF!"</definedName>
    <definedName name="_h1_LF_LF_iNdEx_1491">"$#REF!.$A$2"</definedName>
    <definedName name="_h1_LF_LF_iNdEx_978">"$#REF!.$A$2"</definedName>
    <definedName name="_h10_LF_LF_iNdEx_987">"$#REF!.$A$#REF!"</definedName>
    <definedName name="_h11_LF_LF_iNdEx_988">"$#REF!.$A$#REF!"</definedName>
    <definedName name="_h12_LF_LF_iNdEx_1032">"$#REF!.$A$#REF!"</definedName>
    <definedName name="_h13_LF_LF_iNdEx_1033">"$#REF!.$A$#REF!"</definedName>
    <definedName name="_h14_LF_LF_iNdEx_1034">"$#REF!.$A$#REF!"</definedName>
    <definedName name="_h15_LF_LF_iNdEx_1035">"$#REF!.$A$#REF!"</definedName>
    <definedName name="_h2_LF_LF_iNdEx_1492">"$#REF!.$A$3"</definedName>
    <definedName name="_h2_LF_LF_iNdEx_979">"$#REF!.$A$3"</definedName>
    <definedName name="_h3_LF_LF_iNdEx_1493">"$#REF!.$A$5"</definedName>
    <definedName name="_h3_LF_LF_iNdEx_980">"$#REF!.$A$5"</definedName>
    <definedName name="_h4_LF_LF_iNdEx_1494">"$#REF!.$A$6"</definedName>
    <definedName name="_h4_LF_LF_iNdEx_981">"$#REF!.$A$6"</definedName>
    <definedName name="_h5_LF_LF_iNdEx_1495">"$#REF!.$A$7"</definedName>
    <definedName name="_h5_LF_LF_iNdEx_982">"$#REF!.$A$7"</definedName>
    <definedName name="_h6_LF_LF_iNdEx_1496">"$#REF!.$A$#REF!"</definedName>
    <definedName name="_h6_LF_LF_iNdEx_983">"$#REF!.$A$#REF!"</definedName>
    <definedName name="_h7_LF_LF_iNdEx_1497">"$#REF!.$A$#REF!"</definedName>
    <definedName name="_h7_LF_LF_iNdEx_984">"$#REF!.$A$#REF!"</definedName>
    <definedName name="_h8_LF_LF_iNdEx_1498">"$#REF!.$A$#REF!"</definedName>
    <definedName name="_h8_LF_LF_iNdEx_985">"$#REF!.$A$#REF!"</definedName>
    <definedName name="_h9_LF_LF_iNdEx_1499">"$#REF!.$A$#REF!"</definedName>
    <definedName name="_h9_LF_LF_iNdEx_986">"$#REF!.$A$#REF!"</definedName>
    <definedName name="_r1_iNdEx_382">#N/A</definedName>
    <definedName name="_r2_iNdEx_383">#N/A</definedName>
    <definedName name="_Regression_Int">1</definedName>
    <definedName name="_rid_LF_LF_Tb1_iNdEx_963">"$#REF!.$A$1"</definedName>
    <definedName name="_rid_LF_LF_Tc1_iNdEx_1452">"$#REF!.$A$1"</definedName>
    <definedName name="_TAB1" localSheetId="5">#REF!</definedName>
    <definedName name="_TAB1">#REF!</definedName>
    <definedName name="_TAB2" localSheetId="5">#REF!</definedName>
    <definedName name="_TAB2">#REF!</definedName>
    <definedName name="_TAB3" localSheetId="5">#REF!</definedName>
    <definedName name="_TAB3">#REF!</definedName>
    <definedName name="_total_LF_LF_iNdEx_1500">"$#REF!.$A$#REF!"</definedName>
    <definedName name="ACB" localSheetId="5">#REF!</definedName>
    <definedName name="ACB">#REF!</definedName>
    <definedName name="AMOUNT" localSheetId="5">#REF!</definedName>
    <definedName name="AMOUNT">#REF!</definedName>
    <definedName name="AMOUNTS_IN_LM_0" localSheetId="5">#REF!</definedName>
    <definedName name="AMOUNTS_IN_LM_0">#REF!</definedName>
    <definedName name="AMT_CHG_OVER" localSheetId="5">#REF!</definedName>
    <definedName name="AMT_CHG_OVER">#REF!</definedName>
    <definedName name="annex1">#N/A</definedName>
    <definedName name="annex2">#N/A</definedName>
    <definedName name="APS" localSheetId="5">#REF!</definedName>
    <definedName name="APS">#REF!</definedName>
    <definedName name="APS_RWA">[5]Provisions!$C$7</definedName>
    <definedName name="APS_TOF">[5]Provisions!$C$9</definedName>
    <definedName name="bank" localSheetId="5">#REF!</definedName>
    <definedName name="bank">#REF!</definedName>
    <definedName name="BANK__" localSheetId="5">#REF!</definedName>
    <definedName name="BANK__">#REF!</definedName>
    <definedName name="bank_1" localSheetId="5">#REF!</definedName>
    <definedName name="bank_1">#REF!</definedName>
    <definedName name="BOV" localSheetId="5">#REF!</definedName>
    <definedName name="BOV">#REF!</definedName>
    <definedName name="BX">'[6]CR_Provisions EUR'!$A$1</definedName>
    <definedName name="by">'[6]CR_Write-offs EUR'!$D$4</definedName>
    <definedName name="bz" localSheetId="5">#REF!</definedName>
    <definedName name="bz">#REF!</definedName>
    <definedName name="bz2.">'[7]MPIs Flows'!$A$1</definedName>
    <definedName name="ca">'[8]MPIs Loans by Sector EUR'!$H$5</definedName>
    <definedName name="cf" localSheetId="5">#REF!</definedName>
    <definedName name="cf">#REF!</definedName>
    <definedName name="checkMFI" localSheetId="5">#REF!</definedName>
    <definedName name="checkMFI">#REF!</definedName>
    <definedName name="checkNCB" localSheetId="5">#REF!</definedName>
    <definedName name="checkNCB">#REF!</definedName>
    <definedName name="co">'[8]MPIs NPLs EUR'!$L$7</definedName>
    <definedName name="countA12_1" localSheetId="6">[9]A12!$T$1</definedName>
    <definedName name="countA12_1" localSheetId="8">[9]A12!$T$1</definedName>
    <definedName name="countA12_1" localSheetId="2">[10]A12!$T$1</definedName>
    <definedName name="countA12_1" localSheetId="4">#REF!</definedName>
    <definedName name="countA12_1">[11]A12!$T$1</definedName>
    <definedName name="countA12_2">#N/A</definedName>
    <definedName name="countA12_3">#N/A</definedName>
    <definedName name="countM1_1">#N/A</definedName>
    <definedName name="countM2_1" localSheetId="4">'16.8.8'!#REF!</definedName>
    <definedName name="countM2_1">#N/A</definedName>
    <definedName name="countM2_2" localSheetId="4">'16.8.8'!#REF!</definedName>
    <definedName name="countM2_2">#N/A</definedName>
    <definedName name="countM2_3" localSheetId="4">'16.8.8'!#REF!</definedName>
    <definedName name="countM2_3">#N/A</definedName>
    <definedName name="countM3_1">#N/A</definedName>
    <definedName name="countM3_2">#N/A</definedName>
    <definedName name="countM3_3">#N/A</definedName>
    <definedName name="countM3_4">#N/A</definedName>
    <definedName name="countM4_1">#N/A</definedName>
    <definedName name="countM4_2">#N/A</definedName>
    <definedName name="countM4_3">#N/A</definedName>
    <definedName name="countM4_4">#N/A</definedName>
    <definedName name="countM8_1">#N/A</definedName>
    <definedName name="countM8_2">#N/A</definedName>
    <definedName name="countM8_3">#N/A</definedName>
    <definedName name="countM9_1">#N/A</definedName>
    <definedName name="countM9_2">#N/A</definedName>
    <definedName name="countM9_3">#N/A</definedName>
    <definedName name="countU3_1" localSheetId="6">[9]U3!$Q$1</definedName>
    <definedName name="countU3_1" localSheetId="8">[9]U3!$Q$1</definedName>
    <definedName name="countU3_1" localSheetId="2">[10]U3!$Q$1</definedName>
    <definedName name="countU3_1" localSheetId="4">#REF!</definedName>
    <definedName name="countU3_1">[11]U3!$Q$1</definedName>
    <definedName name="countU3_2" localSheetId="6">[9]U3!$Q$2</definedName>
    <definedName name="countU3_2" localSheetId="8">[9]U3!$Q$2</definedName>
    <definedName name="countU3_2" localSheetId="2">[10]U3!$Q$2</definedName>
    <definedName name="countU3_2" localSheetId="4">#REF!</definedName>
    <definedName name="countU3_2">[11]U3!$Q$2</definedName>
    <definedName name="countU3_3" localSheetId="6">[9]U3!$Q$3</definedName>
    <definedName name="countU3_3" localSheetId="8">[9]U3!$Q$3</definedName>
    <definedName name="countU3_3" localSheetId="2">[10]U3!$Q$3</definedName>
    <definedName name="countU3_3" localSheetId="4">#REF!</definedName>
    <definedName name="countU3_3">[11]U3!$Q$3</definedName>
    <definedName name="countU3_4" localSheetId="6">[9]U3!$Q$4</definedName>
    <definedName name="countU3_4" localSheetId="8">[9]U3!$Q$4</definedName>
    <definedName name="countU3_4" localSheetId="2">[10]U3!$Q$4</definedName>
    <definedName name="countU3_4" localSheetId="4">#REF!</definedName>
    <definedName name="countU3_4">[11]U3!$Q$4</definedName>
    <definedName name="CR1_" localSheetId="5">#REF!</definedName>
    <definedName name="CR1_">#REF!</definedName>
    <definedName name="Excel_BuiltIn_Print_Area_1">#N/A</definedName>
    <definedName name="fdfdfdf">'[12]ST-2SD.ST'!$A$23</definedName>
    <definedName name="GRAND" localSheetId="5">#REF!</definedName>
    <definedName name="GRAND">#REF!</definedName>
    <definedName name="i2br1" localSheetId="5">#REF!</definedName>
    <definedName name="i2br1">#REF!</definedName>
    <definedName name="i2br10" localSheetId="5">#REF!</definedName>
    <definedName name="i2br10">#REF!</definedName>
    <definedName name="i2br11" localSheetId="5">#REF!</definedName>
    <definedName name="i2br11">#REF!</definedName>
    <definedName name="i2br2" localSheetId="5">#REF!</definedName>
    <definedName name="i2br2">#REF!</definedName>
    <definedName name="i2br3" localSheetId="5">#REF!</definedName>
    <definedName name="i2br3">#REF!</definedName>
    <definedName name="i2br4" localSheetId="5">#REF!</definedName>
    <definedName name="i2br4">#REF!</definedName>
    <definedName name="i2br5" localSheetId="5">#REF!</definedName>
    <definedName name="i2br5">#REF!</definedName>
    <definedName name="i2br6" localSheetId="5">#REF!</definedName>
    <definedName name="i2br6">#REF!</definedName>
    <definedName name="i2br7" localSheetId="5">#REF!</definedName>
    <definedName name="i2br7">#REF!</definedName>
    <definedName name="i2br8" localSheetId="5">#REF!</definedName>
    <definedName name="i2br8">#REF!</definedName>
    <definedName name="i2br9" localSheetId="5">#REF!</definedName>
    <definedName name="i2br9">#REF!</definedName>
    <definedName name="lerik">'[12]ST-2SD.ST'!$A$42</definedName>
    <definedName name="LIAB" localSheetId="5">#REF!</definedName>
    <definedName name="LIAB">#REF!</definedName>
    <definedName name="LOM" localSheetId="5">#REF!</definedName>
    <definedName name="LOM">#REF!</definedName>
    <definedName name="MMB" localSheetId="5">#REF!</definedName>
    <definedName name="MMB">#REF!</definedName>
    <definedName name="muddet" localSheetId="5">#REF!</definedName>
    <definedName name="muddet">#REF!</definedName>
    <definedName name="offset" localSheetId="5">#REF!</definedName>
    <definedName name="offset">#REF!</definedName>
    <definedName name="Page1" localSheetId="5">#REF!</definedName>
    <definedName name="Page1">#REF!</definedName>
    <definedName name="Page2" localSheetId="5">#REF!</definedName>
    <definedName name="Page2">#REF!</definedName>
    <definedName name="PART1" localSheetId="5">#REF!</definedName>
    <definedName name="PART1">#REF!</definedName>
    <definedName name="PART2" localSheetId="5">#REF!</definedName>
    <definedName name="PART2">#REF!</definedName>
    <definedName name="PART3" localSheetId="5">#REF!</definedName>
    <definedName name="PART3">#REF!</definedName>
    <definedName name="PART4" localSheetId="5">#REF!</definedName>
    <definedName name="PART4">#REF!</definedName>
    <definedName name="PART5" localSheetId="5">#REF!</definedName>
    <definedName name="PART5">#REF!</definedName>
    <definedName name="PART5A" localSheetId="5">#REF!</definedName>
    <definedName name="PART5A">#REF!</definedName>
    <definedName name="PART5B" localSheetId="5">#REF!</definedName>
    <definedName name="PART5B">#REF!</definedName>
    <definedName name="PART6" localSheetId="5">#REF!</definedName>
    <definedName name="PART6">#REF!</definedName>
    <definedName name="PART7" localSheetId="5">#REF!</definedName>
    <definedName name="PART7">#REF!</definedName>
    <definedName name="PARTS2_7" localSheetId="5">#REF!</definedName>
    <definedName name="PARTS2_7">#REF!</definedName>
    <definedName name="PREVIOUS_MONTH" localSheetId="5">#REF!</definedName>
    <definedName name="PREVIOUS_MONTH">#REF!</definedName>
    <definedName name="PRINT" localSheetId="5">#REF!</definedName>
    <definedName name="PRINT">#REF!</definedName>
    <definedName name="_xlnm.Print_Area" localSheetId="6">'16.8.10'!$A$1:$F$93</definedName>
    <definedName name="_xlnm.Print_Area" localSheetId="8">'16.8.13'!$A$1:$AO$80</definedName>
    <definedName name="_xlnm.Print_Area" localSheetId="2">'16.8.5'!$A$1:$C$54</definedName>
    <definedName name="_xlnm.Print_Area" localSheetId="4">'16.8.8'!$A$1:$C$9</definedName>
    <definedName name="_xlnm.Print_Area" localSheetId="5">#REF!</definedName>
    <definedName name="_xlnm.Print_Area">#REF!</definedName>
    <definedName name="Print_Area_MI" localSheetId="5">#REF!</definedName>
    <definedName name="Print_Area_MI">#REF!</definedName>
    <definedName name="PRINT1" localSheetId="5">#REF!</definedName>
    <definedName name="PRINT1">#REF!</definedName>
    <definedName name="PRINT2" localSheetId="5">#REF!</definedName>
    <definedName name="PRINT2">#REF!</definedName>
    <definedName name="PRINT4" localSheetId="5">#REF!</definedName>
    <definedName name="PRINT4">#REF!</definedName>
    <definedName name="regions">[13]params!$A$1:$A$66</definedName>
    <definedName name="return">[14]Sheet1!$A$1:$D$117</definedName>
    <definedName name="row_endA12_1">#N/A</definedName>
    <definedName name="row_endA12_2">#N/A</definedName>
    <definedName name="row_endA12_3">#N/A</definedName>
    <definedName name="row_endM1_1">#N/A</definedName>
    <definedName name="row_endM2_1" localSheetId="4">'16.8.8'!#REF!</definedName>
    <definedName name="row_endM2_1">#N/A</definedName>
    <definedName name="row_endM2_2" localSheetId="4">'16.8.8'!#REF!</definedName>
    <definedName name="row_endM2_2">#N/A</definedName>
    <definedName name="row_endM2_3" localSheetId="4">'16.8.8'!#REF!</definedName>
    <definedName name="row_endM2_3">#N/A</definedName>
    <definedName name="row_endM3_1">#N/A</definedName>
    <definedName name="row_endM3_2">#N/A</definedName>
    <definedName name="row_endM3_3">#N/A</definedName>
    <definedName name="row_endM3_4">#N/A</definedName>
    <definedName name="row_endM4_1">#N/A</definedName>
    <definedName name="row_endM4_2">#N/A</definedName>
    <definedName name="row_endM4_3">#N/A</definedName>
    <definedName name="row_endM4_4">#N/A</definedName>
    <definedName name="row_endM8_1">#N/A</definedName>
    <definedName name="row_endM8_2">#N/A</definedName>
    <definedName name="row_endM8_3">#N/A</definedName>
    <definedName name="row_endM9_1">#N/A</definedName>
    <definedName name="row_endM9_2">#N/A</definedName>
    <definedName name="row_endM9_3">#N/A</definedName>
    <definedName name="row_endU3_1">#N/A</definedName>
    <definedName name="row_endU3_2">#N/A</definedName>
    <definedName name="row_endU3_3">#N/A</definedName>
    <definedName name="row_endU3_4">#N/A</definedName>
    <definedName name="row_startA12_1">#N/A</definedName>
    <definedName name="row_startA12_2">#N/A</definedName>
    <definedName name="row_startA12_3">#N/A</definedName>
    <definedName name="row_startM1_1">#N/A</definedName>
    <definedName name="row_startM2_1" localSheetId="4">'16.8.8'!#REF!</definedName>
    <definedName name="row_startM2_1">#N/A</definedName>
    <definedName name="row_startM2_2" localSheetId="4">'16.8.8'!#REF!</definedName>
    <definedName name="row_startM2_2">#N/A</definedName>
    <definedName name="row_startM2_3" localSheetId="4">'16.8.8'!#REF!</definedName>
    <definedName name="row_startM2_3">#N/A</definedName>
    <definedName name="row_startM3_1" localSheetId="6">[9]M3!$AC$1</definedName>
    <definedName name="row_startM3_1" localSheetId="8">[9]M3!$AC$1</definedName>
    <definedName name="row_startM3_1" localSheetId="2">[10]M3!$AC$1</definedName>
    <definedName name="row_startM3_1" localSheetId="4">#REF!</definedName>
    <definedName name="row_startM3_1">[11]M3!$AC$1</definedName>
    <definedName name="row_startM3_2" localSheetId="6">[9]M3!$AC$2</definedName>
    <definedName name="row_startM3_2" localSheetId="8">[9]M3!$AC$2</definedName>
    <definedName name="row_startM3_2" localSheetId="2">[10]M3!$AC$2</definedName>
    <definedName name="row_startM3_2" localSheetId="4">#REF!</definedName>
    <definedName name="row_startM3_2">[11]M3!$AC$2</definedName>
    <definedName name="row_startM3_3" localSheetId="6">[9]M3!$AC$3</definedName>
    <definedName name="row_startM3_3" localSheetId="8">[9]M3!$AC$3</definedName>
    <definedName name="row_startM3_3" localSheetId="2">[10]M3!$AC$3</definedName>
    <definedName name="row_startM3_3" localSheetId="4">#REF!</definedName>
    <definedName name="row_startM3_3">[11]M3!$AC$3</definedName>
    <definedName name="row_startM3_4" localSheetId="6">[9]M3!$AC$4</definedName>
    <definedName name="row_startM3_4" localSheetId="8">[9]M3!$AC$4</definedName>
    <definedName name="row_startM3_4" localSheetId="2">[10]M3!$AC$4</definedName>
    <definedName name="row_startM3_4" localSheetId="4">#REF!</definedName>
    <definedName name="row_startM3_4">[11]M3!$AC$4</definedName>
    <definedName name="row_startM4_1" localSheetId="6">[9]M4!$AQ$1</definedName>
    <definedName name="row_startM4_1" localSheetId="8">[9]M4!$AQ$1</definedName>
    <definedName name="row_startM4_1" localSheetId="2">[10]M4!$AQ$1</definedName>
    <definedName name="row_startM4_1" localSheetId="4">#REF!</definedName>
    <definedName name="row_startM4_1">[11]M4!$AQ$1</definedName>
    <definedName name="row_startM4_2" localSheetId="6">[9]M4!$AQ$2</definedName>
    <definedName name="row_startM4_2" localSheetId="8">[9]M4!$AQ$2</definedName>
    <definedName name="row_startM4_2" localSheetId="2">[10]M4!$AQ$2</definedName>
    <definedName name="row_startM4_2" localSheetId="4">#REF!</definedName>
    <definedName name="row_startM4_2">[11]M4!$AQ$2</definedName>
    <definedName name="row_startM4_3" localSheetId="6">[9]M4!$AQ$3</definedName>
    <definedName name="row_startM4_3" localSheetId="8">[9]M4!$AQ$3</definedName>
    <definedName name="row_startM4_3" localSheetId="2">[10]M4!$AQ$3</definedName>
    <definedName name="row_startM4_3" localSheetId="4">#REF!</definedName>
    <definedName name="row_startM4_3">[11]M4!$AQ$3</definedName>
    <definedName name="row_startM4_4" localSheetId="6">[9]M4!$AQ$4</definedName>
    <definedName name="row_startM4_4" localSheetId="8">[9]M4!$AQ$4</definedName>
    <definedName name="row_startM4_4" localSheetId="2">[10]M4!$AQ$4</definedName>
    <definedName name="row_startM4_4" localSheetId="4">#REF!</definedName>
    <definedName name="row_startM4_4">[11]M4!$AQ$4</definedName>
    <definedName name="row_startM8_1" localSheetId="6">[9]M8!$K$1</definedName>
    <definedName name="row_startM8_1" localSheetId="8">[9]M8!$K$1</definedName>
    <definedName name="row_startM8_1" localSheetId="2">[10]M8!$K$1</definedName>
    <definedName name="row_startM8_1" localSheetId="4">#REF!</definedName>
    <definedName name="row_startM8_1">[11]M8!$K$1</definedName>
    <definedName name="row_startM8_2" localSheetId="6">[9]M8!$K$2</definedName>
    <definedName name="row_startM8_2" localSheetId="8">[9]M8!$K$2</definedName>
    <definedName name="row_startM8_2" localSheetId="2">[10]M8!$K$2</definedName>
    <definedName name="row_startM8_2" localSheetId="4">#REF!</definedName>
    <definedName name="row_startM8_2">[11]M8!$K$2</definedName>
    <definedName name="row_startM8_3" localSheetId="6">[9]M8!$K$3</definedName>
    <definedName name="row_startM8_3" localSheetId="8">[9]M8!$K$3</definedName>
    <definedName name="row_startM8_3" localSheetId="2">[10]M8!$K$3</definedName>
    <definedName name="row_startM8_3" localSheetId="4">#REF!</definedName>
    <definedName name="row_startM8_3">[11]M8!$K$3</definedName>
    <definedName name="row_startM9_1" localSheetId="6">[9]M9!$K$1</definedName>
    <definedName name="row_startM9_1" localSheetId="8">[9]M9!$K$1</definedName>
    <definedName name="row_startM9_1" localSheetId="2">[10]M9!$K$1</definedName>
    <definedName name="row_startM9_1" localSheetId="4">#REF!</definedName>
    <definedName name="row_startM9_1">[11]M9!$K$1</definedName>
    <definedName name="row_startM9_2" localSheetId="6">[9]M9!$K$2</definedName>
    <definedName name="row_startM9_2" localSheetId="8">[9]M9!$K$2</definedName>
    <definedName name="row_startM9_2" localSheetId="2">[10]M9!$K$2</definedName>
    <definedName name="row_startM9_2" localSheetId="4">#REF!</definedName>
    <definedName name="row_startM9_2">[11]M9!$K$2</definedName>
    <definedName name="row_startM9_3" localSheetId="6">[9]M9!$K$3</definedName>
    <definedName name="row_startM9_3" localSheetId="8">[9]M9!$K$3</definedName>
    <definedName name="row_startM9_3" localSheetId="2">[10]M9!$K$3</definedName>
    <definedName name="row_startM9_3" localSheetId="4">#REF!</definedName>
    <definedName name="row_startM9_3">[11]M9!$K$3</definedName>
    <definedName name="row_startU3_1">#N/A</definedName>
    <definedName name="row_startU3_2">#N/A</definedName>
    <definedName name="row_startU3_3">#N/A</definedName>
    <definedName name="row_startU3_4">#N/A</definedName>
    <definedName name="rowA12_1">#N/A</definedName>
    <definedName name="rowA12_2">#N/A</definedName>
    <definedName name="rowA12_3">#N/A</definedName>
    <definedName name="rowM1_1" localSheetId="6">[9]M1!$M$2</definedName>
    <definedName name="rowM1_1" localSheetId="8">[9]M1!$M$2</definedName>
    <definedName name="rowM1_1" localSheetId="2">[10]M1!$M$2</definedName>
    <definedName name="rowM1_1" localSheetId="4">#REF!</definedName>
    <definedName name="rowM1_1">[11]M1!$M$2</definedName>
    <definedName name="rowM2_1" localSheetId="4">'16.8.8'!#REF!</definedName>
    <definedName name="rowM2_1">#N/A</definedName>
    <definedName name="rowM2_2" localSheetId="4">'16.8.8'!#REF!</definedName>
    <definedName name="rowM2_2">#N/A</definedName>
    <definedName name="rowM2_3" localSheetId="4">'16.8.8'!#REF!</definedName>
    <definedName name="rowM2_3">#N/A</definedName>
    <definedName name="rowM3_1" localSheetId="6">[9]M3!$AB$1</definedName>
    <definedName name="rowM3_1" localSheetId="8">[9]M3!$AB$1</definedName>
    <definedName name="rowM3_1" localSheetId="2">[10]M3!$AB$1</definedName>
    <definedName name="rowM3_1" localSheetId="4">#REF!</definedName>
    <definedName name="rowM3_1">[11]M3!$AB$1</definedName>
    <definedName name="rowM3_2" localSheetId="6">[9]M3!$AB$2</definedName>
    <definedName name="rowM3_2" localSheetId="8">[9]M3!$AB$2</definedName>
    <definedName name="rowM3_2" localSheetId="2">[10]M3!$AB$2</definedName>
    <definedName name="rowM3_2" localSheetId="4">#REF!</definedName>
    <definedName name="rowM3_2">[11]M3!$AB$2</definedName>
    <definedName name="rowM3_3" localSheetId="6">[9]M3!$AB$3</definedName>
    <definedName name="rowM3_3" localSheetId="8">[9]M3!$AB$3</definedName>
    <definedName name="rowM3_3" localSheetId="2">[10]M3!$AB$3</definedName>
    <definedName name="rowM3_3" localSheetId="4">#REF!</definedName>
    <definedName name="rowM3_3">[11]M3!$AB$3</definedName>
    <definedName name="rowM3_4" localSheetId="6">[9]M3!$AB$4</definedName>
    <definedName name="rowM3_4" localSheetId="8">[9]M3!$AB$4</definedName>
    <definedName name="rowM3_4" localSheetId="2">[10]M3!$AB$4</definedName>
    <definedName name="rowM3_4" localSheetId="4">#REF!</definedName>
    <definedName name="rowM3_4">[11]M3!$AB$4</definedName>
    <definedName name="rowM4_1" localSheetId="6">[9]M4!$AP$1</definedName>
    <definedName name="rowM4_1" localSheetId="8">[9]M4!$AP$1</definedName>
    <definedName name="rowM4_1" localSheetId="2">[10]M4!$AP$1</definedName>
    <definedName name="rowM4_1" localSheetId="4">#REF!</definedName>
    <definedName name="rowM4_1">[11]M4!$AP$1</definedName>
    <definedName name="rowM4_2" localSheetId="6">[9]M4!$AP$2</definedName>
    <definedName name="rowM4_2" localSheetId="8">[9]M4!$AP$2</definedName>
    <definedName name="rowM4_2" localSheetId="2">[10]M4!$AP$2</definedName>
    <definedName name="rowM4_2" localSheetId="4">#REF!</definedName>
    <definedName name="rowM4_2">[11]M4!$AP$2</definedName>
    <definedName name="rowM4_3" localSheetId="6">[9]M4!$AP$3</definedName>
    <definedName name="rowM4_3" localSheetId="8">[9]M4!$AP$3</definedName>
    <definedName name="rowM4_3" localSheetId="2">[10]M4!$AP$3</definedName>
    <definedName name="rowM4_3" localSheetId="4">#REF!</definedName>
    <definedName name="rowM4_3">[11]M4!$AP$3</definedName>
    <definedName name="rowM4_4" localSheetId="6">[9]M4!$AP$4</definedName>
    <definedName name="rowM4_4" localSheetId="8">[9]M4!$AP$4</definedName>
    <definedName name="rowM4_4" localSheetId="2">[10]M4!$AP$4</definedName>
    <definedName name="rowM4_4" localSheetId="4">#REF!</definedName>
    <definedName name="rowM4_4">[11]M4!$AP$4</definedName>
    <definedName name="rowM8_1" localSheetId="6">[9]M8!$J$1</definedName>
    <definedName name="rowM8_1" localSheetId="8">[9]M8!$J$1</definedName>
    <definedName name="rowM8_1" localSheetId="2">[10]M8!$J$1</definedName>
    <definedName name="rowM8_1" localSheetId="4">#REF!</definedName>
    <definedName name="rowM8_1">[11]M8!$J$1</definedName>
    <definedName name="rowM8_2" localSheetId="6">[9]M8!$J$2</definedName>
    <definedName name="rowM8_2" localSheetId="8">[9]M8!$J$2</definedName>
    <definedName name="rowM8_2" localSheetId="2">[10]M8!$J$2</definedName>
    <definedName name="rowM8_2" localSheetId="4">#REF!</definedName>
    <definedName name="rowM8_2">[11]M8!$J$2</definedName>
    <definedName name="rowM8_3" localSheetId="6">[9]M8!$J$3</definedName>
    <definedName name="rowM8_3" localSheetId="8">[9]M8!$J$3</definedName>
    <definedName name="rowM8_3" localSheetId="2">[10]M8!$J$3</definedName>
    <definedName name="rowM8_3" localSheetId="4">#REF!</definedName>
    <definedName name="rowM8_3">[11]M8!$J$3</definedName>
    <definedName name="rowM9_1" localSheetId="6">[9]M9!$J$1</definedName>
    <definedName name="rowM9_1" localSheetId="8">[9]M9!$J$1</definedName>
    <definedName name="rowM9_1" localSheetId="2">[10]M9!$J$1</definedName>
    <definedName name="rowM9_1" localSheetId="4">#REF!</definedName>
    <definedName name="rowM9_1">[11]M9!$J$1</definedName>
    <definedName name="rowM9_2" localSheetId="6">[9]M9!$J$2</definedName>
    <definedName name="rowM9_2" localSheetId="8">[9]M9!$J$2</definedName>
    <definedName name="rowM9_2" localSheetId="2">[10]M9!$J$2</definedName>
    <definedName name="rowM9_2" localSheetId="4">#REF!</definedName>
    <definedName name="rowM9_2">[11]M9!$J$2</definedName>
    <definedName name="rowM9_3" localSheetId="6">[9]M9!$J$3</definedName>
    <definedName name="rowM9_3" localSheetId="8">[9]M9!$J$3</definedName>
    <definedName name="rowM9_3" localSheetId="2">[10]M9!$J$3</definedName>
    <definedName name="rowM9_3" localSheetId="4">#REF!</definedName>
    <definedName name="rowM9_3">[11]M9!$J$3</definedName>
    <definedName name="rowU3_1">#N/A</definedName>
    <definedName name="rowU3_2">#N/A</definedName>
    <definedName name="rowU3_3">#N/A</definedName>
    <definedName name="rowU3_4">#N/A</definedName>
    <definedName name="TAB" localSheetId="5">#REF!</definedName>
    <definedName name="TAB">#REF!</definedName>
    <definedName name="TABLE" localSheetId="5">#REF!</definedName>
    <definedName name="TABLE">#REF!</definedName>
    <definedName name="TOTAL" localSheetId="5">#REF!</definedName>
    <definedName name="TOTAL">#REF!</definedName>
    <definedName name="TOTS" localSheetId="5">#REF!</definedName>
    <definedName name="TOTS">#REF!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4" i="19" l="1"/>
  <c r="B24" i="19"/>
  <c r="H10" i="19"/>
  <c r="H11" i="19" s="1"/>
  <c r="H12" i="19" s="1"/>
  <c r="H13" i="19" s="1"/>
  <c r="H14" i="19" s="1"/>
  <c r="H15" i="19" s="1"/>
  <c r="C8" i="10" l="1"/>
  <c r="B24" i="14" l="1"/>
  <c r="E10" i="10" l="1"/>
  <c r="C10" i="10"/>
  <c r="B7" i="10" l="1"/>
  <c r="D7" i="10" l="1"/>
  <c r="D6" i="9" l="1"/>
  <c r="D8" i="9"/>
  <c r="D11" i="9"/>
  <c r="D12" i="9"/>
  <c r="D13" i="9"/>
  <c r="D14" i="9"/>
  <c r="D15" i="9"/>
  <c r="D16" i="9"/>
  <c r="D19" i="9"/>
  <c r="D20" i="9"/>
  <c r="D21" i="9"/>
  <c r="D26" i="9"/>
  <c r="D27" i="9"/>
  <c r="D5" i="9"/>
  <c r="E9" i="10" l="1"/>
  <c r="F12" i="10"/>
  <c r="F13" i="10"/>
  <c r="D61" i="14"/>
  <c r="G6" i="10" l="1"/>
  <c r="F14" i="10"/>
  <c r="G13" i="10"/>
  <c r="G12" i="10"/>
  <c r="B11" i="10"/>
  <c r="C11" i="10" s="1"/>
  <c r="C7" i="10"/>
  <c r="C15" i="10"/>
  <c r="C14" i="10"/>
  <c r="C13" i="10"/>
  <c r="C12" i="10"/>
  <c r="C9" i="10"/>
  <c r="E8" i="10"/>
  <c r="E7" i="10"/>
  <c r="E6" i="10"/>
  <c r="G14" i="10" l="1"/>
  <c r="F11" i="10"/>
  <c r="G11" i="10" s="1"/>
</calcChain>
</file>

<file path=xl/sharedStrings.xml><?xml version="1.0" encoding="utf-8"?>
<sst xmlns="http://schemas.openxmlformats.org/spreadsheetml/2006/main" count="630" uniqueCount="354">
  <si>
    <t>Hesabatlılıq dövrü:</t>
  </si>
  <si>
    <t>Məbləğ</t>
  </si>
  <si>
    <t xml:space="preserve">Məlumatın yenilənmə tarixi: </t>
  </si>
  <si>
    <t>№</t>
  </si>
  <si>
    <t>AZN</t>
  </si>
  <si>
    <t>Kreditlərin, həmçinin vaxtı keçmiş kreditlərin portfeldə payı və onun iqtisadi sektorlar üzrə göstəriciləri</t>
  </si>
  <si>
    <t>Kreditlərin iqtisadi sektorlar üzrə bölgüsü</t>
  </si>
  <si>
    <t>Cəmi   (min manatla)</t>
  </si>
  <si>
    <t>Vaxtı keçmiş kreditlər (min manatla)*</t>
  </si>
  <si>
    <t>Vaxtı keçmiş kreditlərin portfeldə payı (faizlə)</t>
  </si>
  <si>
    <t>Cəmi kredit portfeli, o cümlədən</t>
  </si>
  <si>
    <t xml:space="preserve">1.Sənaye </t>
  </si>
  <si>
    <t>1.1.1 Mədən çıxarma sənayesi</t>
  </si>
  <si>
    <t>1.1.2 Emal sənayesi, cəmi</t>
  </si>
  <si>
    <t xml:space="preserve">1.1.3 Elektrik enerjisi və Qazın istehsalı </t>
  </si>
  <si>
    <t>1.1.4 Sənayenin digər sahələri</t>
  </si>
  <si>
    <t>2. Kənd təsərrüfatı</t>
  </si>
  <si>
    <t>3. Tikinti sahəsi</t>
  </si>
  <si>
    <t>4. Nəqliyyat, cəmi</t>
  </si>
  <si>
    <t>5. İnformasiya və Rabitə</t>
  </si>
  <si>
    <t>6. Ticarət müəssisələrinə kredit, cəmi</t>
  </si>
  <si>
    <t xml:space="preserve">7. Digər qeyri-istehsal və xidmət sahələri </t>
  </si>
  <si>
    <t>8.  Mərkəzi idarəetmə orqanları və bələdiyyələr</t>
  </si>
  <si>
    <t xml:space="preserve">   9. İctimai Təşkilatlara</t>
  </si>
  <si>
    <r>
      <t xml:space="preserve">   10. Şəxsi, ailəvi və sair məqsədlər üçün fiziki şəxslərə kreditlər, c</t>
    </r>
    <r>
      <rPr>
        <i/>
        <sz val="11"/>
        <rFont val="Calibri"/>
        <family val="2"/>
        <scheme val="minor"/>
      </rPr>
      <t>əmi</t>
    </r>
  </si>
  <si>
    <t>c) Avtomobil alınmasına</t>
  </si>
  <si>
    <t>d) Məişət avadanlıqlarının alınmasına</t>
  </si>
  <si>
    <t>e) Kredit kartları</t>
  </si>
  <si>
    <t>f) Digər</t>
  </si>
  <si>
    <t xml:space="preserve">    11. Digər Kreditlər</t>
  </si>
  <si>
    <t>*əsas məbləğ, yaxud ona hesablanan faizlər və ya hər hansı birinin ödənilməyən hissəsi üzrə ödənişləri müqavilədə və ya ödəniş qrafikində göstərilən tarixdən 30 (otuz) təqvim günündən artıq gecikdirilmiş kreditin qalıq məbləği</t>
  </si>
  <si>
    <t>Kreditlərin təsnifləşdirilməsi haqqında məlumatlar</t>
  </si>
  <si>
    <t>(min manatla)</t>
  </si>
  <si>
    <t>Cəmi kredit portfelində xüsusi çəkisi</t>
  </si>
  <si>
    <t>Yaradılmış adi ehtiyat</t>
  </si>
  <si>
    <t>Yaradılmış adi ehtiyatın kredit portfelində  payı (faizlə)</t>
  </si>
  <si>
    <t>Yaradılmış məqsədli ehtiyat</t>
  </si>
  <si>
    <t>Yaradılmış məqsədli ehtiyatın kredit portfelində payı (faizlə)</t>
  </si>
  <si>
    <t>1. Cəmi kredit portfeli, o cümlədən</t>
  </si>
  <si>
    <t>X</t>
  </si>
  <si>
    <t>1.1.Standart kreditlər</t>
  </si>
  <si>
    <t>1.1.1. Qənaətbəxş kreditlər</t>
  </si>
  <si>
    <t>1.1.2. Nəzarət altında olan kreditlər</t>
  </si>
  <si>
    <t>1.2. Qeyri-standart kreditlər</t>
  </si>
  <si>
    <t>Qeyri-qənaətbəxş</t>
  </si>
  <si>
    <t>Təhlükəli</t>
  </si>
  <si>
    <t>Ümidsiz</t>
  </si>
  <si>
    <t>1.3. Ehtiyat yaradılmayan kreditlər</t>
  </si>
  <si>
    <t xml:space="preserve">Balansdankənar öhdəliklərin ayrı ayrı növləri barədə
  </t>
  </si>
  <si>
    <t>ÖHDƏLİKLƏR</t>
  </si>
  <si>
    <t>Cəmi</t>
  </si>
  <si>
    <t>Xarici valyutada (2-ci sütundan)</t>
  </si>
  <si>
    <r>
      <t>1. Kredit alətləri, c</t>
    </r>
    <r>
      <rPr>
        <i/>
        <sz val="11"/>
        <rFont val="Calibri"/>
        <family val="2"/>
        <scheme val="minor"/>
      </rPr>
      <t>əmi</t>
    </r>
  </si>
  <si>
    <t>a) Kredit öhdəlikləri</t>
  </si>
  <si>
    <t>b) İstifadə olunmamış kredit xətləri</t>
  </si>
  <si>
    <t>c) Qiymətli kağızlar və xarici valyuta istisna olmaqla, aktivlərin alınması üzrə öhdəliklər</t>
  </si>
  <si>
    <t>d) Digər öhdəliklər</t>
  </si>
  <si>
    <r>
      <t>2. Qarantiyalar və bu qəbildən olan öhdəliklər</t>
    </r>
    <r>
      <rPr>
        <i/>
        <sz val="11"/>
        <rFont val="Calibri"/>
        <family val="2"/>
        <scheme val="minor"/>
      </rPr>
      <t>, cəmi</t>
    </r>
  </si>
  <si>
    <t>a) Qarantiyalar</t>
  </si>
  <si>
    <t>b) Bu qəbildən olan digər öhdəliklər</t>
  </si>
  <si>
    <r>
      <t xml:space="preserve">3. Akkreditivlər, </t>
    </r>
    <r>
      <rPr>
        <i/>
        <sz val="11"/>
        <rFont val="Calibri"/>
        <family val="2"/>
        <scheme val="minor"/>
      </rPr>
      <t>cəmi</t>
    </r>
  </si>
  <si>
    <t>a) "Standby" akkreditivlər</t>
  </si>
  <si>
    <t>b) Sənədli akkreditivlər</t>
  </si>
  <si>
    <r>
      <t>4. Xarici valyuta müqavilələri üzrə təəhhüdlər</t>
    </r>
    <r>
      <rPr>
        <i/>
        <sz val="11"/>
        <rFont val="Calibri"/>
        <family val="2"/>
        <scheme val="minor"/>
      </rPr>
      <t>, cəmi</t>
    </r>
  </si>
  <si>
    <t xml:space="preserve">a) Spot müqavilələri əsasında </t>
  </si>
  <si>
    <t>a1) alqı</t>
  </si>
  <si>
    <t>a2) satqı</t>
  </si>
  <si>
    <t>5. Törəmə maliyyə alətləri üzrə təəhhüdlər</t>
  </si>
  <si>
    <t xml:space="preserve">a) Forvard və fyuçers müqavilələri əsasında </t>
  </si>
  <si>
    <t>b) Svop müqavilələri əsasında</t>
  </si>
  <si>
    <t>b1) alqı</t>
  </si>
  <si>
    <t>b2) satqı</t>
  </si>
  <si>
    <t xml:space="preserve">    c) Opsion müqavilələri əsasında</t>
  </si>
  <si>
    <t>c1) alqı</t>
  </si>
  <si>
    <t>c2) satqı</t>
  </si>
  <si>
    <t>d) Digər törəmə maliyyə alətləri əsasında</t>
  </si>
  <si>
    <t>d1) alqı</t>
  </si>
  <si>
    <t>d2) satqı</t>
  </si>
  <si>
    <t>6. Qiymətli kağızlar alınması/satılması üzrə təəhhüdlər</t>
  </si>
  <si>
    <t>a) alqı</t>
  </si>
  <si>
    <t>b) satqı</t>
  </si>
  <si>
    <t>7. Digər maliyyə alətlərinin və ya əmtəələrin alınması/satılması üzrə təəhhüdlər</t>
  </si>
  <si>
    <t>8. Digər balansdankənar öhdəliklər</t>
  </si>
  <si>
    <t>MADDƏLƏR</t>
  </si>
  <si>
    <t>1. Alınmış qarantiyalar və bu qəbildən olan maddələr</t>
  </si>
  <si>
    <t>b) Bu qəbildən olan digər maddələr</t>
  </si>
  <si>
    <t>2. İxrac akkreditivləri</t>
  </si>
  <si>
    <t>3. Silinmiş aktivlər</t>
  </si>
  <si>
    <t>a) Balansdan silinmiş ümidsiz kreditlərin əsas məbləği</t>
  </si>
  <si>
    <t>b) Balansdan silinmiş ümidsiz  kreditlərin faiz borcları</t>
  </si>
  <si>
    <t xml:space="preserve">c) Balansdan silinmiş digər ümidsiz aktivlərin əsas məbləği </t>
  </si>
  <si>
    <t>d) Balansdan silinmiş digər ümidsiz aktivlərin faiz borcları</t>
  </si>
  <si>
    <t>4. Ayrılmış kredit xətləri və kreditlər üzrə şərti tələblər</t>
  </si>
  <si>
    <t>5. Digər şərti tələblər (memorandum hesabları nəzərə alınmır)</t>
  </si>
  <si>
    <t>İri kredit tələblərinin məbləği və məcmu kapitala nisbəti</t>
  </si>
  <si>
    <t>* “Bir borcalan və ya bir-biri ilə əlaqədar borcalanlar qrupu üzrə kredit risklərinin tənzimlənməsi haqqında Qaydalar”ına əsasən iri kredit tələbi bir borcalana və ya bir-biri ilə əlaqədar borcalanlar qrupuna qarşı bankın tutulmalardan sonra I dərəcəli kapitalının 10 (on) faizindən çox olan kredit tələbidir.</t>
  </si>
  <si>
    <t>İri kredit tələblərinin məbləği*, min manatla</t>
  </si>
  <si>
    <t>Sabit və dəyişkən faizi olan aktiv və öhdəliklərin təsnifatı</t>
  </si>
  <si>
    <t>Aktivlərin   maddələri</t>
  </si>
  <si>
    <t>sabit faizlə</t>
  </si>
  <si>
    <t>dəyişkən faizlə</t>
  </si>
  <si>
    <t>faizsiz</t>
  </si>
  <si>
    <r>
      <t xml:space="preserve">1. Nağd vəsaitlər (banknotlar və sikkələr, yolda, bankomatlarda və mübadilə şöbələrində olan nağd vəsaitlər daxil olmaqla), </t>
    </r>
    <r>
      <rPr>
        <i/>
        <sz val="11"/>
        <rFont val="Calibri"/>
        <family val="2"/>
        <scheme val="minor"/>
      </rPr>
      <t>cəmi</t>
    </r>
  </si>
  <si>
    <r>
      <t>2. Mərkəzi Bankda müxbir hesab</t>
    </r>
    <r>
      <rPr>
        <i/>
        <sz val="11"/>
        <rFont val="Calibri"/>
        <family val="2"/>
        <scheme val="minor"/>
      </rPr>
      <t>, cəmi</t>
    </r>
  </si>
  <si>
    <r>
      <t xml:space="preserve">3. "Nostro" hesabları (başqa banklardakı müxbir hesabları), </t>
    </r>
    <r>
      <rPr>
        <i/>
        <sz val="11"/>
        <rFont val="Calibri"/>
        <family val="2"/>
        <scheme val="minor"/>
      </rPr>
      <t xml:space="preserve">cəmi </t>
    </r>
  </si>
  <si>
    <t xml:space="preserve">        a) Rezident banklar</t>
  </si>
  <si>
    <t xml:space="preserve">        b) Qeyri-rezident banklar</t>
  </si>
  <si>
    <r>
      <t>4. Banklararası bazarın qısamüddətli maliyyə alətləri (7-ci gün də daxil olmaqla, 7 günədək olan vəsaitlər), c</t>
    </r>
    <r>
      <rPr>
        <i/>
        <sz val="11"/>
        <rFont val="Calibri"/>
        <family val="2"/>
        <scheme val="minor"/>
      </rPr>
      <t>əmi</t>
    </r>
  </si>
  <si>
    <r>
      <t>5. Banklar da daxil olmaqla, maliyyə institutlarındakı depozitlər, c</t>
    </r>
    <r>
      <rPr>
        <i/>
        <sz val="11"/>
        <rFont val="Calibri"/>
        <family val="2"/>
        <scheme val="minor"/>
      </rPr>
      <t>əmi</t>
    </r>
    <r>
      <rPr>
        <sz val="11"/>
        <rFont val="Calibri"/>
        <family val="2"/>
        <scheme val="minor"/>
      </rPr>
      <t xml:space="preserve"> </t>
    </r>
  </si>
  <si>
    <r>
      <t xml:space="preserve">5.1.Banklardakı depozitlər ( 3-cü və 4-cü sətirlər istisna edilməklə), </t>
    </r>
    <r>
      <rPr>
        <i/>
        <sz val="11"/>
        <rFont val="Calibri"/>
        <family val="2"/>
        <scheme val="minor"/>
      </rPr>
      <t>cəmi</t>
    </r>
  </si>
  <si>
    <t>a) Rezident banklar</t>
  </si>
  <si>
    <t>b) Qeyri-rezident banklar</t>
  </si>
  <si>
    <r>
      <t xml:space="preserve">5.2 Digər maliyyə institutlarında depozitlər, </t>
    </r>
    <r>
      <rPr>
        <i/>
        <sz val="11"/>
        <rFont val="Calibri"/>
        <family val="2"/>
        <scheme val="minor"/>
      </rPr>
      <t>cəmi</t>
    </r>
  </si>
  <si>
    <t>a) Rezident maliyyə institutlarında</t>
  </si>
  <si>
    <t>b) Qeyri-rezident maliyyə institutlarında</t>
  </si>
  <si>
    <t xml:space="preserve">6. Əks REPO əməliyyatları üzrə </t>
  </si>
  <si>
    <r>
      <t xml:space="preserve">7. Qiymətli kağızlar, </t>
    </r>
    <r>
      <rPr>
        <i/>
        <sz val="11"/>
        <rFont val="Calibri"/>
        <family val="2"/>
        <scheme val="minor"/>
      </rPr>
      <t>cəmi</t>
    </r>
    <r>
      <rPr>
        <sz val="11"/>
        <rFont val="Calibri"/>
        <family val="2"/>
        <scheme val="minor"/>
      </rPr>
      <t xml:space="preserve"> </t>
    </r>
  </si>
  <si>
    <t>a) ödəniş müddətinədək saxlanılan</t>
  </si>
  <si>
    <t>b) ticarət üçün alınmış qiymətli kağızlar</t>
  </si>
  <si>
    <r>
      <t>8. Banklara kreditlər (5-ci sətir üzrə banklararası qısamüddətli maliyyə alətləri istisna olmaqla), c</t>
    </r>
    <r>
      <rPr>
        <i/>
        <sz val="11"/>
        <rFont val="Calibri"/>
        <family val="2"/>
        <scheme val="minor"/>
      </rPr>
      <t>əmi</t>
    </r>
  </si>
  <si>
    <t>a) Rezident banklara</t>
  </si>
  <si>
    <t>b) Qeyri-rezident banklara</t>
  </si>
  <si>
    <r>
      <t xml:space="preserve">9. Digər maliyyə institutlarına kreditlər, </t>
    </r>
    <r>
      <rPr>
        <i/>
        <sz val="11"/>
        <rFont val="Calibri"/>
        <family val="2"/>
        <scheme val="minor"/>
      </rPr>
      <t>cəmi</t>
    </r>
  </si>
  <si>
    <t>a) Rezident maliyyə institutlarına</t>
  </si>
  <si>
    <t>b) Qeyri-rezident maliyyə institutlarına</t>
  </si>
  <si>
    <t>10. Müştərilərə verilən kreditlər</t>
  </si>
  <si>
    <r>
      <t>11. Könəlmə çıxılmaqla bank işində istifadə olunan əsas vəsaitlər</t>
    </r>
    <r>
      <rPr>
        <i/>
        <sz val="11"/>
        <rFont val="Calibri"/>
        <family val="2"/>
        <scheme val="minor"/>
      </rPr>
      <t>, cəmi</t>
    </r>
  </si>
  <si>
    <r>
      <t>12. Bank işində istifadə olunmayan daşınmaz əmlak (ehtiyatlar çıxılmaqla), c</t>
    </r>
    <r>
      <rPr>
        <i/>
        <sz val="11"/>
        <rFont val="Calibri"/>
        <family val="2"/>
        <scheme val="minor"/>
      </rPr>
      <t>əmi</t>
    </r>
    <r>
      <rPr>
        <sz val="11"/>
        <rFont val="Calibri"/>
        <family val="2"/>
        <scheme val="minor"/>
      </rPr>
      <t xml:space="preserve"> </t>
    </r>
  </si>
  <si>
    <r>
      <t>13. İcmallaşmamış törəmə təsərrüfat cəmiyyətlərdə iştirak (50%+1 səs hüququ verən səhm və ya başqa formada törəməsidirsə), c</t>
    </r>
    <r>
      <rPr>
        <i/>
        <sz val="11"/>
        <rFont val="Calibri"/>
        <family val="2"/>
        <scheme val="minor"/>
      </rPr>
      <t>əmi</t>
    </r>
  </si>
  <si>
    <r>
      <t>14. Digər təsərrüfat cəmiyyətlərində iştirak (50%-dən az), c</t>
    </r>
    <r>
      <rPr>
        <i/>
        <sz val="11"/>
        <rFont val="Calibri"/>
        <family val="2"/>
        <scheme val="minor"/>
      </rPr>
      <t>əmi</t>
    </r>
  </si>
  <si>
    <t>15. Amortizasiya çıxılmaqla qeyri-maddi aktivlər</t>
  </si>
  <si>
    <t xml:space="preserve">17. Digər aktivlər </t>
  </si>
  <si>
    <t>18. (çıx) Aktivlər üzrə mümkün zərərlərin ödənilməsi üçün yaradılmış ehtiyatlar</t>
  </si>
  <si>
    <t>18. Cəmi aktivlər</t>
  </si>
  <si>
    <t>Öhdəliklərin maddələri</t>
  </si>
  <si>
    <r>
      <t xml:space="preserve">1. Depozitlər (banklar və digər maliyyə institutları istisna olmaqla), </t>
    </r>
    <r>
      <rPr>
        <i/>
        <sz val="11"/>
        <rFont val="Calibri"/>
        <family val="2"/>
        <scheme val="minor"/>
      </rPr>
      <t>cəmi</t>
    </r>
  </si>
  <si>
    <r>
      <t xml:space="preserve">a)  Fiziki şəxslərin tələbli depozitləri, </t>
    </r>
    <r>
      <rPr>
        <i/>
        <sz val="11"/>
        <rFont val="Calibri"/>
        <family val="2"/>
        <scheme val="minor"/>
      </rPr>
      <t>cəmi</t>
    </r>
  </si>
  <si>
    <t>a1) faizsiz tələbli depozitlər</t>
  </si>
  <si>
    <t>a2) faizli tələbli depozitlər</t>
  </si>
  <si>
    <r>
      <t>b) Hüquqi şəxslərin tələbli depozitləri (qeyri-bank maliyyə institutlarının cari hesabları da daxil olmaqla)</t>
    </r>
    <r>
      <rPr>
        <i/>
        <sz val="11"/>
        <rFont val="Calibri"/>
        <family val="2"/>
        <scheme val="minor"/>
      </rPr>
      <t>, cəmi</t>
    </r>
  </si>
  <si>
    <t>b1) faizsiz tələbli depozitlər</t>
  </si>
  <si>
    <t>b2) faizli tələbli depozitlər</t>
  </si>
  <si>
    <r>
      <t>c) Fiziki və hüquqi şəxslərin müddətli depozitləri</t>
    </r>
    <r>
      <rPr>
        <i/>
        <sz val="11"/>
        <rFont val="Calibri"/>
        <family val="2"/>
        <scheme val="minor"/>
      </rPr>
      <t>, cəmi</t>
    </r>
  </si>
  <si>
    <t xml:space="preserve">        c1) fiziki şəxslərin müddətli depozitləri</t>
  </si>
  <si>
    <t xml:space="preserve">        c2) hüquqi şəxslərin müddətli depozitləri</t>
  </si>
  <si>
    <r>
      <t>2. Mərkəzi Bankın banka qarşı tələbləri, c</t>
    </r>
    <r>
      <rPr>
        <i/>
        <sz val="11"/>
        <rFont val="Calibri"/>
        <family val="2"/>
        <scheme val="minor"/>
      </rPr>
      <t>əmi</t>
    </r>
  </si>
  <si>
    <t>a) auksion əsasında</t>
  </si>
  <si>
    <t>b) overdraft</t>
  </si>
  <si>
    <t>c) təminatlı kreditlər (lombard)</t>
  </si>
  <si>
    <t>d) digər</t>
  </si>
  <si>
    <r>
      <t xml:space="preserve">3. Digər bankların tələbləri (“Loro" hesabları), </t>
    </r>
    <r>
      <rPr>
        <i/>
        <sz val="11"/>
        <rFont val="Calibri"/>
        <family val="2"/>
        <scheme val="minor"/>
      </rPr>
      <t>cəmi</t>
    </r>
  </si>
  <si>
    <t>4. REPO əməliyyatları  üzrə</t>
  </si>
  <si>
    <r>
      <t>5. Banklararası bazarın qısamüddətli maliyyə alətləri (7-ci gün də daxil olmaqla, 7 günədək olan kreditlər), c</t>
    </r>
    <r>
      <rPr>
        <i/>
        <sz val="11"/>
        <rFont val="Calibri"/>
        <family val="2"/>
        <scheme val="minor"/>
      </rPr>
      <t>əmi</t>
    </r>
  </si>
  <si>
    <r>
      <t>6. Bankların və digər maliyyə institutların (3-cü və 5-ci sətirlər istisna edilməklə) depozitləri, c</t>
    </r>
    <r>
      <rPr>
        <i/>
        <sz val="11"/>
        <rFont val="Calibri"/>
        <family val="2"/>
        <scheme val="minor"/>
      </rPr>
      <t>əmi</t>
    </r>
  </si>
  <si>
    <r>
      <t>6.1  Bankların depozitləri</t>
    </r>
    <r>
      <rPr>
        <i/>
        <sz val="11"/>
        <rFont val="Calibri"/>
        <family val="2"/>
        <scheme val="minor"/>
      </rPr>
      <t>, cəmi</t>
    </r>
  </si>
  <si>
    <r>
      <t xml:space="preserve">6.2 Banklar istisna olmaqla, digər maliyyə institutlarının depozitləri, </t>
    </r>
    <r>
      <rPr>
        <i/>
        <sz val="11"/>
        <rFont val="Calibri"/>
        <family val="2"/>
        <scheme val="minor"/>
      </rPr>
      <t>cəmi</t>
    </r>
  </si>
  <si>
    <t>a) Rezident maliyyə institutları</t>
  </si>
  <si>
    <t>b) Qeyri-rezident maliyyə institutları</t>
  </si>
  <si>
    <r>
      <t>7. Bankların kreditləri (7 gündən artıq olan müddətə), c</t>
    </r>
    <r>
      <rPr>
        <i/>
        <sz val="11"/>
        <rFont val="Calibri"/>
        <family val="2"/>
        <scheme val="minor"/>
      </rPr>
      <t>əmi</t>
    </r>
  </si>
  <si>
    <r>
      <t xml:space="preserve">7.1 Rezident banklar, </t>
    </r>
    <r>
      <rPr>
        <i/>
        <sz val="11"/>
        <rFont val="Calibri"/>
        <family val="2"/>
        <scheme val="minor"/>
      </rPr>
      <t>cəmi</t>
    </r>
  </si>
  <si>
    <t>a) təminatlı</t>
  </si>
  <si>
    <t>b) təminatsız</t>
  </si>
  <si>
    <r>
      <t>7.2 Qeyri-rezident banklar,</t>
    </r>
    <r>
      <rPr>
        <i/>
        <sz val="11"/>
        <rFont val="Calibri"/>
        <family val="2"/>
        <scheme val="minor"/>
      </rPr>
      <t xml:space="preserve"> cəmi</t>
    </r>
  </si>
  <si>
    <r>
      <t>8. Banklar istisna olmaqla, digər maliyyə institutlarının kreditləri, c</t>
    </r>
    <r>
      <rPr>
        <i/>
        <sz val="11"/>
        <rFont val="Calibri"/>
        <family val="2"/>
        <scheme val="minor"/>
      </rPr>
      <t>əmi</t>
    </r>
  </si>
  <si>
    <t>a) Rezident maliyyə institutlarından alınmış</t>
  </si>
  <si>
    <t>b) Qeyri-rezident maliyyə institutlarından alınmış</t>
  </si>
  <si>
    <t>c) Beynəlxalq təşkilatlarından alınmış</t>
  </si>
  <si>
    <t>9. Mərkəzi idarəetmə orqanlarının depozitləri və kreditləri</t>
  </si>
  <si>
    <t>10. Bələdiyyələrin depozitləri və kreditləri</t>
  </si>
  <si>
    <t>11. Bankın öz ehtiyacları üçün aldığı ipoteka kreditləri</t>
  </si>
  <si>
    <t>12. Bank tərəfindən buraxılmış qiymətli kağızlar</t>
  </si>
  <si>
    <t>13. Digər passivlər</t>
  </si>
  <si>
    <t>14. Kapital</t>
  </si>
  <si>
    <t>14. Cəmi öhdəliklər</t>
  </si>
  <si>
    <t>USD</t>
  </si>
  <si>
    <t>Xarici valyuta ilə bağlı riskin qarşısının alınması məqsədi ilə istifadə edilən alətlərin (hecinq alətləri) siyahısı, habelə bu alətlərin qısa izahı</t>
  </si>
  <si>
    <t>İstifadə olunan hedc alətləri (svop, forvard, opsiyon və s.)</t>
  </si>
  <si>
    <t>Hər bir alətin hansı valyutalar arasında aparıldığına dair məlumat</t>
  </si>
  <si>
    <t>Hedcinq alətləri:</t>
  </si>
  <si>
    <t xml:space="preserve">Forvard - gələcəkdə razılaşdırılmış qiymətə qiymətli kağızları və valyutaları almaq və ya satmaq üçün öhdəlikdir. Forvard tərəflər arasında birjadan kənar bağlanan müqavilədir. </t>
  </si>
  <si>
    <t>Svop - bu razılaşmaya əsasən Alıcı razılaşdırılmış gündə Satıcıdan müəyyən qiymətli kağızları və ya valyutaları razılaşdırılmış qiymətə alır və razılaşdırılmış digər gündə və qiymətə qarşı tərəfə geri satır. Hər iki tərəf gələcəkdə yarana biləcək qiymət dəyişikliyinə məruz qalmadan müqavilə ilə razılaşdırılan qiymətlərə əsasən əməliyyatları həyata keçirirlər.</t>
  </si>
  <si>
    <t>Opsiyon - gələcəkdə razılaşdırılmış qiymətə qiymətli kağızları və valyutaları almaq və ya satmaq üçün öhdəlikdir. Opsion tərəflər arasında birjadan kənar bağlanan müqavilədir. Seçim Alıcı və Satıcı arasında razılaşdırılır və birja hər iki tərəfin zəmanətçisi kimi çıxış edir.</t>
  </si>
  <si>
    <t>Hedc müqavilələri haqqında hesabat</t>
  </si>
  <si>
    <t>S/S</t>
  </si>
  <si>
    <t>Kontragentin adı</t>
  </si>
  <si>
    <t xml:space="preserve">Lisenziya, VÖEN və ya şəxsiyyət vəsiqəsinin (fiziki şəxslər üzrə) nömrəsi </t>
  </si>
  <si>
    <t>Banka aidiyyatı şəxs.
(Hə/Yox)</t>
  </si>
  <si>
    <t>Əqdin növü</t>
  </si>
  <si>
    <t>Hedc müqaviləsinin unikal nömrəsi</t>
  </si>
  <si>
    <t>Açılış tarixi (gün.ay.il)</t>
  </si>
  <si>
    <t>Bağlanma
tarixi (gün.ay.il)</t>
  </si>
  <si>
    <t>Əqdin Valyutası</t>
  </si>
  <si>
    <t>Əqdin məbləği
(orijinal valuyutada) (min müvafiq valyuta ilə)</t>
  </si>
  <si>
    <t>Əqdin məbləği (manat ekv.) (min manatla)</t>
  </si>
  <si>
    <t>Məzənnə göstəricisi</t>
  </si>
  <si>
    <t>Müqavilənin icra statusu</t>
  </si>
  <si>
    <t>İcra tarixi başa çatıb və icra edilmədiyi təqdirdə səbəbi</t>
  </si>
  <si>
    <t>Bankın kontragentə verəcəyi</t>
  </si>
  <si>
    <t>Kontragentin banka verəcəyi</t>
  </si>
  <si>
    <t>yox</t>
  </si>
  <si>
    <t>icra vaxtı başa çatmamışdır</t>
  </si>
  <si>
    <t>svop</t>
  </si>
  <si>
    <t>Milli və xarici valyuta üzrə aktivlərin və öhdəliklərin ödəniş müddətlərinin bölgüsü barədə məlumat</t>
  </si>
  <si>
    <t>A.    Aktivlər</t>
  </si>
  <si>
    <t>Ödəniş müddətinin başlanmasına qalmış günlər (illər)</t>
  </si>
  <si>
    <t>ani</t>
  </si>
  <si>
    <t>1-7</t>
  </si>
  <si>
    <t>8-14</t>
  </si>
  <si>
    <t>15-30</t>
  </si>
  <si>
    <t xml:space="preserve">31-60 </t>
  </si>
  <si>
    <t xml:space="preserve">61-90 </t>
  </si>
  <si>
    <t xml:space="preserve">91-120 </t>
  </si>
  <si>
    <t xml:space="preserve">121-150 </t>
  </si>
  <si>
    <t xml:space="preserve">151-180 </t>
  </si>
  <si>
    <t xml:space="preserve">181-210 </t>
  </si>
  <si>
    <t xml:space="preserve">211-240 </t>
  </si>
  <si>
    <t xml:space="preserve">241-270 </t>
  </si>
  <si>
    <t xml:space="preserve">271-300 </t>
  </si>
  <si>
    <t xml:space="preserve">301-330 </t>
  </si>
  <si>
    <t xml:space="preserve">331-365 (366) </t>
  </si>
  <si>
    <t>1-2 il</t>
  </si>
  <si>
    <t>2-3 il</t>
  </si>
  <si>
    <t>3-5 il</t>
  </si>
  <si>
    <t>5 ildən artıq</t>
  </si>
  <si>
    <t>XV (manat ekv.)</t>
  </si>
  <si>
    <t>o cümlədən, XV ilə (manat ekv.)</t>
  </si>
  <si>
    <r>
      <t xml:space="preserve">2. AMB-na olan tələblər (məcburi ehtiyat fondu </t>
    </r>
    <r>
      <rPr>
        <sz val="10"/>
        <rFont val="Times New Roman"/>
        <family val="1"/>
        <charset val="162"/>
      </rPr>
      <t>və ya müxbir hesabları)</t>
    </r>
  </si>
  <si>
    <t xml:space="preserve">3. “Nostro" hesabları </t>
  </si>
  <si>
    <t>4. Banklararası bazarın qısamüddətli maliyyə alətləri (7-ci gün də daxil olmaqla 7 günədək olanlar)</t>
  </si>
  <si>
    <r>
      <t>5. Banklar daxil da olmaqla, maliyyə institutlarına depozitlər, c</t>
    </r>
    <r>
      <rPr>
        <i/>
        <sz val="10"/>
        <rFont val="Times New Roman"/>
        <family val="1"/>
      </rPr>
      <t>əmi</t>
    </r>
    <r>
      <rPr>
        <sz val="10"/>
        <rFont val="Times New Roman"/>
        <family val="1"/>
      </rPr>
      <t xml:space="preserve"> </t>
    </r>
  </si>
  <si>
    <t>a1) müddəti çatmamış depozitlər</t>
  </si>
  <si>
    <t>a2) qaytarılma müddəti bitmiş depozitlər</t>
  </si>
  <si>
    <t>b1) müddəti çatmamış depozitlər</t>
  </si>
  <si>
    <t>b2) qaytarılma müddəti bitmiş depozitlər</t>
  </si>
  <si>
    <t>6. Əks REPO əməliyyatları üzrə</t>
  </si>
  <si>
    <r>
      <t xml:space="preserve">7. Girov qoyulmuş qiymətli kağızlar da daxil olmaqla </t>
    </r>
    <r>
      <rPr>
        <sz val="10"/>
        <rFont val="Times New Roman"/>
        <family val="1"/>
        <charset val="204"/>
      </rPr>
      <t xml:space="preserve"> </t>
    </r>
    <r>
      <rPr>
        <sz val="10"/>
        <rFont val="Times New Roman"/>
        <family val="1"/>
      </rPr>
      <t>qiymətli kağızlara investisiyalar</t>
    </r>
  </si>
  <si>
    <t>8. Girov qoyulmuş qiymətli kağızlar da daxil olmaqla ticarət üçün qiymətli kağızlar</t>
  </si>
  <si>
    <t>9. 4-cü sətir üzrə banklararası bazarın qısamüddətli maliyyə alətləri istisna olmaqla, banklara kreditlər</t>
  </si>
  <si>
    <t>a) cari kreditlər</t>
  </si>
  <si>
    <t>a1) Rezident banklara</t>
  </si>
  <si>
    <t>a2) Qeyri-rezident banklara</t>
  </si>
  <si>
    <t xml:space="preserve">b) vaxtı keçmiş  kreditlər </t>
  </si>
  <si>
    <t>b1) Rezident banklara</t>
  </si>
  <si>
    <t>b2) Qeyri-rezident banklara</t>
  </si>
  <si>
    <t>10. 4-cü sətir üzrə qısamüddətli maliyyə alətləri istisna olmaqla, digər maliyyə institutlarına kreditlər</t>
  </si>
  <si>
    <t xml:space="preserve">a1) Rezident </t>
  </si>
  <si>
    <t xml:space="preserve">a2) Qeyri-rezident </t>
  </si>
  <si>
    <t xml:space="preserve">b1)Rezident </t>
  </si>
  <si>
    <t xml:space="preserve">b2) Qeyri-rezident </t>
  </si>
  <si>
    <t>11. Müştərilərə verilən kreditlər</t>
  </si>
  <si>
    <t>b) vaxtı keçmiş kreditlər</t>
  </si>
  <si>
    <t>12. Amortizasiya çıxılmaqla əsas vəsaitlər (bank işində istifadə olunmayan əsas vəsaitlər daxil olmaqla)</t>
  </si>
  <si>
    <t xml:space="preserve">13. İcmallaşmamış şirkətlərdə investisiyalar və maliyyə iştirakı </t>
  </si>
  <si>
    <t>14. Qeyri-maddi aktivlər</t>
  </si>
  <si>
    <t>15. Digər aktivlər</t>
  </si>
  <si>
    <t>16. (çıx) Aktivlər üzrə mümkün zərərlərin ödənilməsi üçün məqsədli ehtiyatlar</t>
  </si>
  <si>
    <t>17. Cəmi aktivlər</t>
  </si>
  <si>
    <t>CƏDVƏL A 13 - ÖDƏNİŞ MÜDDƏTLƏRİNİN BÖLGÜSÜ  (davamı)</t>
  </si>
  <si>
    <t>B. Öhdəliklər və kapital</t>
  </si>
  <si>
    <t>a) fiziki şəxslərin tələbli depozitlər</t>
  </si>
  <si>
    <t>b) hüquqi şəxslərin tələbli depozitləri (bütün cari (qeyri-bank maliyyə institutlarının cari hesabları da daxil olmaqla) və çek hesabları  daxil olmaqla)</t>
  </si>
  <si>
    <t xml:space="preserve">c) qaytarılma vaxtı bitməmiş fiziki şəxslərin müddətli depozitlər </t>
  </si>
  <si>
    <t xml:space="preserve">d) qaytarılma vaxtı bitməmiş hüquqi şəxslərin müddətli depozitlər </t>
  </si>
  <si>
    <t xml:space="preserve">e) qaytarılma müddəti bitmiş fiziki şəxslərin müddətli depozitlər </t>
  </si>
  <si>
    <t xml:space="preserve">f) qaytarılma müddəti bitmiş hüquqi şəxslərin müddətli depozitlər </t>
  </si>
  <si>
    <t>2. AMB-nın kreditləri</t>
  </si>
  <si>
    <t>3. “Loro" hesabları (bankların müxbir hesabları)</t>
  </si>
  <si>
    <t>a) Rezident bankların</t>
  </si>
  <si>
    <t>b) Qeyri-rezident bankların</t>
  </si>
  <si>
    <t>4. REPO əməliyyatları üzrə</t>
  </si>
  <si>
    <t>5. Banklararası bazarın qazanılmış qısamüddətli maliyyə alətləri (7-ci gün də daxil olmaqla 7 günədək  olanlar)</t>
  </si>
  <si>
    <t>6. Bankların və digər maliyyə institutların depozitləri</t>
  </si>
  <si>
    <t>7. Banklardan alınmış kreditlər (7 gündən artıq müddətli olanlar)</t>
  </si>
  <si>
    <t>8. Beynəlxalq təşkilatlar daxil olmaqla, digər maliyyə institutlarından alınmış kreditlər</t>
  </si>
  <si>
    <t>9. Mərkəzi  idarəetmə orqanlarının kreditləri və depozitləri</t>
  </si>
  <si>
    <t>10. Bələdiyyələrin kreditləri və depozitləri</t>
  </si>
  <si>
    <t xml:space="preserve">11. Öz ehtiyatları üçün bank tərəfindən alınmış ipoteka kreditləri </t>
  </si>
  <si>
    <t>12. Ödəmə müddətli imtiyazlı səhmlər daxil olmaqla, bank tərəfindən buraxılmış subordinasiyalı borc və sair bu qəbildən olan borc öhdəlikləri</t>
  </si>
  <si>
    <t xml:space="preserve">13. Digər passivlər </t>
  </si>
  <si>
    <t>15. Cəmi passivlər (öhdəliklər üstəgəl kapital)</t>
  </si>
  <si>
    <r>
      <t xml:space="preserve">16.  </t>
    </r>
    <r>
      <rPr>
        <sz val="10"/>
        <rFont val="Times New Roman"/>
        <family val="1"/>
      </rPr>
      <t>Hər bir dövr üçün maliyyə aktivlərinin (passivlərinin) xalis məbləği (sətir 17, cədvəl A13-A çıxılsın sətir 15, cədvəl A13-B)</t>
    </r>
  </si>
  <si>
    <t>XXX</t>
  </si>
  <si>
    <t>1. Nağd vəsaitlər (seyflərdə, bankomatlarda, valyuta mübadiləsi şöbələrində, yolda)</t>
  </si>
  <si>
    <t>1. Depozitlər (banklar və digər maliyyə müəssisələri istisna olmaqla), cəmi</t>
  </si>
  <si>
    <t xml:space="preserve"> sətirlərin şifrləri</t>
  </si>
  <si>
    <t>Regionların adı</t>
  </si>
  <si>
    <t>ondan</t>
  </si>
  <si>
    <t>Cəmi kredit qoyuluşlarından vaxtı keçmiş</t>
  </si>
  <si>
    <t xml:space="preserve"> milli valyutada</t>
  </si>
  <si>
    <t xml:space="preserve">xarici  valyutada </t>
  </si>
  <si>
    <t>məbləğ</t>
  </si>
  <si>
    <t>orta % dərəcəsi</t>
  </si>
  <si>
    <t>A</t>
  </si>
  <si>
    <t xml:space="preserve">   B</t>
  </si>
  <si>
    <t>Cəmi:</t>
  </si>
  <si>
    <t>o cümlədən şəhər və rayonlar üzrə:</t>
  </si>
  <si>
    <t>Abşeron</t>
  </si>
  <si>
    <t>Bakı şəhəri</t>
  </si>
  <si>
    <t>Bərdə</t>
  </si>
  <si>
    <t>Cəlilabad</t>
  </si>
  <si>
    <t>Gəncə şəhəri</t>
  </si>
  <si>
    <t>Göyçay</t>
  </si>
  <si>
    <t>İsmayıllı</t>
  </si>
  <si>
    <t>Lənkəran</t>
  </si>
  <si>
    <t>Mingəçevir şəhəri</t>
  </si>
  <si>
    <t>Qazax</t>
  </si>
  <si>
    <t>Sabirabad</t>
  </si>
  <si>
    <t>Salyan</t>
  </si>
  <si>
    <t>Şəki</t>
  </si>
  <si>
    <t>Sumqayıt şəhəri</t>
  </si>
  <si>
    <t>Xaçmaz</t>
  </si>
  <si>
    <t>Zaqatala</t>
  </si>
  <si>
    <t>Kreditlərin, o cümlədən, vaxtı keçmiş kreditlərin rayonlar üzrə bölgüsü</t>
  </si>
  <si>
    <t>Şəmkir</t>
  </si>
  <si>
    <t>a) Daşınmaz əmlakın əldə edilməsi və tikintisinə</t>
  </si>
  <si>
    <t xml:space="preserve">a1) o cümlədən, daşınmaz əmlakla təmin olunmuş </t>
  </si>
  <si>
    <t>b) Yaşayış sahəsinin təmirinə</t>
  </si>
  <si>
    <t xml:space="preserve">b1) o cümlədən, daşınmaz əmlakla təmin olunmuş </t>
  </si>
  <si>
    <t>Naxçıvan şəhəri</t>
  </si>
  <si>
    <t>İri kredit tələbinin bankın I dərəcəli kapitalına nisbəti (%-lə)</t>
  </si>
  <si>
    <t>MFX Solutions, Inc</t>
  </si>
  <si>
    <t>Ağcabədi</t>
  </si>
  <si>
    <t>1.1.3. Əlavə risklərə məruz kreditlər</t>
  </si>
  <si>
    <t>Masallı</t>
  </si>
  <si>
    <t>Quba</t>
  </si>
  <si>
    <t>Qəbələ</t>
  </si>
  <si>
    <t>Tovuz</t>
  </si>
  <si>
    <t>Goranboy</t>
  </si>
  <si>
    <t>Faiz riskinə həssaslıq üzrə təsnifat</t>
  </si>
  <si>
    <t>min AZN</t>
  </si>
  <si>
    <t>Tarix:</t>
  </si>
  <si>
    <t>Məcmu Kapital</t>
  </si>
  <si>
    <t>Faiz dərəcəsinə həssas aktivlər</t>
  </si>
  <si>
    <t>Faiz dərəcəsinə həssas öhdəliklər</t>
  </si>
  <si>
    <t>Kumulyativ gap</t>
  </si>
  <si>
    <t>0-3 ay</t>
  </si>
  <si>
    <t>3- 6 ay</t>
  </si>
  <si>
    <t>&lt; 6 ay</t>
  </si>
  <si>
    <t>6 - 12 ay</t>
  </si>
  <si>
    <t>&lt; 12 ay</t>
  </si>
  <si>
    <t>12- 24 ay</t>
  </si>
  <si>
    <t>&lt; 24 ay</t>
  </si>
  <si>
    <t>24 - 36 ay</t>
  </si>
  <si>
    <t>&lt; 36 ay</t>
  </si>
  <si>
    <t>&gt;36 ay</t>
  </si>
  <si>
    <t>Ssenari 1</t>
  </si>
  <si>
    <t>Ssenari 2</t>
  </si>
  <si>
    <t>Faiz dərəcəsi şoku (b.p)</t>
  </si>
  <si>
    <t>Xalis faiz gəlirinə təsir</t>
  </si>
  <si>
    <t>Kapitala təsiri</t>
  </si>
  <si>
    <t>14.07.2025</t>
  </si>
  <si>
    <t>30.06.2025</t>
  </si>
  <si>
    <t>İyun, 2025</t>
  </si>
  <si>
    <t>Balakən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</si>
</sst>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3" formatCode="_(* #,##0.00_);_(* \(#,##0.00\);_(* &quot;-&quot;??_);_(@_)"/>
    <numFmt numFmtId="164" formatCode="0.0"/>
    <numFmt numFmtId="165" formatCode="_-* #,##0.00_-;\-* #,##0.00_-;_-* &quot;-&quot;??_-;_-@_-"/>
    <numFmt numFmtId="166" formatCode="0.00_);\(0.00\)"/>
    <numFmt numFmtId="167" formatCode="_-* #,##0.00\ _₽_-;\-* #,##0.00\ _₽_-;_-* &quot;-&quot;??\ _₽_-;_-@_-"/>
    <numFmt numFmtId="168" formatCode="[$-409]dd\-mmm\-yy;@"/>
    <numFmt numFmtId="169" formatCode="0.0%"/>
    <numFmt numFmtId="170" formatCode="_-* #,##0\ _₽_-;\-* #,##0\ _₽_-;_-* &quot;-&quot;??\ _₽_-;_-@_-"/>
    <numFmt numFmtId="171" formatCode="_(* #,##0_);_(* \(#,##0\);_(* &quot;-&quot;??_);_(@_)"/>
  </numFmts>
  <fonts count="35">
    <font>
      <sz val="11"/>
      <color theme="1"/>
      <name val="Calibri"/>
      <family val="2"/>
      <scheme val="minor"/>
    </font>
    <font>
      <sz val="11"/>
      <color rgb="FFFF0000"/>
      <name val="Calibri"/>
      <family val="2"/>
      <scheme val="minor"/>
    </font>
    <font>
      <b/>
      <sz val="11"/>
      <color theme="1"/>
      <name val="Calibri"/>
      <family val="2"/>
      <scheme val="minor"/>
    </font>
    <font>
      <sz val="10"/>
      <name val="Arial"/>
      <family val="2"/>
    </font>
    <font>
      <b/>
      <sz val="11"/>
      <name val="Calibri "/>
    </font>
    <font>
      <sz val="10"/>
      <name val="Times New Roman"/>
      <family val="1"/>
    </font>
    <font>
      <sz val="10"/>
      <color theme="1"/>
      <name val="Times New Roman"/>
      <family val="1"/>
    </font>
    <font>
      <sz val="11"/>
      <color theme="1"/>
      <name val="Calibri"/>
      <family val="2"/>
      <scheme val="minor"/>
    </font>
    <font>
      <b/>
      <sz val="11"/>
      <name val="Calibri"/>
      <family val="2"/>
      <scheme val="minor"/>
    </font>
    <font>
      <sz val="11"/>
      <name val="Calibri"/>
      <family val="2"/>
      <scheme val="minor"/>
    </font>
    <font>
      <i/>
      <sz val="11"/>
      <name val="Calibri"/>
      <family val="2"/>
      <scheme val="minor"/>
    </font>
    <font>
      <b/>
      <sz val="11"/>
      <color indexed="8"/>
      <name val="Calibri"/>
      <family val="2"/>
      <scheme val="minor"/>
    </font>
    <font>
      <sz val="11"/>
      <color indexed="8"/>
      <name val="Calibri"/>
      <family val="2"/>
      <scheme val="minor"/>
    </font>
    <font>
      <sz val="10"/>
      <name val="Arial"/>
      <family val="2"/>
      <charset val="204"/>
    </font>
    <font>
      <sz val="11"/>
      <color theme="1"/>
      <name val="Calibri"/>
      <family val="2"/>
      <charset val="186"/>
      <scheme val="minor"/>
    </font>
    <font>
      <b/>
      <sz val="20"/>
      <color theme="1"/>
      <name val="Times New Roman"/>
      <family val="1"/>
    </font>
    <font>
      <b/>
      <sz val="10"/>
      <color theme="1"/>
      <name val="Times New Roman"/>
      <family val="1"/>
    </font>
    <font>
      <b/>
      <sz val="10"/>
      <color indexed="8"/>
      <name val="Times New Roman"/>
      <family val="1"/>
    </font>
    <font>
      <b/>
      <sz val="10"/>
      <name val="Times New Roman"/>
      <family val="1"/>
    </font>
    <font>
      <b/>
      <sz val="12"/>
      <name val="Times New Roman"/>
      <family val="1"/>
    </font>
    <font>
      <sz val="10"/>
      <color rgb="FFFFFFCC"/>
      <name val="Times New Roman"/>
      <family val="1"/>
      <charset val="162"/>
    </font>
    <font>
      <sz val="10"/>
      <name val="Times New Roman"/>
      <family val="1"/>
      <charset val="162"/>
    </font>
    <font>
      <i/>
      <sz val="10"/>
      <name val="Times New Roman"/>
      <family val="1"/>
    </font>
    <font>
      <sz val="10"/>
      <name val="Times New Roman"/>
      <family val="1"/>
      <charset val="204"/>
    </font>
    <font>
      <sz val="10"/>
      <color rgb="FFFFFFCC"/>
      <name val="Times New Roman"/>
      <family val="1"/>
    </font>
    <font>
      <b/>
      <sz val="10"/>
      <name val="Times New Roman"/>
      <family val="1"/>
      <charset val="204"/>
    </font>
    <font>
      <sz val="11"/>
      <color theme="1"/>
      <name val="Calibri"/>
      <family val="2"/>
      <charset val="204"/>
      <scheme val="minor"/>
    </font>
    <font>
      <sz val="11"/>
      <color theme="1"/>
      <name val="Calibri"/>
      <family val="2"/>
      <charset val="162"/>
      <scheme val="minor"/>
    </font>
    <font>
      <sz val="10"/>
      <name val="Arial"/>
      <family val="2"/>
      <charset val="162"/>
    </font>
    <font>
      <sz val="9"/>
      <name val="Times New Roman"/>
      <family val="1"/>
      <charset val="204"/>
    </font>
    <font>
      <sz val="9"/>
      <name val="Times New Roman"/>
      <family val="1"/>
      <charset val="162"/>
    </font>
    <font>
      <sz val="11"/>
      <name val="Times New Roman"/>
      <family val="1"/>
      <charset val="162"/>
    </font>
    <font>
      <b/>
      <i/>
      <sz val="11"/>
      <name val="Times New Roman"/>
      <family val="1"/>
    </font>
    <font>
      <i/>
      <sz val="11"/>
      <name val="Calibri"/>
      <family val="2"/>
      <charset val="204"/>
      <scheme val="minor"/>
    </font>
    <font>
      <i/>
      <sz val="11"/>
      <name val="Times New Roman"/>
      <family val="1"/>
      <charset val="204"/>
    </font>
  </fonts>
  <fills count="3">
    <fill>
      <patternFill patternType="none"/>
    </fill>
    <fill>
      <patternFill patternType="gray125"/>
    </fill>
    <fill>
      <patternFill patternType="solid">
        <fgColor theme="0" tint="-0.14999847407452621"/>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top/>
      <bottom style="medium">
        <color theme="4"/>
      </bottom>
      <diagonal/>
    </border>
  </borders>
  <cellStyleXfs count="19">
    <xf numFmtId="0" fontId="0"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165" fontId="7" fillId="0" borderId="0" applyFont="0" applyFill="0" applyBorder="0" applyAlignment="0" applyProtection="0"/>
    <xf numFmtId="0" fontId="13" fillId="0" borderId="0"/>
    <xf numFmtId="0" fontId="14" fillId="0" borderId="0"/>
    <xf numFmtId="0" fontId="3" fillId="0" borderId="0"/>
    <xf numFmtId="0" fontId="3" fillId="0" borderId="0"/>
    <xf numFmtId="0" fontId="26" fillId="0" borderId="0"/>
    <xf numFmtId="0" fontId="27" fillId="0" borderId="0"/>
    <xf numFmtId="165" fontId="27" fillId="0" borderId="0" applyFont="0" applyFill="0" applyBorder="0" applyAlignment="0" applyProtection="0"/>
    <xf numFmtId="0" fontId="28" fillId="0" borderId="0"/>
    <xf numFmtId="0" fontId="28" fillId="0" borderId="0"/>
    <xf numFmtId="9" fontId="27" fillId="0" borderId="0" applyFont="0" applyFill="0" applyBorder="0" applyAlignment="0" applyProtection="0"/>
    <xf numFmtId="167" fontId="26" fillId="0" borderId="0" applyFont="0" applyFill="0" applyBorder="0" applyAlignment="0" applyProtection="0"/>
    <xf numFmtId="168" fontId="13" fillId="0" borderId="0"/>
  </cellStyleXfs>
  <cellXfs count="239">
    <xf numFmtId="0" fontId="0" fillId="0" borderId="0" xfId="0"/>
    <xf numFmtId="0" fontId="0" fillId="0" borderId="0" xfId="0" applyAlignment="1">
      <alignment wrapText="1"/>
    </xf>
    <xf numFmtId="0" fontId="2" fillId="0" borderId="0" xfId="0" applyFont="1" applyBorder="1" applyAlignment="1">
      <alignment horizontal="center" vertical="top" wrapText="1"/>
    </xf>
    <xf numFmtId="0" fontId="2" fillId="0" borderId="0" xfId="0" applyFont="1" applyAlignment="1">
      <alignment horizontal="center" vertical="top"/>
    </xf>
    <xf numFmtId="164" fontId="4" fillId="0" borderId="0" xfId="1" applyNumberFormat="1" applyFont="1" applyFill="1" applyBorder="1" applyAlignment="1">
      <alignment vertical="center" wrapText="1"/>
    </xf>
    <xf numFmtId="0" fontId="0" fillId="0" borderId="0" xfId="0" applyFont="1" applyFill="1"/>
    <xf numFmtId="0" fontId="8" fillId="0" borderId="4" xfId="0" applyFont="1" applyFill="1" applyBorder="1" applyAlignment="1" applyProtection="1">
      <alignment horizontal="center" vertical="center" wrapText="1"/>
    </xf>
    <xf numFmtId="0" fontId="8" fillId="0" borderId="1" xfId="0" applyFont="1" applyFill="1" applyBorder="1" applyAlignment="1" applyProtection="1">
      <alignment horizontal="center" vertical="top" wrapText="1"/>
    </xf>
    <xf numFmtId="0" fontId="2" fillId="0" borderId="0" xfId="0" applyFont="1" applyFill="1"/>
    <xf numFmtId="0" fontId="8" fillId="0" borderId="4" xfId="0" applyFont="1" applyFill="1" applyBorder="1" applyAlignment="1" applyProtection="1">
      <alignment horizontal="left" vertical="top" wrapText="1" indent="2"/>
    </xf>
    <xf numFmtId="0" fontId="9" fillId="0" borderId="4" xfId="0" applyFont="1" applyFill="1" applyBorder="1" applyAlignment="1" applyProtection="1">
      <alignment horizontal="left" vertical="top" wrapText="1" indent="2"/>
    </xf>
    <xf numFmtId="0" fontId="9" fillId="0" borderId="4" xfId="0" applyFont="1" applyFill="1" applyBorder="1" applyAlignment="1" applyProtection="1">
      <alignment horizontal="left" vertical="top" wrapText="1" indent="3"/>
    </xf>
    <xf numFmtId="0" fontId="9" fillId="0" borderId="8" xfId="0" applyFont="1" applyFill="1" applyBorder="1" applyAlignment="1" applyProtection="1">
      <alignment horizontal="left" vertical="center" wrapText="1" indent="1"/>
    </xf>
    <xf numFmtId="0" fontId="9" fillId="0" borderId="4" xfId="0" applyFont="1" applyFill="1" applyBorder="1" applyAlignment="1" applyProtection="1">
      <alignment horizontal="left" vertical="top" wrapText="1" indent="4"/>
    </xf>
    <xf numFmtId="0" fontId="9" fillId="0" borderId="4" xfId="0" applyFont="1" applyFill="1" applyBorder="1" applyAlignment="1" applyProtection="1">
      <alignment horizontal="left" vertical="top" wrapText="1" indent="5"/>
    </xf>
    <xf numFmtId="0" fontId="9" fillId="0" borderId="4" xfId="0" applyFont="1" applyFill="1" applyBorder="1" applyAlignment="1" applyProtection="1">
      <alignment horizontal="left" vertical="top" wrapText="1" indent="1"/>
    </xf>
    <xf numFmtId="0" fontId="8" fillId="0" borderId="7" xfId="0" applyNumberFormat="1" applyFont="1" applyFill="1" applyBorder="1" applyAlignment="1" applyProtection="1">
      <alignment horizontal="center" vertical="top" wrapText="1"/>
    </xf>
    <xf numFmtId="0" fontId="8" fillId="0" borderId="7" xfId="0" applyNumberFormat="1" applyFont="1" applyFill="1" applyBorder="1" applyAlignment="1" applyProtection="1">
      <alignment horizontal="center" vertical="center" wrapText="1"/>
    </xf>
    <xf numFmtId="0" fontId="8" fillId="0" borderId="1" xfId="0" applyNumberFormat="1" applyFont="1" applyFill="1" applyBorder="1" applyAlignment="1" applyProtection="1">
      <alignment horizontal="left" vertical="top" wrapText="1"/>
    </xf>
    <xf numFmtId="0" fontId="0" fillId="0" borderId="1" xfId="0" applyFont="1" applyFill="1" applyBorder="1" applyAlignment="1">
      <alignment horizontal="center"/>
    </xf>
    <xf numFmtId="0" fontId="8" fillId="0" borderId="1" xfId="0" applyNumberFormat="1" applyFont="1" applyFill="1" applyBorder="1" applyAlignment="1" applyProtection="1">
      <alignment vertical="top"/>
    </xf>
    <xf numFmtId="0" fontId="9" fillId="0" borderId="1" xfId="0" applyNumberFormat="1" applyFont="1" applyFill="1" applyBorder="1" applyAlignment="1" applyProtection="1">
      <alignment vertical="top" wrapText="1"/>
    </xf>
    <xf numFmtId="0" fontId="9" fillId="0" borderId="1" xfId="0" applyNumberFormat="1" applyFont="1" applyFill="1" applyBorder="1" applyAlignment="1" applyProtection="1">
      <alignment vertical="top"/>
    </xf>
    <xf numFmtId="0" fontId="8" fillId="0" borderId="0" xfId="0" applyNumberFormat="1" applyFont="1" applyFill="1" applyBorder="1" applyAlignment="1" applyProtection="1">
      <alignment vertical="top"/>
    </xf>
    <xf numFmtId="0" fontId="1" fillId="0" borderId="0" xfId="0" applyFont="1" applyFill="1" applyBorder="1" applyAlignment="1">
      <alignment vertical="center" wrapText="1"/>
    </xf>
    <xf numFmtId="0" fontId="9" fillId="0" borderId="0" xfId="1" applyFont="1" applyFill="1"/>
    <xf numFmtId="0" fontId="8" fillId="0" borderId="7" xfId="1" applyFont="1" applyFill="1" applyBorder="1" applyAlignment="1">
      <alignment horizontal="center" vertical="center" wrapText="1"/>
    </xf>
    <xf numFmtId="0" fontId="8" fillId="0" borderId="8" xfId="1" applyFont="1" applyFill="1" applyBorder="1" applyAlignment="1" applyProtection="1">
      <alignment horizontal="center" vertical="center" wrapText="1"/>
    </xf>
    <xf numFmtId="0" fontId="9" fillId="0" borderId="7" xfId="1" applyFont="1" applyFill="1" applyBorder="1" applyAlignment="1" applyProtection="1">
      <alignment vertical="center" wrapText="1"/>
    </xf>
    <xf numFmtId="0" fontId="9" fillId="0" borderId="7" xfId="1" applyFont="1" applyFill="1" applyBorder="1" applyAlignment="1" applyProtection="1">
      <alignment horizontal="left" vertical="center" wrapText="1" indent="1"/>
    </xf>
    <xf numFmtId="0" fontId="9" fillId="0" borderId="7" xfId="1" applyFont="1" applyFill="1" applyBorder="1" applyAlignment="1" applyProtection="1">
      <alignment horizontal="left" vertical="top" wrapText="1" indent="1"/>
    </xf>
    <xf numFmtId="0" fontId="9" fillId="0" borderId="7" xfId="1" applyFont="1" applyFill="1" applyBorder="1" applyAlignment="1" applyProtection="1">
      <alignment vertical="top" wrapText="1"/>
    </xf>
    <xf numFmtId="0" fontId="9" fillId="0" borderId="1" xfId="1" applyFont="1" applyFill="1" applyBorder="1" applyAlignment="1">
      <alignment horizontal="left" vertical="center" indent="1"/>
    </xf>
    <xf numFmtId="0" fontId="9" fillId="0" borderId="1" xfId="1" applyFont="1" applyFill="1" applyBorder="1" applyAlignment="1">
      <alignment vertical="center" wrapText="1"/>
    </xf>
    <xf numFmtId="0" fontId="9" fillId="0" borderId="1" xfId="1" applyFont="1" applyFill="1" applyBorder="1" applyAlignment="1">
      <alignment horizontal="left" vertical="center" wrapText="1" indent="1"/>
    </xf>
    <xf numFmtId="0" fontId="9" fillId="0" borderId="1" xfId="1" applyFont="1" applyFill="1" applyBorder="1" applyAlignment="1">
      <alignment vertical="center"/>
    </xf>
    <xf numFmtId="0" fontId="9" fillId="0" borderId="1" xfId="1" applyFont="1" applyFill="1" applyBorder="1" applyAlignment="1">
      <alignment horizontal="left" vertical="center" indent="2"/>
    </xf>
    <xf numFmtId="0" fontId="8" fillId="0" borderId="4" xfId="1" applyFont="1" applyFill="1" applyBorder="1" applyAlignment="1">
      <alignment horizontal="center" vertical="center" wrapText="1"/>
    </xf>
    <xf numFmtId="0" fontId="8" fillId="0" borderId="4" xfId="1" applyFont="1" applyFill="1" applyBorder="1" applyAlignment="1" applyProtection="1">
      <alignment horizontal="center" vertical="center" wrapText="1"/>
    </xf>
    <xf numFmtId="0" fontId="9" fillId="0" borderId="8" xfId="1" applyFont="1" applyFill="1" applyBorder="1" applyAlignment="1" applyProtection="1">
      <alignment horizontal="left" vertical="top" wrapText="1"/>
    </xf>
    <xf numFmtId="0" fontId="9" fillId="0" borderId="8" xfId="1" applyFont="1" applyFill="1" applyBorder="1" applyAlignment="1" applyProtection="1">
      <alignment horizontal="left" vertical="top" wrapText="1" indent="1"/>
    </xf>
    <xf numFmtId="0" fontId="9" fillId="0" borderId="4" xfId="1" applyFont="1" applyFill="1" applyBorder="1" applyAlignment="1">
      <alignment horizontal="left" vertical="center" indent="1"/>
    </xf>
    <xf numFmtId="0" fontId="9" fillId="0" borderId="8" xfId="1" applyFont="1" applyFill="1" applyBorder="1" applyAlignment="1">
      <alignment vertical="center"/>
    </xf>
    <xf numFmtId="0" fontId="9" fillId="0" borderId="4" xfId="1" applyFont="1" applyFill="1" applyBorder="1" applyAlignment="1">
      <alignment vertical="center"/>
    </xf>
    <xf numFmtId="0" fontId="9" fillId="0" borderId="4" xfId="1" applyFont="1" applyFill="1" applyBorder="1" applyAlignment="1">
      <alignment horizontal="left" vertical="center" wrapText="1" indent="1"/>
    </xf>
    <xf numFmtId="0" fontId="9" fillId="0" borderId="4" xfId="1" applyFont="1" applyFill="1" applyBorder="1" applyAlignment="1">
      <alignment horizontal="left" vertical="center"/>
    </xf>
    <xf numFmtId="0" fontId="0" fillId="0" borderId="0" xfId="0" applyFont="1" applyFill="1" applyAlignment="1">
      <alignment horizontal="center" vertical="center"/>
    </xf>
    <xf numFmtId="0" fontId="12" fillId="0" borderId="0" xfId="1" applyFont="1" applyFill="1" applyProtection="1">
      <protection locked="0"/>
    </xf>
    <xf numFmtId="0" fontId="11" fillId="0" borderId="1" xfId="1" applyFont="1" applyFill="1" applyBorder="1" applyAlignment="1" applyProtection="1">
      <alignment horizontal="center" vertical="center"/>
    </xf>
    <xf numFmtId="0" fontId="8" fillId="0" borderId="1" xfId="1" applyFont="1" applyFill="1" applyBorder="1" applyAlignment="1" applyProtection="1">
      <alignment horizontal="centerContinuous" vertical="center" wrapText="1"/>
    </xf>
    <xf numFmtId="0" fontId="11" fillId="0" borderId="1" xfId="1" applyFont="1" applyFill="1" applyBorder="1" applyAlignment="1" applyProtection="1">
      <alignment horizontal="centerContinuous" vertical="center" wrapText="1"/>
    </xf>
    <xf numFmtId="0" fontId="11" fillId="0" borderId="3" xfId="1" applyFont="1" applyFill="1" applyBorder="1" applyAlignment="1" applyProtection="1">
      <alignment horizontal="center" vertical="center" wrapText="1"/>
    </xf>
    <xf numFmtId="0" fontId="12" fillId="0" borderId="0" xfId="1" applyFont="1" applyFill="1" applyBorder="1" applyProtection="1">
      <protection locked="0"/>
    </xf>
    <xf numFmtId="0" fontId="12" fillId="0" borderId="0" xfId="1" applyFont="1" applyFill="1" applyAlignment="1" applyProtection="1">
      <alignment vertical="top" wrapText="1"/>
      <protection locked="0"/>
    </xf>
    <xf numFmtId="0" fontId="9" fillId="0" borderId="0" xfId="1" applyFont="1" applyFill="1" applyProtection="1"/>
    <xf numFmtId="0" fontId="8" fillId="0" borderId="3" xfId="1" applyFont="1" applyFill="1" applyBorder="1" applyAlignment="1" applyProtection="1">
      <alignment horizontal="center" vertical="center" wrapText="1"/>
    </xf>
    <xf numFmtId="0" fontId="8" fillId="0" borderId="0" xfId="1" applyFont="1" applyFill="1" applyProtection="1"/>
    <xf numFmtId="0" fontId="8" fillId="0" borderId="5" xfId="1" applyFont="1" applyFill="1" applyBorder="1" applyAlignment="1" applyProtection="1">
      <alignment horizontal="center" vertical="center" wrapText="1"/>
    </xf>
    <xf numFmtId="0" fontId="8" fillId="0" borderId="1" xfId="1" applyFont="1" applyFill="1" applyBorder="1" applyAlignment="1" applyProtection="1">
      <alignment horizontal="center" vertical="center" wrapText="1"/>
    </xf>
    <xf numFmtId="0" fontId="9" fillId="0" borderId="1" xfId="1" applyFont="1" applyFill="1" applyBorder="1" applyAlignment="1" applyProtection="1">
      <alignment horizontal="left" vertical="center" wrapText="1"/>
    </xf>
    <xf numFmtId="0" fontId="9" fillId="0" borderId="1" xfId="1" applyFont="1" applyFill="1" applyBorder="1" applyAlignment="1" applyProtection="1">
      <alignment vertical="center" wrapText="1"/>
    </xf>
    <xf numFmtId="0" fontId="9" fillId="0" borderId="1" xfId="1" applyFont="1" applyFill="1" applyBorder="1" applyAlignment="1" applyProtection="1">
      <alignment horizontal="left" vertical="center" wrapText="1" indent="2"/>
    </xf>
    <xf numFmtId="0" fontId="8" fillId="0" borderId="1" xfId="1" applyFont="1" applyFill="1" applyBorder="1" applyAlignment="1" applyProtection="1">
      <alignment horizontal="left" vertical="center" wrapText="1"/>
    </xf>
    <xf numFmtId="0" fontId="9" fillId="0" borderId="0" xfId="1" applyFont="1" applyFill="1" applyBorder="1" applyProtection="1"/>
    <xf numFmtId="0" fontId="8" fillId="0" borderId="15" xfId="1" applyFont="1" applyFill="1" applyBorder="1" applyAlignment="1" applyProtection="1">
      <alignment horizontal="center" vertical="center" wrapText="1"/>
    </xf>
    <xf numFmtId="0" fontId="9" fillId="0" borderId="7" xfId="1" applyFont="1" applyFill="1" applyBorder="1" applyAlignment="1" applyProtection="1">
      <alignment horizontal="left" vertical="center" wrapText="1"/>
    </xf>
    <xf numFmtId="0" fontId="9" fillId="0" borderId="7" xfId="1" applyFont="1" applyFill="1" applyBorder="1" applyAlignment="1" applyProtection="1">
      <alignment horizontal="left" vertical="center" wrapText="1" indent="3"/>
    </xf>
    <xf numFmtId="0" fontId="9" fillId="0" borderId="7" xfId="1" applyFont="1" applyFill="1" applyBorder="1" applyAlignment="1" applyProtection="1">
      <alignment horizontal="left" vertical="center" wrapText="1" indent="2"/>
    </xf>
    <xf numFmtId="16" fontId="9" fillId="0" borderId="1" xfId="1" applyNumberFormat="1" applyFont="1" applyFill="1" applyBorder="1" applyAlignment="1" applyProtection="1">
      <alignment horizontal="left" vertical="center" wrapText="1"/>
    </xf>
    <xf numFmtId="166" fontId="9" fillId="0" borderId="0" xfId="1" applyNumberFormat="1" applyFont="1" applyFill="1" applyBorder="1" applyAlignment="1" applyProtection="1">
      <alignment horizontal="right" vertical="top" wrapText="1"/>
    </xf>
    <xf numFmtId="0" fontId="2" fillId="0" borderId="0" xfId="8" applyFont="1"/>
    <xf numFmtId="0" fontId="14" fillId="0" borderId="0" xfId="8"/>
    <xf numFmtId="0" fontId="14" fillId="0" borderId="17" xfId="8" applyBorder="1"/>
    <xf numFmtId="0" fontId="14" fillId="0" borderId="18" xfId="8" applyBorder="1"/>
    <xf numFmtId="0" fontId="2" fillId="0" borderId="20" xfId="8" applyFont="1" applyBorder="1" applyAlignment="1">
      <alignment vertical="top"/>
    </xf>
    <xf numFmtId="0" fontId="2" fillId="0" borderId="21" xfId="8" applyFont="1" applyBorder="1" applyAlignment="1">
      <alignment vertical="top"/>
    </xf>
    <xf numFmtId="0" fontId="6" fillId="0" borderId="0" xfId="0" applyFont="1" applyAlignment="1">
      <alignment horizontal="center" vertical="center"/>
    </xf>
    <xf numFmtId="0" fontId="16" fillId="0" borderId="0" xfId="0" applyFont="1" applyBorder="1" applyAlignment="1">
      <alignment horizontal="left" vertical="center"/>
    </xf>
    <xf numFmtId="0" fontId="16" fillId="0" borderId="2" xfId="0" applyFont="1" applyBorder="1" applyAlignment="1">
      <alignment horizontal="center" vertical="center"/>
    </xf>
    <xf numFmtId="0" fontId="16" fillId="0" borderId="0" xfId="0" applyFont="1" applyBorder="1" applyAlignment="1">
      <alignment vertical="center"/>
    </xf>
    <xf numFmtId="0" fontId="6" fillId="0" borderId="0" xfId="0" applyFont="1" applyBorder="1" applyAlignment="1">
      <alignment horizontal="center" vertical="center"/>
    </xf>
    <xf numFmtId="0" fontId="16" fillId="0" borderId="1" xfId="0" applyFont="1" applyBorder="1" applyAlignment="1">
      <alignment horizontal="center" vertical="center"/>
    </xf>
    <xf numFmtId="0" fontId="6" fillId="0" borderId="1" xfId="0" applyFont="1" applyBorder="1" applyAlignment="1">
      <alignment horizontal="center" vertical="center"/>
    </xf>
    <xf numFmtId="14" fontId="6" fillId="0" borderId="4" xfId="0" applyNumberFormat="1" applyFont="1" applyBorder="1" applyAlignment="1">
      <alignment horizontal="center" vertical="center"/>
    </xf>
    <xf numFmtId="14" fontId="6" fillId="0" borderId="1" xfId="0" applyNumberFormat="1" applyFont="1" applyBorder="1" applyAlignment="1">
      <alignment horizontal="center" vertical="center"/>
    </xf>
    <xf numFmtId="43" fontId="6" fillId="0" borderId="1" xfId="4" applyFont="1" applyFill="1" applyBorder="1" applyAlignment="1">
      <alignment horizontal="center" vertical="center"/>
    </xf>
    <xf numFmtId="0" fontId="5" fillId="0" borderId="0" xfId="10" applyFont="1" applyFill="1" applyAlignment="1" applyProtection="1">
      <alignment vertical="top"/>
    </xf>
    <xf numFmtId="0" fontId="5" fillId="0" borderId="0" xfId="10" applyFont="1" applyFill="1" applyAlignment="1" applyProtection="1">
      <alignment vertical="center"/>
    </xf>
    <xf numFmtId="0" fontId="18" fillId="0" borderId="0" xfId="10" applyFont="1" applyFill="1" applyAlignment="1" applyProtection="1">
      <alignment vertical="center"/>
    </xf>
    <xf numFmtId="0" fontId="5" fillId="0" borderId="0" xfId="10" applyFont="1" applyFill="1" applyAlignment="1" applyProtection="1">
      <alignment horizontal="center" vertical="center"/>
    </xf>
    <xf numFmtId="0" fontId="18" fillId="0" borderId="1" xfId="10" applyFont="1" applyFill="1" applyBorder="1" applyAlignment="1" applyProtection="1">
      <alignment horizontal="center" vertical="center"/>
    </xf>
    <xf numFmtId="0" fontId="18" fillId="0" borderId="1" xfId="10" applyFont="1" applyFill="1" applyBorder="1" applyAlignment="1" applyProtection="1">
      <alignment horizontal="center" vertical="center" wrapText="1"/>
    </xf>
    <xf numFmtId="0" fontId="5" fillId="0" borderId="1" xfId="10" applyFont="1" applyFill="1" applyBorder="1" applyAlignment="1" applyProtection="1">
      <alignment vertical="center" wrapText="1"/>
    </xf>
    <xf numFmtId="0" fontId="5" fillId="0" borderId="1" xfId="1" applyFont="1" applyFill="1" applyBorder="1" applyAlignment="1" applyProtection="1">
      <alignment horizontal="left" vertical="center" wrapText="1" indent="1"/>
    </xf>
    <xf numFmtId="0" fontId="5" fillId="0" borderId="1" xfId="10" applyFont="1" applyFill="1" applyBorder="1" applyAlignment="1" applyProtection="1">
      <alignment horizontal="left" vertical="center" wrapText="1" indent="2"/>
    </xf>
    <xf numFmtId="0" fontId="5" fillId="0" borderId="1" xfId="10" applyFont="1" applyFill="1" applyBorder="1" applyAlignment="1" applyProtection="1">
      <alignment horizontal="left" vertical="center" wrapText="1" indent="1"/>
    </xf>
    <xf numFmtId="0" fontId="5" fillId="0" borderId="1" xfId="1" applyFont="1" applyFill="1" applyBorder="1" applyAlignment="1" applyProtection="1">
      <alignment horizontal="left" vertical="center" wrapText="1" indent="2"/>
    </xf>
    <xf numFmtId="0" fontId="5" fillId="0" borderId="1" xfId="1" applyFont="1" applyFill="1" applyBorder="1" applyAlignment="1" applyProtection="1">
      <alignment horizontal="left" vertical="center" wrapText="1"/>
    </xf>
    <xf numFmtId="0" fontId="5" fillId="0" borderId="0" xfId="10" applyFont="1" applyFill="1" applyBorder="1" applyAlignment="1" applyProtection="1">
      <alignment vertical="center"/>
    </xf>
    <xf numFmtId="0" fontId="18" fillId="0" borderId="1" xfId="10" applyFont="1" applyFill="1" applyBorder="1" applyAlignment="1" applyProtection="1">
      <alignment vertical="center" wrapText="1"/>
    </xf>
    <xf numFmtId="0" fontId="18" fillId="0" borderId="0" xfId="10" applyFont="1" applyFill="1" applyBorder="1" applyAlignment="1" applyProtection="1">
      <alignment vertical="center" wrapText="1"/>
    </xf>
    <xf numFmtId="0" fontId="18" fillId="0" borderId="0" xfId="10" applyFont="1" applyFill="1" applyBorder="1" applyAlignment="1" applyProtection="1">
      <alignment horizontal="right" vertical="center" wrapText="1"/>
    </xf>
    <xf numFmtId="0" fontId="18" fillId="0" borderId="0" xfId="10" applyFont="1" applyFill="1" applyBorder="1" applyAlignment="1" applyProtection="1">
      <alignment horizontal="center" vertical="center" wrapText="1"/>
    </xf>
    <xf numFmtId="166" fontId="5" fillId="0" borderId="0" xfId="10" applyNumberFormat="1" applyFont="1" applyFill="1" applyBorder="1" applyAlignment="1" applyProtection="1">
      <alignment horizontal="right" vertical="center" wrapText="1"/>
    </xf>
    <xf numFmtId="0" fontId="25" fillId="0" borderId="2" xfId="10" applyFont="1" applyFill="1" applyBorder="1" applyAlignment="1" applyProtection="1">
      <alignment horizontal="right" vertical="center"/>
    </xf>
    <xf numFmtId="0" fontId="25" fillId="0" borderId="2" xfId="10" applyFont="1" applyFill="1" applyBorder="1" applyAlignment="1" applyProtection="1">
      <alignment vertical="center"/>
    </xf>
    <xf numFmtId="0" fontId="18" fillId="0" borderId="2" xfId="10" applyFont="1" applyFill="1" applyBorder="1" applyAlignment="1" applyProtection="1">
      <alignment vertical="center"/>
    </xf>
    <xf numFmtId="0" fontId="5" fillId="0" borderId="0" xfId="10" applyFont="1" applyFill="1" applyBorder="1" applyAlignment="1" applyProtection="1">
      <alignment horizontal="right" vertical="center"/>
    </xf>
    <xf numFmtId="0" fontId="5" fillId="0" borderId="0" xfId="10" applyFont="1" applyFill="1" applyBorder="1" applyAlignment="1" applyProtection="1">
      <alignment horizontal="center" vertical="center"/>
    </xf>
    <xf numFmtId="0" fontId="23" fillId="0" borderId="7" xfId="1" applyFont="1" applyFill="1" applyBorder="1" applyAlignment="1" applyProtection="1">
      <alignment horizontal="left" vertical="center" wrapText="1" indent="1"/>
    </xf>
    <xf numFmtId="0" fontId="23" fillId="0" borderId="7" xfId="1" applyFont="1" applyFill="1" applyBorder="1" applyAlignment="1" applyProtection="1">
      <alignment vertical="center" wrapText="1"/>
    </xf>
    <xf numFmtId="0" fontId="5" fillId="0" borderId="6" xfId="10" applyFont="1" applyFill="1" applyBorder="1" applyAlignment="1" applyProtection="1">
      <alignment vertical="center" wrapText="1"/>
    </xf>
    <xf numFmtId="0" fontId="5" fillId="0" borderId="0" xfId="10" applyFont="1" applyFill="1" applyAlignment="1" applyProtection="1">
      <alignment horizontal="right" vertical="center"/>
    </xf>
    <xf numFmtId="0" fontId="21" fillId="0" borderId="0" xfId="12" applyFont="1" applyProtection="1"/>
    <xf numFmtId="0" fontId="31" fillId="0" borderId="0" xfId="12" applyFont="1" applyProtection="1"/>
    <xf numFmtId="0" fontId="31" fillId="0" borderId="0" xfId="12" applyNumberFormat="1" applyFont="1" applyProtection="1"/>
    <xf numFmtId="0" fontId="32" fillId="0" borderId="0" xfId="12" applyFont="1" applyAlignment="1" applyProtection="1"/>
    <xf numFmtId="164" fontId="29" fillId="2" borderId="1" xfId="0" applyNumberFormat="1" applyFont="1" applyFill="1" applyBorder="1" applyProtection="1"/>
    <xf numFmtId="0" fontId="8" fillId="0" borderId="4" xfId="1" applyFont="1" applyFill="1" applyBorder="1" applyAlignment="1" applyProtection="1">
      <alignment horizontal="center" vertical="center" wrapText="1"/>
    </xf>
    <xf numFmtId="0" fontId="2" fillId="0" borderId="1" xfId="0" applyFont="1" applyFill="1" applyBorder="1" applyAlignment="1">
      <alignment horizontal="center" vertical="top" wrapText="1"/>
    </xf>
    <xf numFmtId="169" fontId="8" fillId="0" borderId="1" xfId="0" applyNumberFormat="1" applyFont="1" applyFill="1" applyBorder="1" applyAlignment="1" applyProtection="1">
      <alignment horizontal="left" vertical="top" wrapText="1" indent="2"/>
    </xf>
    <xf numFmtId="3" fontId="8" fillId="0" borderId="1" xfId="0" applyNumberFormat="1" applyFont="1" applyFill="1" applyBorder="1" applyAlignment="1" applyProtection="1">
      <alignment horizontal="left" vertical="top" wrapText="1" indent="2"/>
    </xf>
    <xf numFmtId="3" fontId="0" fillId="0" borderId="1" xfId="0" applyNumberFormat="1" applyFont="1" applyFill="1" applyBorder="1"/>
    <xf numFmtId="169" fontId="7" fillId="0" borderId="1" xfId="5" applyNumberFormat="1" applyFont="1" applyFill="1" applyBorder="1"/>
    <xf numFmtId="3" fontId="9" fillId="0" borderId="4" xfId="1" applyNumberFormat="1" applyFont="1" applyFill="1" applyBorder="1" applyAlignment="1" applyProtection="1">
      <alignment horizontal="right" vertical="center" wrapText="1"/>
    </xf>
    <xf numFmtId="3" fontId="9" fillId="0" borderId="4" xfId="1" applyNumberFormat="1" applyFont="1" applyFill="1" applyBorder="1" applyAlignment="1" applyProtection="1">
      <alignment horizontal="right" vertical="center" wrapText="1"/>
      <protection locked="0"/>
    </xf>
    <xf numFmtId="3" fontId="9" fillId="0" borderId="8" xfId="1" applyNumberFormat="1" applyFont="1" applyFill="1" applyBorder="1" applyAlignment="1" applyProtection="1">
      <alignment horizontal="right" vertical="center" wrapText="1"/>
    </xf>
    <xf numFmtId="3" fontId="9" fillId="0" borderId="1" xfId="1" applyNumberFormat="1" applyFont="1" applyFill="1" applyBorder="1" applyAlignment="1" applyProtection="1">
      <alignment horizontal="right" vertical="center" wrapText="1"/>
      <protection locked="0"/>
    </xf>
    <xf numFmtId="0" fontId="33" fillId="0" borderId="0" xfId="1" applyFont="1" applyFill="1" applyAlignment="1">
      <alignment horizontal="right"/>
    </xf>
    <xf numFmtId="3" fontId="8" fillId="0" borderId="1" xfId="1" applyNumberFormat="1" applyFont="1" applyFill="1" applyBorder="1" applyAlignment="1" applyProtection="1">
      <alignment horizontal="right" vertical="top" wrapText="1"/>
      <protection locked="0"/>
    </xf>
    <xf numFmtId="3" fontId="8" fillId="0" borderId="4" xfId="1" applyNumberFormat="1" applyFont="1" applyFill="1" applyBorder="1" applyAlignment="1" applyProtection="1">
      <alignment horizontal="right" vertical="top" wrapText="1"/>
      <protection locked="0"/>
    </xf>
    <xf numFmtId="3" fontId="9" fillId="0" borderId="1" xfId="1" applyNumberFormat="1" applyFont="1" applyFill="1" applyBorder="1" applyAlignment="1" applyProtection="1">
      <alignment horizontal="right" vertical="top" wrapText="1"/>
      <protection locked="0"/>
    </xf>
    <xf numFmtId="3" fontId="29" fillId="2" borderId="1" xfId="0" applyNumberFormat="1" applyFont="1" applyFill="1" applyBorder="1" applyProtection="1"/>
    <xf numFmtId="3" fontId="30" fillId="0" borderId="7" xfId="0" applyNumberFormat="1" applyFont="1" applyFill="1" applyBorder="1" applyAlignment="1" applyProtection="1">
      <alignment horizontal="right" vertical="center"/>
      <protection locked="0"/>
    </xf>
    <xf numFmtId="2" fontId="11" fillId="0" borderId="1" xfId="1" applyNumberFormat="1" applyFont="1" applyFill="1" applyBorder="1" applyAlignment="1" applyProtection="1">
      <alignment horizontal="right" vertical="center"/>
      <protection locked="0"/>
    </xf>
    <xf numFmtId="164" fontId="12" fillId="0" borderId="1" xfId="1" applyNumberFormat="1" applyFont="1" applyFill="1" applyBorder="1" applyAlignment="1" applyProtection="1">
      <alignment horizontal="right" vertical="center" wrapText="1"/>
    </xf>
    <xf numFmtId="3" fontId="11" fillId="0" borderId="3" xfId="1" applyNumberFormat="1" applyFont="1" applyFill="1" applyBorder="1" applyAlignment="1" applyProtection="1">
      <alignment horizontal="center" vertical="center" wrapText="1"/>
    </xf>
    <xf numFmtId="169" fontId="11" fillId="0" borderId="1" xfId="1" applyNumberFormat="1" applyFont="1" applyFill="1" applyBorder="1" applyAlignment="1" applyProtection="1">
      <alignment horizontal="center"/>
    </xf>
    <xf numFmtId="3" fontId="9" fillId="0" borderId="1" xfId="1" applyNumberFormat="1" applyFont="1" applyFill="1" applyBorder="1" applyAlignment="1" applyProtection="1">
      <alignment horizontal="right" vertical="center" wrapText="1"/>
    </xf>
    <xf numFmtId="3" fontId="8" fillId="0" borderId="1" xfId="1" applyNumberFormat="1" applyFont="1" applyFill="1" applyBorder="1" applyAlignment="1" applyProtection="1">
      <alignment horizontal="right" vertical="center" wrapText="1"/>
    </xf>
    <xf numFmtId="3" fontId="9" fillId="0" borderId="1" xfId="1" applyNumberFormat="1" applyFont="1" applyFill="1" applyBorder="1" applyProtection="1">
      <protection locked="0"/>
    </xf>
    <xf numFmtId="37" fontId="6" fillId="0" borderId="1" xfId="4" applyNumberFormat="1" applyFont="1" applyFill="1" applyBorder="1" applyAlignment="1">
      <alignment horizontal="center" vertical="center"/>
    </xf>
    <xf numFmtId="0" fontId="14" fillId="0" borderId="0" xfId="8" applyFill="1"/>
    <xf numFmtId="0" fontId="18" fillId="0" borderId="1" xfId="0" applyFont="1" applyFill="1" applyBorder="1" applyAlignment="1">
      <alignment horizontal="center" vertical="center" wrapText="1"/>
    </xf>
    <xf numFmtId="0" fontId="18" fillId="0" borderId="8" xfId="0" applyFont="1" applyFill="1" applyBorder="1" applyAlignment="1">
      <alignment horizontal="center" vertical="center" wrapText="1"/>
    </xf>
    <xf numFmtId="0" fontId="18" fillId="0" borderId="7" xfId="0" applyFont="1" applyFill="1" applyBorder="1" applyAlignment="1">
      <alignment horizontal="center" vertical="center" wrapText="1"/>
    </xf>
    <xf numFmtId="0" fontId="17" fillId="0" borderId="7" xfId="0" applyFont="1" applyFill="1" applyBorder="1" applyAlignment="1">
      <alignment horizontal="center" vertical="center" wrapText="1"/>
    </xf>
    <xf numFmtId="0" fontId="14" fillId="0" borderId="11" xfId="8" applyFill="1" applyBorder="1"/>
    <xf numFmtId="0" fontId="14" fillId="0" borderId="19" xfId="8" applyFill="1" applyBorder="1"/>
    <xf numFmtId="0" fontId="5" fillId="0" borderId="1" xfId="12" applyFont="1" applyFill="1" applyBorder="1" applyAlignment="1" applyProtection="1">
      <alignment horizontal="center" vertical="center" wrapText="1"/>
    </xf>
    <xf numFmtId="0" fontId="5" fillId="0" borderId="1" xfId="12" applyFont="1" applyFill="1" applyBorder="1" applyAlignment="1" applyProtection="1">
      <alignment horizontal="center" vertical="top" wrapText="1"/>
    </xf>
    <xf numFmtId="0" fontId="21" fillId="0" borderId="1" xfId="12" applyFont="1" applyFill="1" applyBorder="1" applyAlignment="1" applyProtection="1">
      <alignment horizontal="center" vertical="top"/>
    </xf>
    <xf numFmtId="0" fontId="5" fillId="0" borderId="7" xfId="12" applyFont="1" applyFill="1" applyBorder="1" applyAlignment="1" applyProtection="1">
      <alignment horizontal="center"/>
    </xf>
    <xf numFmtId="0" fontId="5" fillId="0" borderId="3" xfId="0" applyNumberFormat="1" applyFont="1" applyFill="1" applyBorder="1" applyAlignment="1" applyProtection="1">
      <alignment horizontal="center"/>
    </xf>
    <xf numFmtId="0" fontId="5" fillId="0" borderId="1" xfId="0" applyNumberFormat="1" applyFont="1" applyFill="1" applyBorder="1" applyAlignment="1" applyProtection="1">
      <alignment horizontal="center"/>
    </xf>
    <xf numFmtId="0" fontId="5" fillId="0" borderId="1" xfId="0" applyFont="1" applyFill="1" applyBorder="1" applyAlignment="1" applyProtection="1"/>
    <xf numFmtId="0" fontId="5" fillId="0" borderId="3" xfId="0" applyFont="1" applyFill="1" applyBorder="1" applyAlignment="1" applyProtection="1"/>
    <xf numFmtId="3" fontId="30" fillId="0" borderId="5" xfId="0" applyNumberFormat="1" applyFont="1" applyFill="1" applyBorder="1" applyAlignment="1" applyProtection="1"/>
    <xf numFmtId="164" fontId="30" fillId="0" borderId="5" xfId="0" applyNumberFormat="1" applyFont="1" applyFill="1" applyBorder="1" applyAlignment="1" applyProtection="1"/>
    <xf numFmtId="3" fontId="30" fillId="0" borderId="4" xfId="0" applyNumberFormat="1" applyFont="1" applyFill="1" applyBorder="1" applyAlignment="1" applyProtection="1"/>
    <xf numFmtId="3" fontId="5" fillId="0" borderId="1" xfId="10" applyNumberFormat="1" applyFont="1" applyFill="1" applyBorder="1" applyAlignment="1" applyProtection="1">
      <alignment horizontal="right" vertical="center" wrapText="1"/>
      <protection locked="0"/>
    </xf>
    <xf numFmtId="3" fontId="20" fillId="0" borderId="1" xfId="1" applyNumberFormat="1" applyFont="1" applyFill="1" applyBorder="1" applyAlignment="1" applyProtection="1">
      <alignment horizontal="right" vertical="center" wrapText="1"/>
    </xf>
    <xf numFmtId="3" fontId="5" fillId="0" borderId="1" xfId="1" applyNumberFormat="1" applyFont="1" applyFill="1" applyBorder="1" applyAlignment="1" applyProtection="1">
      <alignment horizontal="right" vertical="center" wrapText="1"/>
    </xf>
    <xf numFmtId="3" fontId="24" fillId="0" borderId="1" xfId="1" applyNumberFormat="1" applyFont="1" applyFill="1" applyBorder="1" applyAlignment="1" applyProtection="1">
      <alignment horizontal="right" vertical="center" wrapText="1"/>
    </xf>
    <xf numFmtId="3" fontId="5" fillId="0" borderId="1" xfId="1" applyNumberFormat="1" applyFont="1" applyFill="1" applyBorder="1" applyAlignment="1" applyProtection="1">
      <alignment horizontal="right" vertical="center" wrapText="1"/>
      <protection locked="0"/>
    </xf>
    <xf numFmtId="3" fontId="5" fillId="0" borderId="1" xfId="10" applyNumberFormat="1" applyFont="1" applyFill="1" applyBorder="1" applyAlignment="1" applyProtection="1">
      <alignment horizontal="center" vertical="center" wrapText="1"/>
      <protection locked="0"/>
    </xf>
    <xf numFmtId="3" fontId="5" fillId="0" borderId="6" xfId="10" applyNumberFormat="1" applyFont="1" applyFill="1" applyBorder="1" applyAlignment="1" applyProtection="1">
      <alignment horizontal="right" vertical="center" wrapText="1"/>
      <protection locked="0"/>
    </xf>
    <xf numFmtId="3" fontId="5" fillId="0" borderId="6" xfId="10" applyNumberFormat="1" applyFont="1" applyFill="1" applyBorder="1" applyAlignment="1" applyProtection="1">
      <alignment horizontal="center" vertical="center" wrapText="1"/>
      <protection locked="0"/>
    </xf>
    <xf numFmtId="0" fontId="26" fillId="0" borderId="0" xfId="11" applyAlignment="1">
      <alignment vertical="center"/>
    </xf>
    <xf numFmtId="0" fontId="26" fillId="0" borderId="0" xfId="11" applyAlignment="1">
      <alignment horizontal="center" vertical="center"/>
    </xf>
    <xf numFmtId="170" fontId="0" fillId="0" borderId="0" xfId="17" applyNumberFormat="1" applyFont="1" applyFill="1"/>
    <xf numFmtId="0" fontId="26" fillId="0" borderId="0" xfId="11" applyBorder="1" applyAlignment="1">
      <alignment vertical="center"/>
    </xf>
    <xf numFmtId="0" fontId="26" fillId="0" borderId="26" xfId="11" applyBorder="1" applyAlignment="1">
      <alignment horizontal="center" vertical="center"/>
    </xf>
    <xf numFmtId="170" fontId="0" fillId="0" borderId="0" xfId="17" applyNumberFormat="1" applyFont="1" applyAlignment="1">
      <alignment horizontal="center" vertical="center"/>
    </xf>
    <xf numFmtId="170" fontId="0" fillId="0" borderId="0" xfId="17" applyNumberFormat="1" applyFont="1" applyAlignment="1">
      <alignment vertical="center"/>
    </xf>
    <xf numFmtId="0" fontId="26" fillId="0" borderId="26" xfId="11" applyBorder="1" applyAlignment="1">
      <alignment vertical="center"/>
    </xf>
    <xf numFmtId="171" fontId="0" fillId="0" borderId="0" xfId="17" applyNumberFormat="1" applyFont="1" applyAlignment="1">
      <alignment horizontal="center" vertical="center"/>
    </xf>
    <xf numFmtId="170" fontId="26" fillId="0" borderId="0" xfId="11" applyNumberFormat="1" applyAlignment="1">
      <alignment vertical="center"/>
    </xf>
    <xf numFmtId="170" fontId="26" fillId="0" borderId="0" xfId="11" applyNumberFormat="1" applyAlignment="1">
      <alignment horizontal="center" vertical="center"/>
    </xf>
    <xf numFmtId="0" fontId="34" fillId="0" borderId="2" xfId="12" quotePrefix="1" applyFont="1" applyFill="1" applyBorder="1" applyAlignment="1" applyProtection="1">
      <alignment horizontal="right"/>
    </xf>
    <xf numFmtId="3" fontId="0" fillId="0" borderId="0" xfId="0" applyNumberFormat="1" applyFont="1" applyFill="1"/>
    <xf numFmtId="0" fontId="2" fillId="0" borderId="0" xfId="0" applyFont="1" applyFill="1" applyAlignment="1">
      <alignment horizontal="center" vertical="top" wrapText="1"/>
    </xf>
    <xf numFmtId="0" fontId="0" fillId="0" borderId="9" xfId="0" applyFont="1" applyFill="1" applyBorder="1" applyAlignment="1">
      <alignment horizontal="left" wrapText="1"/>
    </xf>
    <xf numFmtId="0" fontId="0" fillId="0" borderId="0" xfId="0" applyFont="1" applyFill="1" applyAlignment="1">
      <alignment horizontal="left" wrapText="1"/>
    </xf>
    <xf numFmtId="164" fontId="4" fillId="0" borderId="1" xfId="1" applyNumberFormat="1" applyFont="1" applyFill="1" applyBorder="1" applyAlignment="1">
      <alignment horizontal="left" vertical="center" wrapText="1"/>
    </xf>
    <xf numFmtId="0" fontId="2" fillId="0" borderId="0" xfId="0" applyFont="1" applyFill="1" applyAlignment="1">
      <alignment horizontal="center"/>
    </xf>
    <xf numFmtId="0" fontId="2" fillId="0" borderId="0" xfId="0" applyFont="1" applyFill="1" applyBorder="1" applyAlignment="1">
      <alignment horizontal="right"/>
    </xf>
    <xf numFmtId="0" fontId="8" fillId="0" borderId="0" xfId="1" applyFont="1" applyFill="1" applyBorder="1" applyAlignment="1">
      <alignment horizontal="center" vertical="top" wrapText="1"/>
    </xf>
    <xf numFmtId="0" fontId="10" fillId="0" borderId="1" xfId="1" applyFont="1" applyFill="1" applyBorder="1" applyAlignment="1" applyProtection="1">
      <alignment horizontal="right"/>
    </xf>
    <xf numFmtId="0" fontId="2" fillId="0" borderId="10" xfId="0" applyFont="1" applyFill="1" applyBorder="1" applyAlignment="1">
      <alignment horizontal="center" vertical="top"/>
    </xf>
    <xf numFmtId="0" fontId="5" fillId="0" borderId="6" xfId="12" applyFont="1" applyFill="1" applyBorder="1" applyAlignment="1" applyProtection="1">
      <alignment horizontal="center" vertical="center" wrapText="1"/>
    </xf>
    <xf numFmtId="0" fontId="5" fillId="0" borderId="23" xfId="12" applyFont="1" applyFill="1" applyBorder="1" applyAlignment="1" applyProtection="1">
      <alignment horizontal="center" vertical="center" wrapText="1"/>
    </xf>
    <xf numFmtId="0" fontId="5" fillId="0" borderId="7" xfId="12" applyFont="1" applyFill="1" applyBorder="1" applyAlignment="1" applyProtection="1">
      <alignment horizontal="center" vertical="center" wrapText="1"/>
    </xf>
    <xf numFmtId="49" fontId="5" fillId="0" borderId="22" xfId="12" applyNumberFormat="1" applyFont="1" applyFill="1" applyBorder="1" applyAlignment="1" applyProtection="1">
      <alignment horizontal="center" vertical="center" wrapText="1"/>
    </xf>
    <xf numFmtId="49" fontId="5" fillId="0" borderId="24" xfId="12" applyNumberFormat="1" applyFont="1" applyFill="1" applyBorder="1" applyAlignment="1" applyProtection="1">
      <alignment horizontal="center" vertical="center" wrapText="1"/>
    </xf>
    <xf numFmtId="49" fontId="5" fillId="0" borderId="14" xfId="12" applyNumberFormat="1" applyFont="1" applyFill="1" applyBorder="1" applyAlignment="1" applyProtection="1">
      <alignment horizontal="center" vertical="center" wrapText="1"/>
    </xf>
    <xf numFmtId="49" fontId="5" fillId="0" borderId="25" xfId="12" applyNumberFormat="1" applyFont="1" applyFill="1" applyBorder="1" applyAlignment="1" applyProtection="1">
      <alignment horizontal="center" vertical="center" wrapText="1"/>
    </xf>
    <xf numFmtId="49" fontId="5" fillId="0" borderId="15" xfId="12" applyNumberFormat="1" applyFont="1" applyFill="1" applyBorder="1" applyAlignment="1" applyProtection="1">
      <alignment horizontal="center" vertical="center" wrapText="1"/>
    </xf>
    <xf numFmtId="49" fontId="5" fillId="0" borderId="8" xfId="12" applyNumberFormat="1" applyFont="1" applyFill="1" applyBorder="1" applyAlignment="1" applyProtection="1">
      <alignment horizontal="center" vertical="center" wrapText="1"/>
    </xf>
    <xf numFmtId="0" fontId="5" fillId="0" borderId="22" xfId="12" applyFont="1" applyFill="1" applyBorder="1" applyAlignment="1" applyProtection="1">
      <alignment horizontal="center" vertical="center" wrapText="1"/>
    </xf>
    <xf numFmtId="0" fontId="5" fillId="0" borderId="9" xfId="12" applyFont="1" applyFill="1" applyBorder="1" applyAlignment="1" applyProtection="1">
      <alignment horizontal="center" vertical="center" wrapText="1"/>
    </xf>
    <xf numFmtId="0" fontId="5" fillId="0" borderId="24" xfId="12" applyFont="1" applyFill="1" applyBorder="1" applyAlignment="1" applyProtection="1">
      <alignment horizontal="center" vertical="center" wrapText="1"/>
    </xf>
    <xf numFmtId="0" fontId="5" fillId="0" borderId="15" xfId="12" applyFont="1" applyFill="1" applyBorder="1" applyAlignment="1" applyProtection="1">
      <alignment horizontal="center" vertical="center" wrapText="1"/>
    </xf>
    <xf numFmtId="0" fontId="5" fillId="0" borderId="2" xfId="12" applyFont="1" applyFill="1" applyBorder="1" applyAlignment="1" applyProtection="1">
      <alignment horizontal="center" vertical="center" wrapText="1"/>
    </xf>
    <xf numFmtId="0" fontId="5" fillId="0" borderId="8" xfId="12" applyFont="1" applyFill="1" applyBorder="1" applyAlignment="1" applyProtection="1">
      <alignment horizontal="center" vertical="center" wrapText="1"/>
    </xf>
    <xf numFmtId="0" fontId="5" fillId="0" borderId="6" xfId="12" applyNumberFormat="1" applyFont="1" applyFill="1" applyBorder="1" applyAlignment="1" applyProtection="1">
      <alignment horizontal="center" vertical="center" wrapText="1"/>
    </xf>
    <xf numFmtId="0" fontId="5" fillId="0" borderId="23" xfId="12" applyNumberFormat="1" applyFont="1" applyFill="1" applyBorder="1" applyAlignment="1" applyProtection="1">
      <alignment horizontal="center" vertical="center" wrapText="1"/>
    </xf>
    <xf numFmtId="0" fontId="5" fillId="0" borderId="7" xfId="12" applyNumberFormat="1" applyFont="1" applyFill="1" applyBorder="1" applyAlignment="1" applyProtection="1">
      <alignment horizontal="center" vertical="center" wrapText="1"/>
    </xf>
    <xf numFmtId="0" fontId="5" fillId="0" borderId="3" xfId="12" applyFont="1" applyFill="1" applyBorder="1" applyAlignment="1" applyProtection="1">
      <alignment horizontal="center" vertical="center" wrapText="1"/>
    </xf>
    <xf numFmtId="0" fontId="5" fillId="0" borderId="4" xfId="12" applyFont="1" applyFill="1" applyBorder="1" applyAlignment="1" applyProtection="1">
      <alignment horizontal="center" vertical="center" wrapText="1"/>
    </xf>
    <xf numFmtId="164" fontId="4" fillId="0" borderId="16" xfId="1" applyNumberFormat="1" applyFont="1" applyFill="1" applyBorder="1" applyAlignment="1">
      <alignment horizontal="left" vertical="center" wrapText="1"/>
    </xf>
    <xf numFmtId="164" fontId="4" fillId="0" borderId="0" xfId="1" applyNumberFormat="1" applyFont="1" applyFill="1" applyBorder="1" applyAlignment="1">
      <alignment horizontal="left" vertical="center" wrapText="1"/>
    </xf>
    <xf numFmtId="0" fontId="11" fillId="0" borderId="0" xfId="1" applyFont="1" applyFill="1" applyAlignment="1" applyProtection="1">
      <alignment horizontal="center" vertical="top"/>
      <protection locked="0"/>
    </xf>
    <xf numFmtId="0" fontId="12" fillId="0" borderId="0" xfId="1" applyFont="1" applyFill="1" applyAlignment="1" applyProtection="1">
      <alignment horizontal="left" vertical="top" wrapText="1"/>
      <protection locked="0"/>
    </xf>
    <xf numFmtId="0" fontId="11" fillId="0" borderId="0" xfId="1" applyFont="1" applyFill="1" applyBorder="1" applyAlignment="1" applyProtection="1">
      <alignment horizontal="center"/>
      <protection locked="0"/>
    </xf>
    <xf numFmtId="0" fontId="2" fillId="0" borderId="0" xfId="11" applyFont="1" applyAlignment="1">
      <alignment horizontal="center" vertical="center"/>
    </xf>
    <xf numFmtId="0" fontId="8" fillId="0" borderId="0" xfId="1" applyFont="1" applyFill="1" applyAlignment="1" applyProtection="1">
      <alignment horizontal="center" vertical="top"/>
    </xf>
    <xf numFmtId="0" fontId="10" fillId="0" borderId="2" xfId="1" applyFont="1" applyFill="1" applyBorder="1" applyAlignment="1" applyProtection="1">
      <alignment horizontal="right"/>
    </xf>
    <xf numFmtId="0" fontId="8" fillId="0" borderId="3" xfId="1" applyFont="1" applyFill="1" applyBorder="1" applyAlignment="1" applyProtection="1">
      <alignment horizontal="center" vertical="center" wrapText="1"/>
    </xf>
    <xf numFmtId="0" fontId="8" fillId="0" borderId="5" xfId="1" applyFont="1" applyFill="1" applyBorder="1" applyAlignment="1" applyProtection="1">
      <alignment horizontal="center" vertical="center" wrapText="1"/>
    </xf>
    <xf numFmtId="0" fontId="8" fillId="0" borderId="4" xfId="1" applyFont="1" applyFill="1" applyBorder="1" applyAlignment="1" applyProtection="1">
      <alignment horizontal="center" vertical="center" wrapText="1"/>
    </xf>
    <xf numFmtId="0" fontId="18" fillId="0" borderId="6" xfId="0" applyFont="1" applyFill="1" applyBorder="1" applyAlignment="1">
      <alignment horizontal="center" vertical="center" wrapText="1"/>
    </xf>
    <xf numFmtId="0" fontId="18" fillId="0" borderId="7" xfId="0" applyFont="1" applyFill="1" applyBorder="1" applyAlignment="1">
      <alignment horizontal="center" vertical="center" wrapText="1"/>
    </xf>
    <xf numFmtId="0" fontId="2" fillId="0" borderId="10" xfId="8" applyFont="1" applyBorder="1" applyAlignment="1">
      <alignment horizontal="center" vertical="top" wrapText="1"/>
    </xf>
    <xf numFmtId="0" fontId="7" fillId="0" borderId="13" xfId="8" applyFont="1" applyBorder="1" applyAlignment="1">
      <alignment horizontal="left" vertical="top" wrapText="1"/>
    </xf>
    <xf numFmtId="0" fontId="7" fillId="0" borderId="12" xfId="8" applyFont="1" applyBorder="1" applyAlignment="1">
      <alignment horizontal="left" vertical="top" wrapText="1"/>
    </xf>
    <xf numFmtId="0" fontId="15" fillId="0" borderId="0" xfId="0" applyFont="1" applyAlignment="1">
      <alignment horizontal="center" vertical="center"/>
    </xf>
    <xf numFmtId="0" fontId="17" fillId="0" borderId="6" xfId="0" applyFont="1" applyFill="1" applyBorder="1" applyAlignment="1">
      <alignment horizontal="center" vertical="center" wrapText="1"/>
    </xf>
    <xf numFmtId="0" fontId="17" fillId="0" borderId="7" xfId="0" applyFont="1" applyFill="1" applyBorder="1" applyAlignment="1">
      <alignment horizontal="center" vertical="center" wrapText="1"/>
    </xf>
    <xf numFmtId="0" fontId="18" fillId="0" borderId="3" xfId="0" applyFont="1" applyFill="1" applyBorder="1" applyAlignment="1">
      <alignment horizontal="center" vertical="center" wrapText="1"/>
    </xf>
    <xf numFmtId="0" fontId="18" fillId="0" borderId="4" xfId="0" applyFont="1" applyFill="1" applyBorder="1" applyAlignment="1">
      <alignment horizontal="center" vertical="center" wrapText="1"/>
    </xf>
    <xf numFmtId="0" fontId="18" fillId="0" borderId="1" xfId="0" applyFont="1" applyFill="1" applyBorder="1" applyAlignment="1">
      <alignment horizontal="center" vertical="center" wrapText="1"/>
    </xf>
    <xf numFmtId="0" fontId="18" fillId="0" borderId="1" xfId="10" applyFont="1" applyFill="1" applyBorder="1" applyAlignment="1" applyProtection="1">
      <alignment horizontal="center" vertical="center" wrapText="1"/>
    </xf>
    <xf numFmtId="0" fontId="19" fillId="0" borderId="0" xfId="10" applyFont="1" applyFill="1" applyAlignment="1" applyProtection="1">
      <alignment horizontal="center" vertical="top"/>
    </xf>
    <xf numFmtId="0" fontId="18" fillId="0" borderId="3" xfId="10" applyFont="1" applyFill="1" applyBorder="1" applyAlignment="1" applyProtection="1">
      <alignment horizontal="center" vertical="center" wrapText="1"/>
    </xf>
    <xf numFmtId="0" fontId="18" fillId="0" borderId="5" xfId="10" applyFont="1" applyFill="1" applyBorder="1" applyAlignment="1" applyProtection="1">
      <alignment horizontal="center" vertical="center" wrapText="1"/>
    </xf>
    <xf numFmtId="0" fontId="18" fillId="0" borderId="4" xfId="10" applyFont="1" applyFill="1" applyBorder="1" applyAlignment="1" applyProtection="1">
      <alignment horizontal="center" vertical="center" wrapText="1"/>
    </xf>
    <xf numFmtId="49" fontId="18" fillId="0" borderId="1" xfId="10" applyNumberFormat="1" applyFont="1" applyFill="1" applyBorder="1" applyAlignment="1" applyProtection="1">
      <alignment horizontal="center" vertical="center" wrapText="1"/>
    </xf>
    <xf numFmtId="0" fontId="19" fillId="0" borderId="0" xfId="10" applyFont="1" applyFill="1" applyBorder="1" applyAlignment="1" applyProtection="1">
      <alignment horizontal="center" vertical="center"/>
    </xf>
  </cellXfs>
  <cellStyles count="19">
    <cellStyle name="Comma" xfId="4" builtinId="3"/>
    <cellStyle name="Comma 2" xfId="2"/>
    <cellStyle name="Comma 3" xfId="6"/>
    <cellStyle name="Comma 4" xfId="13"/>
    <cellStyle name="Comma 5" xfId="17"/>
    <cellStyle name="Normal" xfId="0" builtinId="0"/>
    <cellStyle name="Normal 2" xfId="1"/>
    <cellStyle name="Normal 2 2" xfId="7"/>
    <cellStyle name="Normal 2 3" xfId="14"/>
    <cellStyle name="Normal 3" xfId="8"/>
    <cellStyle name="Normal 3 2" xfId="15"/>
    <cellStyle name="Normal 4" xfId="11"/>
    <cellStyle name="Normal 5" xfId="12"/>
    <cellStyle name="Normal 8" xfId="18"/>
    <cellStyle name="Normal_PRUDENSIAL_1NNN_MMYY1-YENI-unprotected 2" xfId="10"/>
    <cellStyle name="Percent" xfId="5" builtinId="5"/>
    <cellStyle name="Percent 2" xfId="3"/>
    <cellStyle name="Percent 3" xfId="16"/>
    <cellStyle name="Обычный_Лист1" xfId="9"/>
  </cellStyles>
  <dxfs count="72">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externalLink" Target="externalLinks/externalLink9.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externalLink" Target="externalLinks/externalLink12.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externalLink" Target="externalLinks/externalLink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24" Type="http://schemas.openxmlformats.org/officeDocument/2006/relationships/externalLink" Target="externalLinks/externalLink15.xml"/><Relationship Id="rId5" Type="http://schemas.openxmlformats.org/officeDocument/2006/relationships/worksheet" Target="worksheets/sheet5.xml"/><Relationship Id="rId15" Type="http://schemas.openxmlformats.org/officeDocument/2006/relationships/externalLink" Target="externalLinks/externalLink6.xml"/><Relationship Id="rId23" Type="http://schemas.openxmlformats.org/officeDocument/2006/relationships/externalLink" Target="externalLinks/externalLink14.xml"/><Relationship Id="rId28" Type="http://schemas.openxmlformats.org/officeDocument/2006/relationships/calcChain" Target="calcChain.xml"/><Relationship Id="rId10" Type="http://schemas.openxmlformats.org/officeDocument/2006/relationships/externalLink" Target="externalLinks/externalLink1.xml"/><Relationship Id="rId19" Type="http://schemas.openxmlformats.org/officeDocument/2006/relationships/externalLink" Target="externalLinks/externalLink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externalLink" Target="externalLinks/externalLink13.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MFI%20Returns%20-%20JULY%2004.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zaur.hajili/Desktop/Disclosure-IT-TexnikiShertler/PRD%20v03%20XXXXmMMYYY%20(11).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zaur.hajili/Desktop/Disclosure-IT-TexnikiShertler/PRD%20v03%20XXXXmMMYYY%20(10).xlsm"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FUAD_A~1/AppData/Local/Temp/notesBA9FE3/Users/KAMIL_~1/AppData/Local/Temp/notes57FF2C/DOCUME~1/FAbbasov/LOCALS~1/Temp/notesFCBCEE/Documents%20and%20Settings/FAbbasov/Desktop/new%20bulletin/emanet.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D:\DiskD\Report%20NBA\BS\Forma%20BS-%20versiya%2003%20mart%202020%20Sep'23.xlsm"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F:\Documents%20and%20Settings\gattn001\Local%20Settings\Temporary%20Internet%20Files\OLKB0\Capital%20Adequacy\CAD%20Summ.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mainfs\main%20office%201\Users\zaur.hajili\Documents\Disclosure-IT-TexnikiShertler\PRD%20v03%20XXXXmMMYYY%20(1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FUAD_A~1/AppData/Local/Temp/notesBA9FE3/Users/KAMIL_~1/AppData/Local/Temp/notes57FF2C/DOCUME~1/FAbbasov/LOCALS~1/Temp/notesFCBCEE/Documents%20and%20Settings/FAbbasov/Desktop/new%20bulletin/kredi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Data\Monetary%20Policy\New%20Monpol\AUG\Liquidity.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FSO%20Tables\New%20EUR%20Tables\FSO_CREDIT-RISK%20Tables%20EUR%20Jun%2008.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Falzon\Stress\credit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FSO%20Tables\EUR%20Tables\FSO_CREDIT-RISK%20Tables%20EUR.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FSO%20Tables\FSO_MPIs%20Tables%20Mar%2007.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P:\FSO%20Tables\New%20EUR%20Tables\FSO_MPIs%20&#8364;%20Tables%20Mar%2009.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zaur.hajili/Desktop/Disclosure-IT-TexnikiShertler/PRD%20v03%20XXXXmMMYYY%20(1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ontents"/>
      <sheetName val="Declaration"/>
      <sheetName val="Ranges"/>
      <sheetName val="checks"/>
      <sheetName val="checks_flows"/>
      <sheetName val="Flows1"/>
      <sheetName val="Flows2"/>
      <sheetName val="Flows3"/>
      <sheetName val="Flows4"/>
      <sheetName val="Flowloans"/>
      <sheetName val="RPT_SBL_CBM07"/>
      <sheetName val="RPT_SBL_OMFI07"/>
      <sheetName val="L"/>
      <sheetName val="LD1"/>
      <sheetName val="LD2"/>
      <sheetName val="LD3"/>
      <sheetName val="LD4"/>
      <sheetName val="LD5"/>
      <sheetName val="LD6"/>
      <sheetName val="LS1"/>
      <sheetName val="LS2"/>
      <sheetName val="LC"/>
      <sheetName val="LH"/>
      <sheetName val="LR"/>
      <sheetName val="LL"/>
      <sheetName val="PR"/>
      <sheetName val="RDR"/>
      <sheetName val="A"/>
      <sheetName val="AL1"/>
      <sheetName val="AL2"/>
      <sheetName val="AL3"/>
      <sheetName val="AL4"/>
      <sheetName val="AL5"/>
      <sheetName val="AL6"/>
      <sheetName val="AL7"/>
      <sheetName val="AL8"/>
      <sheetName val="AL9"/>
      <sheetName val="AS1"/>
      <sheetName val="AS2"/>
      <sheetName val="AS3"/>
      <sheetName val="AS4"/>
      <sheetName val="AS5"/>
      <sheetName val="AS6"/>
      <sheetName val="AR"/>
      <sheetName val="AE1"/>
      <sheetName val="AE2"/>
      <sheetName val="AE3"/>
      <sheetName val="AD"/>
      <sheetName val="AP"/>
      <sheetName val="AQ"/>
      <sheetName val="AT"/>
      <sheetName val="APD"/>
      <sheetName val="APD1"/>
      <sheetName val="PL"/>
      <sheetName val="DF"/>
      <sheetName val="RF"/>
      <sheetName val="IBE"/>
      <sheetName val="IL"/>
      <sheetName val="WO"/>
      <sheetName val="RW"/>
      <sheetName val="RP"/>
      <sheetName val="CE"/>
      <sheetName val="CL"/>
      <sheetName val="NFA"/>
      <sheetName val="RPT_NSO_NR"/>
      <sheetName val="RPT_NFAMAT"/>
      <sheetName val="RPT_BOP"/>
      <sheetName val="RPT_BOP_EST"/>
      <sheetName val="RPT_BOP_M"/>
      <sheetName val="RPT_CHKSBD20013"/>
      <sheetName val="RPT_CHECKSYS"/>
      <sheetName val="RPT_P&amp;L"/>
      <sheetName val="RPT_SBCBM_A"/>
      <sheetName val="RPT_SBCBM_L"/>
      <sheetName val="RPT_SBCBM_DE"/>
      <sheetName val="RPT_SUR_CBM"/>
      <sheetName val="RPT_SBOMFI_A"/>
      <sheetName val="RPT_SBOMFI_L"/>
      <sheetName val="RPT_SBOMFI_DE"/>
      <sheetName val="RPT_SUR_OMFI"/>
      <sheetName val="RPT_CAOMFI"/>
      <sheetName val="RPT_CAMFI"/>
      <sheetName val="RPT_SUR_MFI"/>
      <sheetName val="RPT_MONEY"/>
      <sheetName val="RPT_LOANS"/>
      <sheetName val="RPT_LNSWR"/>
      <sheetName val="RPT_DEPWR"/>
      <sheetName val="RPT_RES_MPAC"/>
      <sheetName val="RPT_MPAC"/>
      <sheetName val="RPT_MON"/>
      <sheetName val="RPT_DOM"/>
      <sheetName val="RPT_FLOWS"/>
      <sheetName val="RPT_FLOWLOANS"/>
      <sheetName val="RPT_CHECKSFLOWS"/>
      <sheetName val="RPT_FCURDEP_1"/>
      <sheetName val="RPT_FCURDEP_2"/>
      <sheetName val="RPT_IMFTAB_1"/>
      <sheetName val="RPT_IMFTAB_2"/>
      <sheetName val="RPT_DATABANKS_A"/>
      <sheetName val="RPT_DATABANKS_AL1"/>
      <sheetName val="RPT_DATABANKS_AL4"/>
      <sheetName val="RPT_DATABANKS_AL5"/>
      <sheetName val="RPT_DATABANKS_AS1"/>
      <sheetName val="RPT_DATABANKS_L"/>
      <sheetName val="RPT_DATABANKS_LD2"/>
      <sheetName val="RPT_DATABANKS_LD5"/>
      <sheetName val="RPT_DATABANKS_LS2"/>
      <sheetName val="RPT_DATABANKSMUMS_LD2"/>
      <sheetName val="RPT_CAPRES"/>
      <sheetName val="RPT_FINACC_A"/>
      <sheetName val="RPT_FINACC_L"/>
      <sheetName val="RPT_INTEREST_FINACC"/>
      <sheetName val="RPT_DEPOSITSCBM_FINACC"/>
      <sheetName val="RPT_DEPOSITSOMFI_FINACC"/>
      <sheetName val="RPT_SBA_CBM07"/>
      <sheetName val="RPT_SBA_OMFI07"/>
      <sheetName val="RPT_QRTAB_CBM07"/>
      <sheetName val="RPT_QRTAB_OMFI07"/>
      <sheetName val="RPT_ECB_BSIMNCB"/>
      <sheetName val="RPT_ECB_BSIMOMFI"/>
      <sheetName val="RPT_MMEMO_ECB_BSINCB"/>
      <sheetName val="RPT_MMEMO_ECB_BSIOMFI"/>
      <sheetName val="RPT_ECB_MMEMO_MIR"/>
      <sheetName val="RPT_ECB_EMONEY"/>
      <sheetName val="RPT_ECB_SECURITISATION"/>
      <sheetName val="RPT_ECB_CGSTOCKS"/>
      <sheetName val="RPT_PS_BB_TAB2NCB"/>
      <sheetName val="RPT_PS_BB_TAB2OMFI"/>
      <sheetName val="RPT_ECB_BSIQNCB"/>
      <sheetName val="RPT_ECB_BSIQOMFI"/>
      <sheetName val="RPT_ECB_BSICNTRYNCB"/>
      <sheetName val="RPT_ECB_BSICNTRYOMFI"/>
      <sheetName val="RPT_ECB_BSICNCYNCB"/>
      <sheetName val="RPT_ECB_BSICNCYOMFI"/>
      <sheetName val="RPT_QMEMO_ECB_BSINCB"/>
      <sheetName val="RPT_QMEMO_ECB_BSIOMFI"/>
      <sheetName val="Tab1_Reclass (2)"/>
      <sheetName val="Tab1_Reval (2)"/>
      <sheetName val="RPT_ECB_TAB1_RECLASSNCB"/>
      <sheetName val="RPT_ECB_TAB1_RECLASSOMFI"/>
      <sheetName val="RPT_ECB_TAB1_REVALNCB"/>
      <sheetName val="RPT_ECB_TAB1_REVALOMFI"/>
      <sheetName val="RPT_ECB_TAB2_RECLASSNCB"/>
      <sheetName val="RPT_ECB_TAB2_RECLASSOMFI"/>
      <sheetName val="RPT_ECB_TAB2_REVALNCB"/>
      <sheetName val="RPT_ECB_TAB2_REVALOMFI"/>
      <sheetName val="RPT_QMEMO_ECB_BSIRECNCB"/>
      <sheetName val="RPT_QMEMO_ECB_BSIRECOMFI"/>
      <sheetName val="RPT_QMEMO_ECB_BSIREVNCB"/>
      <sheetName val="RPT_QMEMO_ECB_BSIREVOMFI"/>
      <sheetName val="RPT_ECB_CGADJUSTMENTS"/>
      <sheetName val="RPT_ECBE_TAB1_RECNCB05"/>
      <sheetName val="RPT_ECBE_TAB1_RECOMFI05"/>
      <sheetName val="RPT_ECBE_TAB1_REVNCB05"/>
      <sheetName val="RPT_ECBE_TAB1_REVOMFI05"/>
      <sheetName val="RPT_ECBE_TAB2_RECNCB05"/>
      <sheetName val="RPT_ECBE_TAB2_RECOMFI05"/>
      <sheetName val="RPT_ECBE_TAB2_REVNCB05"/>
      <sheetName val="RPT_ECBE_TAB2_REVOMFI05"/>
      <sheetName val="RPT_ECBE_QMEMOBSIRECNCB05"/>
      <sheetName val="RPT_ECBE_QMEMOBSIRECOMFI05"/>
      <sheetName val="RPT_ECBE_QMEMOBSIREVNCB05"/>
      <sheetName val="RPT_ECBE_QMEMOBSIREVOMFI05"/>
      <sheetName val="RPT_ECBE_CGADJUST05"/>
      <sheetName val="RPT_ECBE_BSIMNCB05"/>
      <sheetName val="RPT_ECBE_BSIMOMFI05"/>
      <sheetName val="RPT_MMEMO_ECBE_BSINCB05"/>
      <sheetName val="RPT_MMEMO_ECBE_BSIOMFI05"/>
      <sheetName val="RPT_ECBE_MMEMO_MIR05"/>
      <sheetName val="RPT_ECBE_EMONEY05"/>
      <sheetName val="RPT_ECBE_SECUR05"/>
      <sheetName val="RPT_ECBE_CGSTOCKS05"/>
      <sheetName val="RPT_ECBE_BSIQNCB05"/>
      <sheetName val="RPT_ECBE_BSIQOMFI05"/>
      <sheetName val="RPT_ECBE_BSICNTRYNCB05"/>
      <sheetName val="RPT_ECBE_BSICNTRYOMFI05"/>
      <sheetName val="RPT_ECBE_BSICNCYNCB05"/>
      <sheetName val="RPT_ECBE_BSICNCYOMFI05"/>
      <sheetName val="RPT_QMEMO_ECBE_BSINCB05"/>
      <sheetName val="RPT_QMEMO_ECBE_BSIOMFI05"/>
      <sheetName val="BD02"/>
      <sheetName val="BD03"/>
      <sheetName val="BD04B"/>
      <sheetName val="BD04A"/>
      <sheetName val="BD04C"/>
      <sheetName val="BD04D"/>
      <sheetName val="BD05A"/>
      <sheetName val="BD05B"/>
      <sheetName val="BD08A"/>
      <sheetName val="BD08B"/>
      <sheetName val="BD08C"/>
      <sheetName val="BD08D"/>
      <sheetName val="BD08E"/>
      <sheetName val="BD08F"/>
      <sheetName val="BD08G"/>
      <sheetName val="IRR Total"/>
      <sheetName val="IRR MTL"/>
      <sheetName val="IRR EUR"/>
      <sheetName val="IRR GBP"/>
      <sheetName val="IRR USD"/>
      <sheetName val="IRR AUD"/>
      <sheetName val="IRR CAD"/>
      <sheetName val="IRR JPY"/>
      <sheetName val="IRR CHF"/>
      <sheetName val="IRR TRL"/>
      <sheetName val="IRR -5%"/>
      <sheetName val="IRR Other+5%"/>
      <sheetName val="FEE"/>
      <sheetName val="RPT_FSO_IMF Agg"/>
      <sheetName val="RPT_FSO_IMF Con"/>
      <sheetName val="RPT_FSO_MPAC 1"/>
      <sheetName val="RPT_FSO_MPAC 1 (2)"/>
      <sheetName val="RPT_FSO_MPAC 2"/>
      <sheetName val="RPT_FSO_MPAC 2 (2)"/>
      <sheetName val="RPT_FSO_MPAC 3"/>
      <sheetName val="RPT_FSO_MPAC 3 (2)"/>
      <sheetName val="RPT_FSO_MPAC 4"/>
      <sheetName val="RPT_FSO_MPAC Qtrly"/>
      <sheetName val="RPT_FSO_Households"/>
      <sheetName val="RPT_FSO_Banking"/>
      <sheetName val="RPT_FSO_Loan Concentration"/>
      <sheetName val="RPT_FSO_Manual Data (1)"/>
      <sheetName val="RPT_FSO_Manual Data"/>
      <sheetName val="RPT_FSO_Corporates"/>
      <sheetName val="RPT_FSO_BRs"/>
      <sheetName val="RPT_FSO_BRs (1)"/>
      <sheetName val="RPT_FSO_DMB_OMFI"/>
      <sheetName val="RPT_FSO_MPAC_MONTHLY"/>
      <sheetName val="RPT_FSO_QUARTERLY"/>
      <sheetName val="RPT_FSO_Other BRs"/>
      <sheetName val="OA "/>
      <sheetName val="NB  "/>
      <sheetName val="OA and NB - Collateral"/>
      <sheetName val="L2V "/>
      <sheetName val="Av Initial Period of Fixation  "/>
      <sheetName val="RPT_SUR_OMFITST"/>
      <sheetName val="RPT_QRTAB_1"/>
      <sheetName val="RPT_QRTAB_2"/>
      <sheetName val="RPT_QRTAB_3"/>
      <sheetName val="RPT_QRTAB_4"/>
      <sheetName val="Tab2_Adjustments"/>
      <sheetName val="RPT_FLOWLOANS_MPAC"/>
      <sheetName val="IRR Other+5% "/>
      <sheetName val="NB "/>
      <sheetName val="L2V Return"/>
      <sheetName val="Av Initial Period of Fixation "/>
      <sheetName val="IRR"/>
      <sheetName val="RPT_NR DEP_LNS_FOR NSO"/>
      <sheetName val="RPT_FSO_MPIs"/>
      <sheetName val="RPT_FSO_Credit Risk"/>
      <sheetName val="RPT_FSO_Stress-test"/>
      <sheetName val="RPT_ECBE_BSICNTRYNCB07JF"/>
      <sheetName val="RPT_ECBE_BSICNTRYOMFI07JF"/>
      <sheetName val="RPT_ECBE_BSICNCYNCB07JF"/>
      <sheetName val="RPT_ECBE_BSICNCYOMFI07JF"/>
      <sheetName val="RPT_ECB_BSICNTRYNCB07JF"/>
      <sheetName val="RPT_ECB_BSICNTRYOMFI07JF"/>
      <sheetName val="RPT_ECB_BSICNCYNCB07JF"/>
      <sheetName val="RPT_ECB_BSICNCYOMFI07JF"/>
      <sheetName val="#REF"/>
      <sheetName val="RPT_MMEMO_ECBE_BSINCBJF07"/>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1"/>
      <sheetName val="U2"/>
      <sheetName val="U3"/>
      <sheetName val="A1"/>
      <sheetName val="A2"/>
      <sheetName val="A3"/>
      <sheetName val="A4"/>
      <sheetName val="A5"/>
      <sheetName val="A6"/>
      <sheetName val="A7"/>
      <sheetName val="A8"/>
      <sheetName val="A9"/>
      <sheetName val="A10"/>
      <sheetName val="A11"/>
      <sheetName val="A12"/>
      <sheetName val="A13"/>
      <sheetName val="A14"/>
      <sheetName val="A15"/>
      <sheetName val="A16"/>
      <sheetName val="A17"/>
      <sheetName val="A18"/>
      <sheetName val="A19"/>
      <sheetName val="M1"/>
      <sheetName val="M2"/>
      <sheetName val="M3"/>
      <sheetName val="M4"/>
      <sheetName val="M5"/>
      <sheetName val="M6"/>
      <sheetName val="M7"/>
      <sheetName val="M8"/>
      <sheetName val="M9"/>
      <sheetName val="M10"/>
      <sheetName val="Qeydlər"/>
    </sheetNames>
    <sheetDataSet>
      <sheetData sheetId="0"/>
      <sheetData sheetId="1"/>
      <sheetData sheetId="2">
        <row r="1">
          <cell r="Q1">
            <v>6</v>
          </cell>
        </row>
        <row r="2">
          <cell r="Q2">
            <v>4</v>
          </cell>
        </row>
        <row r="3">
          <cell r="Q3">
            <v>2</v>
          </cell>
        </row>
        <row r="4">
          <cell r="Q4">
            <v>2</v>
          </cell>
        </row>
      </sheetData>
      <sheetData sheetId="3"/>
      <sheetData sheetId="4"/>
      <sheetData sheetId="5"/>
      <sheetData sheetId="6"/>
      <sheetData sheetId="7"/>
      <sheetData sheetId="8"/>
      <sheetData sheetId="9"/>
      <sheetData sheetId="10"/>
      <sheetData sheetId="11"/>
      <sheetData sheetId="12"/>
      <sheetData sheetId="13"/>
      <sheetData sheetId="14">
        <row r="1">
          <cell r="T1">
            <v>56</v>
          </cell>
        </row>
      </sheetData>
      <sheetData sheetId="15"/>
      <sheetData sheetId="16"/>
      <sheetData sheetId="17"/>
      <sheetData sheetId="18"/>
      <sheetData sheetId="19"/>
      <sheetData sheetId="20"/>
      <sheetData sheetId="21"/>
      <sheetData sheetId="22">
        <row r="2">
          <cell r="M2">
            <v>22</v>
          </cell>
        </row>
      </sheetData>
      <sheetData sheetId="23"/>
      <sheetData sheetId="24">
        <row r="1">
          <cell r="AB1">
            <v>27</v>
          </cell>
          <cell r="AC1">
            <v>10</v>
          </cell>
        </row>
        <row r="2">
          <cell r="AB2">
            <v>37</v>
          </cell>
          <cell r="AC2">
            <v>29</v>
          </cell>
        </row>
        <row r="3">
          <cell r="AB3">
            <v>53</v>
          </cell>
          <cell r="AC3">
            <v>40</v>
          </cell>
        </row>
        <row r="4">
          <cell r="AB4">
            <v>61</v>
          </cell>
          <cell r="AC4">
            <v>55</v>
          </cell>
        </row>
      </sheetData>
      <sheetData sheetId="25">
        <row r="1">
          <cell r="AP1">
            <v>48</v>
          </cell>
          <cell r="AQ1">
            <v>11</v>
          </cell>
        </row>
        <row r="2">
          <cell r="AP2">
            <v>58</v>
          </cell>
          <cell r="AQ2">
            <v>50</v>
          </cell>
        </row>
        <row r="3">
          <cell r="AP3">
            <v>69</v>
          </cell>
          <cell r="AQ3">
            <v>61</v>
          </cell>
        </row>
        <row r="4">
          <cell r="AP4">
            <v>79</v>
          </cell>
          <cell r="AQ4">
            <v>71</v>
          </cell>
        </row>
      </sheetData>
      <sheetData sheetId="26"/>
      <sheetData sheetId="27"/>
      <sheetData sheetId="28"/>
      <sheetData sheetId="29">
        <row r="1">
          <cell r="J1">
            <v>16</v>
          </cell>
          <cell r="K1">
            <v>9</v>
          </cell>
        </row>
        <row r="2">
          <cell r="J2">
            <v>25</v>
          </cell>
          <cell r="K2">
            <v>18</v>
          </cell>
        </row>
        <row r="3">
          <cell r="J3">
            <v>34</v>
          </cell>
          <cell r="K3">
            <v>27</v>
          </cell>
        </row>
      </sheetData>
      <sheetData sheetId="30">
        <row r="1">
          <cell r="J1">
            <v>21</v>
          </cell>
          <cell r="K1">
            <v>9</v>
          </cell>
        </row>
        <row r="2">
          <cell r="J2">
            <v>33</v>
          </cell>
          <cell r="K2">
            <v>23</v>
          </cell>
        </row>
        <row r="3">
          <cell r="J3">
            <v>39</v>
          </cell>
          <cell r="K3">
            <v>35</v>
          </cell>
        </row>
      </sheetData>
      <sheetData sheetId="31"/>
      <sheetData sheetId="32"/>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1"/>
      <sheetName val="U2"/>
      <sheetName val="U3"/>
      <sheetName val="A1"/>
      <sheetName val="A2"/>
      <sheetName val="A3"/>
      <sheetName val="A4"/>
      <sheetName val="A5"/>
      <sheetName val="A6"/>
      <sheetName val="A7"/>
      <sheetName val="A8"/>
      <sheetName val="A9"/>
      <sheetName val="A10"/>
      <sheetName val="A11"/>
      <sheetName val="A12"/>
      <sheetName val="A13"/>
      <sheetName val="A14"/>
      <sheetName val="A15"/>
      <sheetName val="A16"/>
      <sheetName val="A17"/>
      <sheetName val="A18"/>
      <sheetName val="A19"/>
      <sheetName val="M1"/>
      <sheetName val="M2"/>
      <sheetName val="M3"/>
      <sheetName val="M4"/>
      <sheetName val="M5"/>
      <sheetName val="M6"/>
      <sheetName val="M7"/>
      <sheetName val="M8"/>
      <sheetName val="M9"/>
      <sheetName val="M10"/>
      <sheetName val="Qeydlər"/>
    </sheetNames>
    <sheetDataSet>
      <sheetData sheetId="0"/>
      <sheetData sheetId="1"/>
      <sheetData sheetId="2">
        <row r="1">
          <cell r="Q1">
            <v>6</v>
          </cell>
        </row>
        <row r="2">
          <cell r="Q2">
            <v>4</v>
          </cell>
        </row>
        <row r="3">
          <cell r="Q3">
            <v>2</v>
          </cell>
        </row>
        <row r="4">
          <cell r="Q4">
            <v>2</v>
          </cell>
        </row>
      </sheetData>
      <sheetData sheetId="3"/>
      <sheetData sheetId="4"/>
      <sheetData sheetId="5">
        <row r="48">
          <cell r="C48">
            <v>0</v>
          </cell>
        </row>
      </sheetData>
      <sheetData sheetId="6"/>
      <sheetData sheetId="7"/>
      <sheetData sheetId="8"/>
      <sheetData sheetId="9"/>
      <sheetData sheetId="10"/>
      <sheetData sheetId="11"/>
      <sheetData sheetId="12"/>
      <sheetData sheetId="13"/>
      <sheetData sheetId="14">
        <row r="1">
          <cell r="T1">
            <v>56</v>
          </cell>
        </row>
      </sheetData>
      <sheetData sheetId="15"/>
      <sheetData sheetId="16"/>
      <sheetData sheetId="17">
        <row r="153">
          <cell r="G153">
            <v>0</v>
          </cell>
        </row>
      </sheetData>
      <sheetData sheetId="18"/>
      <sheetData sheetId="19"/>
      <sheetData sheetId="20">
        <row r="20">
          <cell r="D20">
            <v>0</v>
          </cell>
        </row>
      </sheetData>
      <sheetData sheetId="21"/>
      <sheetData sheetId="22">
        <row r="2">
          <cell r="M2">
            <v>22</v>
          </cell>
        </row>
      </sheetData>
      <sheetData sheetId="23"/>
      <sheetData sheetId="24">
        <row r="1">
          <cell r="AB1">
            <v>27</v>
          </cell>
          <cell r="AC1">
            <v>10</v>
          </cell>
        </row>
        <row r="2">
          <cell r="AB2">
            <v>37</v>
          </cell>
          <cell r="AC2">
            <v>29</v>
          </cell>
        </row>
        <row r="3">
          <cell r="AB3">
            <v>53</v>
          </cell>
          <cell r="AC3">
            <v>40</v>
          </cell>
        </row>
        <row r="4">
          <cell r="AB4">
            <v>61</v>
          </cell>
          <cell r="AC4">
            <v>55</v>
          </cell>
        </row>
      </sheetData>
      <sheetData sheetId="25">
        <row r="1">
          <cell r="AP1">
            <v>48</v>
          </cell>
          <cell r="AQ1">
            <v>11</v>
          </cell>
        </row>
        <row r="2">
          <cell r="AP2">
            <v>58</v>
          </cell>
          <cell r="AQ2">
            <v>50</v>
          </cell>
        </row>
        <row r="3">
          <cell r="AP3">
            <v>69</v>
          </cell>
          <cell r="AQ3">
            <v>61</v>
          </cell>
        </row>
        <row r="4">
          <cell r="AP4">
            <v>79</v>
          </cell>
          <cell r="AQ4">
            <v>71</v>
          </cell>
        </row>
      </sheetData>
      <sheetData sheetId="26"/>
      <sheetData sheetId="27"/>
      <sheetData sheetId="28"/>
      <sheetData sheetId="29">
        <row r="1">
          <cell r="J1">
            <v>16</v>
          </cell>
          <cell r="K1">
            <v>9</v>
          </cell>
        </row>
        <row r="2">
          <cell r="J2">
            <v>25</v>
          </cell>
          <cell r="K2">
            <v>18</v>
          </cell>
        </row>
        <row r="3">
          <cell r="J3">
            <v>34</v>
          </cell>
          <cell r="K3">
            <v>27</v>
          </cell>
        </row>
      </sheetData>
      <sheetData sheetId="30">
        <row r="1">
          <cell r="J1">
            <v>21</v>
          </cell>
          <cell r="K1">
            <v>9</v>
          </cell>
        </row>
        <row r="2">
          <cell r="J2">
            <v>33</v>
          </cell>
          <cell r="K2">
            <v>23</v>
          </cell>
        </row>
        <row r="3">
          <cell r="J3">
            <v>39</v>
          </cell>
          <cell r="K3">
            <v>35</v>
          </cell>
        </row>
      </sheetData>
      <sheetData sheetId="31"/>
      <sheetData sheetId="32"/>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anet"/>
      <sheetName val="ST-2SD.ST"/>
    </sheetNames>
    <sheetDataSet>
      <sheetData sheetId="0" refreshError="1"/>
      <sheetData sheetId="1">
        <row r="23">
          <cell r="A23">
            <v>8</v>
          </cell>
        </row>
        <row r="42">
          <cell r="A42">
            <v>27</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B-BS-1"/>
      <sheetName val="MB-BS-2.1"/>
      <sheetName val="MB-BS-2.2"/>
      <sheetName val="MB-BS-3.1"/>
      <sheetName val="MB-BS-3.2"/>
      <sheetName val="MB-BS-3.3"/>
      <sheetName val="MB-BS-3.4"/>
      <sheetName val="MB-BS-3.5"/>
      <sheetName val="MB-BS-3.6"/>
      <sheetName val="MB-BS-3.7"/>
      <sheetName val="MB-BS-3.8"/>
      <sheetName val="MB-BS-4"/>
      <sheetName val="MB-BS-5"/>
      <sheetName val="Sources"/>
      <sheetName val="param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1">
          <cell r="A1" t="str">
            <v>Bakı şəhəri</v>
          </cell>
        </row>
        <row r="2">
          <cell r="A2" t="str">
            <v>Abşeron</v>
          </cell>
        </row>
        <row r="3">
          <cell r="A3" t="str">
            <v>Ağcabədi</v>
          </cell>
        </row>
        <row r="4">
          <cell r="A4" t="str">
            <v>Ağdam</v>
          </cell>
        </row>
        <row r="5">
          <cell r="A5" t="str">
            <v>Ağdaş</v>
          </cell>
        </row>
        <row r="6">
          <cell r="A6" t="str">
            <v>Ağstafa</v>
          </cell>
        </row>
        <row r="7">
          <cell r="A7" t="str">
            <v>Ağsu</v>
          </cell>
        </row>
        <row r="8">
          <cell r="A8" t="str">
            <v>Astara</v>
          </cell>
        </row>
        <row r="9">
          <cell r="A9" t="str">
            <v xml:space="preserve">Babək </v>
          </cell>
        </row>
        <row r="10">
          <cell r="A10" t="str">
            <v>Balakən</v>
          </cell>
        </row>
        <row r="11">
          <cell r="A11" t="str">
            <v>Beyləqan</v>
          </cell>
        </row>
        <row r="12">
          <cell r="A12" t="str">
            <v>Bərdə</v>
          </cell>
        </row>
        <row r="13">
          <cell r="A13" t="str">
            <v>Biləsuvar</v>
          </cell>
        </row>
        <row r="14">
          <cell r="A14" t="str">
            <v>Cəlilabad</v>
          </cell>
        </row>
        <row r="15">
          <cell r="A15" t="str">
            <v>Culfa</v>
          </cell>
        </row>
        <row r="16">
          <cell r="A16" t="str">
            <v xml:space="preserve">Daşkəsən </v>
          </cell>
        </row>
        <row r="17">
          <cell r="A17" t="str">
            <v>Şabran</v>
          </cell>
        </row>
        <row r="18">
          <cell r="A18" t="str">
            <v>Füzuli</v>
          </cell>
        </row>
        <row r="19">
          <cell r="A19" t="str">
            <v>Gədəbəy</v>
          </cell>
        </row>
        <row r="20">
          <cell r="A20" t="str">
            <v>Gəncə şəhəri</v>
          </cell>
        </row>
        <row r="21">
          <cell r="A21" t="str">
            <v>Goranboy</v>
          </cell>
        </row>
        <row r="22">
          <cell r="A22" t="str">
            <v>Göy-göl</v>
          </cell>
        </row>
        <row r="23">
          <cell r="A23" t="str">
            <v>Göyçay</v>
          </cell>
        </row>
        <row r="24">
          <cell r="A24" t="str">
            <v>Hacıqabul</v>
          </cell>
        </row>
        <row r="25">
          <cell r="A25" t="str">
            <v>İmişli</v>
          </cell>
        </row>
        <row r="26">
          <cell r="A26" t="str">
            <v>İsmayıllı</v>
          </cell>
        </row>
        <row r="27">
          <cell r="A27" t="str">
            <v>Kəngərli</v>
          </cell>
        </row>
        <row r="28">
          <cell r="A28" t="str">
            <v>Kürdəmir</v>
          </cell>
        </row>
        <row r="29">
          <cell r="A29" t="str">
            <v>Lerik</v>
          </cell>
        </row>
        <row r="30">
          <cell r="A30" t="str">
            <v xml:space="preserve">Lənkəran   </v>
          </cell>
        </row>
        <row r="31">
          <cell r="A31" t="str">
            <v>Masallı</v>
          </cell>
        </row>
        <row r="32">
          <cell r="A32" t="str">
            <v>Mingəçevir şəhəri</v>
          </cell>
        </row>
        <row r="33">
          <cell r="A33" t="str">
            <v>Naftalan şəhəri</v>
          </cell>
        </row>
        <row r="34">
          <cell r="A34" t="str">
            <v>Naxçıvan şəhəri</v>
          </cell>
        </row>
        <row r="35">
          <cell r="A35" t="str">
            <v>Neftçala</v>
          </cell>
        </row>
        <row r="36">
          <cell r="A36" t="str">
            <v>Oğuz</v>
          </cell>
        </row>
        <row r="37">
          <cell r="A37" t="str">
            <v>Ordubad</v>
          </cell>
        </row>
        <row r="38">
          <cell r="A38" t="str">
            <v>Qax</v>
          </cell>
        </row>
        <row r="39">
          <cell r="A39" t="str">
            <v>Qazax</v>
          </cell>
        </row>
        <row r="40">
          <cell r="A40" t="str">
            <v>Qəbələ</v>
          </cell>
        </row>
        <row r="41">
          <cell r="A41" t="str">
            <v>Qobustan</v>
          </cell>
        </row>
        <row r="42">
          <cell r="A42" t="str">
            <v xml:space="preserve">Quba </v>
          </cell>
        </row>
        <row r="43">
          <cell r="A43" t="str">
            <v>Qusar</v>
          </cell>
        </row>
        <row r="44">
          <cell r="A44" t="str">
            <v>Saatlı</v>
          </cell>
        </row>
        <row r="45">
          <cell r="A45" t="str">
            <v>Sabirabad</v>
          </cell>
        </row>
        <row r="46">
          <cell r="A46" t="str">
            <v>Salyan</v>
          </cell>
        </row>
        <row r="47">
          <cell r="A47" t="str">
            <v>Samux</v>
          </cell>
        </row>
        <row r="48">
          <cell r="A48" t="str">
            <v>Sədərək</v>
          </cell>
        </row>
        <row r="49">
          <cell r="A49" t="str">
            <v>Siyəzən</v>
          </cell>
        </row>
        <row r="50">
          <cell r="A50" t="str">
            <v>Sumqayıt şəhəri</v>
          </cell>
        </row>
        <row r="51">
          <cell r="A51" t="str">
            <v>Xaçmaz</v>
          </cell>
        </row>
        <row r="52">
          <cell r="A52" t="str">
            <v>Xırdalan şəhəri</v>
          </cell>
        </row>
        <row r="53">
          <cell r="A53" t="str">
            <v>Xızı</v>
          </cell>
        </row>
        <row r="54">
          <cell r="A54" t="str">
            <v>Şahbuz</v>
          </cell>
        </row>
        <row r="55">
          <cell r="A55" t="str">
            <v>Şamaxı</v>
          </cell>
        </row>
        <row r="56">
          <cell r="A56" t="str">
            <v>Şəki</v>
          </cell>
        </row>
        <row r="57">
          <cell r="A57" t="str">
            <v>Şəmkir</v>
          </cell>
        </row>
        <row r="58">
          <cell r="A58" t="str">
            <v>Şərur</v>
          </cell>
        </row>
        <row r="59">
          <cell r="A59" t="str">
            <v>Şirvan şəhəri</v>
          </cell>
        </row>
        <row r="60">
          <cell r="A60" t="str">
            <v>Tərtər</v>
          </cell>
        </row>
        <row r="61">
          <cell r="A61" t="str">
            <v>Tovuz</v>
          </cell>
        </row>
        <row r="62">
          <cell r="A62" t="str">
            <v>Ucar</v>
          </cell>
        </row>
        <row r="63">
          <cell r="A63" t="str">
            <v>Yardımlı</v>
          </cell>
        </row>
        <row r="64">
          <cell r="A64" t="str">
            <v>Yevlax</v>
          </cell>
        </row>
        <row r="65">
          <cell r="A65" t="str">
            <v>Zaqatala</v>
          </cell>
        </row>
        <row r="66">
          <cell r="A66" t="str">
            <v>Zərdab</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row r="1">
          <cell r="A1" t="str">
            <v>CAPITAL ADEQUACY DIRECTIVE</v>
          </cell>
        </row>
        <row r="2">
          <cell r="A2" t="str">
            <v>SUMMARY SCHEDULE</v>
          </cell>
        </row>
        <row r="4">
          <cell r="B4" t="str">
            <v xml:space="preserve">Reporting Institution: </v>
          </cell>
        </row>
        <row r="5">
          <cell r="B5" t="str">
            <v>Reporting Date:</v>
          </cell>
        </row>
        <row r="7">
          <cell r="A7" t="str">
            <v>1.0.0</v>
          </cell>
          <cell r="B7" t="str">
            <v>Exemptions</v>
          </cell>
        </row>
        <row r="8">
          <cell r="A8" t="str">
            <v>1.1.0</v>
          </cell>
          <cell r="B8" t="str">
            <v>Exempt from the Trading Book requirements of the CAD at reporting date</v>
          </cell>
          <cell r="D8" t="str">
            <v>Yes / No*</v>
          </cell>
        </row>
        <row r="9">
          <cell r="A9" t="str">
            <v>1.2.0</v>
          </cell>
          <cell r="B9" t="str">
            <v>If yes, number of days over threshold in reporting period</v>
          </cell>
        </row>
        <row r="10">
          <cell r="A10" t="str">
            <v>1.3.0</v>
          </cell>
          <cell r="B10" t="str">
            <v>Exempt from Foreign Exchange Risk Capital Requirement</v>
          </cell>
          <cell r="D10" t="str">
            <v>Yes / No*</v>
          </cell>
        </row>
        <row r="11">
          <cell r="D11" t="str">
            <v>*Circle where applicable</v>
          </cell>
        </row>
        <row r="13">
          <cell r="A13" t="str">
            <v>2.0.0</v>
          </cell>
          <cell r="B13" t="str">
            <v>Capital Base</v>
          </cell>
          <cell r="C13" t="str">
            <v>Lm000s</v>
          </cell>
          <cell r="D13" t="str">
            <v>Lm 000s</v>
          </cell>
        </row>
        <row r="14">
          <cell r="A14" t="str">
            <v>2.1.0</v>
          </cell>
          <cell r="B14" t="str">
            <v>Total Original Own Funds</v>
          </cell>
        </row>
        <row r="15">
          <cell r="A15" t="str">
            <v>2.2.0</v>
          </cell>
          <cell r="B15" t="str">
            <v>Total Additional Own Funds</v>
          </cell>
        </row>
        <row r="16">
          <cell r="A16" t="str">
            <v>2.3.0</v>
          </cell>
          <cell r="B16" t="str">
            <v>Supplementary Own Funds</v>
          </cell>
        </row>
        <row r="17">
          <cell r="A17" t="str">
            <v>2.3.1</v>
          </cell>
          <cell r="B17" t="str">
            <v xml:space="preserve">     Subordinated Loan Capital</v>
          </cell>
        </row>
        <row r="18">
          <cell r="A18" t="str">
            <v>2.3.2</v>
          </cell>
          <cell r="B18" t="str">
            <v xml:space="preserve">     Net Trading Book Profit</v>
          </cell>
        </row>
        <row r="19">
          <cell r="A19" t="str">
            <v>2.3.3</v>
          </cell>
          <cell r="B19" t="str">
            <v>Total Supplementary Own Funds</v>
          </cell>
          <cell r="D19">
            <v>0</v>
          </cell>
        </row>
        <row r="20">
          <cell r="A20" t="str">
            <v>2.4.0</v>
          </cell>
          <cell r="B20" t="str">
            <v>Deductions of holdings in other credit/financial institutions</v>
          </cell>
        </row>
        <row r="21">
          <cell r="A21" t="str">
            <v>2.4.1</v>
          </cell>
          <cell r="B21" t="str">
            <v xml:space="preserve">     Holdings amounting to more than 10% of the </v>
          </cell>
        </row>
        <row r="22">
          <cell r="B22" t="str">
            <v xml:space="preserve">     investee institution's capital</v>
          </cell>
        </row>
        <row r="23">
          <cell r="A23" t="str">
            <v>2.4.2</v>
          </cell>
          <cell r="B23" t="str">
            <v xml:space="preserve">     Aggregate holdings which exceed 10% of the </v>
          </cell>
        </row>
        <row r="24">
          <cell r="B24" t="str">
            <v xml:space="preserve">     reporting institution's Total Gross Own Funds</v>
          </cell>
        </row>
        <row r="25">
          <cell r="A25" t="str">
            <v>2.4.3</v>
          </cell>
          <cell r="B25" t="str">
            <v>Total Deductions</v>
          </cell>
          <cell r="D25">
            <v>0</v>
          </cell>
        </row>
        <row r="26">
          <cell r="A26" t="str">
            <v>2.5.0</v>
          </cell>
          <cell r="B26" t="str">
            <v>Total Own Funds</v>
          </cell>
          <cell r="D26">
            <v>0</v>
          </cell>
        </row>
        <row r="28">
          <cell r="A28" t="str">
            <v>3.0.0</v>
          </cell>
          <cell r="B28" t="str">
            <v>Total Assets</v>
          </cell>
          <cell r="D28" t="str">
            <v>Lm000s</v>
          </cell>
        </row>
        <row r="29">
          <cell r="A29" t="str">
            <v>3.1.0</v>
          </cell>
          <cell r="B29" t="str">
            <v>Total Banking Book</v>
          </cell>
        </row>
        <row r="30">
          <cell r="A30" t="str">
            <v>3.2.0</v>
          </cell>
          <cell r="B30" t="str">
            <v>Total Trading Book</v>
          </cell>
        </row>
        <row r="32">
          <cell r="A32" t="str">
            <v>4.0.0</v>
          </cell>
          <cell r="B32" t="str">
            <v>Banking Book Risk Weighted Assets &amp; Off Balance Sheet Items</v>
          </cell>
          <cell r="D32" t="str">
            <v>Lm000s</v>
          </cell>
        </row>
        <row r="33">
          <cell r="B33" t="str">
            <v>By weighting bands:</v>
          </cell>
        </row>
        <row r="34">
          <cell r="A34" t="str">
            <v>4.1.0</v>
          </cell>
          <cell r="B34" t="str">
            <v>Assets</v>
          </cell>
        </row>
        <row r="35">
          <cell r="A35" t="str">
            <v>4.1.1</v>
          </cell>
          <cell r="B35">
            <v>0</v>
          </cell>
        </row>
        <row r="36">
          <cell r="A36" t="str">
            <v>4.1.2</v>
          </cell>
          <cell r="B36">
            <v>0.2</v>
          </cell>
        </row>
        <row r="37">
          <cell r="A37" t="str">
            <v>4.1.3</v>
          </cell>
          <cell r="B37">
            <v>0.5</v>
          </cell>
        </row>
        <row r="38">
          <cell r="A38" t="str">
            <v>4.1.4</v>
          </cell>
          <cell r="B38">
            <v>1</v>
          </cell>
        </row>
        <row r="39">
          <cell r="A39" t="str">
            <v>4.2.0</v>
          </cell>
          <cell r="B39" t="str">
            <v>Off Balance Sheet Items</v>
          </cell>
        </row>
        <row r="40">
          <cell r="A40" t="str">
            <v>4.2.1</v>
          </cell>
          <cell r="B40">
            <v>0</v>
          </cell>
        </row>
        <row r="41">
          <cell r="A41" t="str">
            <v>4.2.2</v>
          </cell>
          <cell r="B41">
            <v>0.2</v>
          </cell>
        </row>
        <row r="42">
          <cell r="A42" t="str">
            <v>4.2.3</v>
          </cell>
          <cell r="B42">
            <v>0.5</v>
          </cell>
        </row>
        <row r="43">
          <cell r="A43" t="str">
            <v>4.2.4</v>
          </cell>
          <cell r="B43">
            <v>1</v>
          </cell>
        </row>
        <row r="44">
          <cell r="A44" t="str">
            <v>4.2.5</v>
          </cell>
          <cell r="B44" t="str">
            <v>Interest rate related contracts</v>
          </cell>
        </row>
        <row r="45">
          <cell r="A45" t="str">
            <v>4.2.6</v>
          </cell>
          <cell r="B45" t="str">
            <v>Foreign exchange related contracts</v>
          </cell>
        </row>
        <row r="46">
          <cell r="A46" t="str">
            <v>4.3.0</v>
          </cell>
          <cell r="B46" t="str">
            <v>Total Banking Book Risk Weighted Assets &amp; Off-Balance Sheet Items</v>
          </cell>
          <cell r="D46">
            <v>0</v>
          </cell>
        </row>
        <row r="47">
          <cell r="A47" t="str">
            <v>4.4.0</v>
          </cell>
          <cell r="B47" t="str">
            <v>Banking Book Trigger</v>
          </cell>
          <cell r="D47">
            <v>0.08</v>
          </cell>
        </row>
        <row r="48">
          <cell r="A48" t="str">
            <v>4.5.0</v>
          </cell>
          <cell r="B48" t="str">
            <v>Banking Book Capital Requirements</v>
          </cell>
          <cell r="D48">
            <v>0</v>
          </cell>
        </row>
        <row r="50">
          <cell r="A50" t="str">
            <v>5.0.0</v>
          </cell>
          <cell r="B50" t="str">
            <v>Capital Requirement calculated on both Trading and Banking Book</v>
          </cell>
          <cell r="D50" t="str">
            <v>Lm000s</v>
          </cell>
        </row>
        <row r="51">
          <cell r="A51" t="str">
            <v>5.1.0</v>
          </cell>
          <cell r="B51" t="str">
            <v>Foreign Exchange Risk</v>
          </cell>
        </row>
        <row r="52">
          <cell r="A52" t="str">
            <v>5.2.0</v>
          </cell>
          <cell r="B52" t="str">
            <v>Notional Risk Weighted Assets</v>
          </cell>
          <cell r="D52">
            <v>0</v>
          </cell>
        </row>
        <row r="54">
          <cell r="A54" t="str">
            <v>6.0.0</v>
          </cell>
          <cell r="B54" t="str">
            <v>Trading Book Capital Requirement</v>
          </cell>
          <cell r="D54" t="str">
            <v>Lm000s</v>
          </cell>
        </row>
        <row r="55">
          <cell r="B55" t="str">
            <v>Solo (and line by line consolidated entities)</v>
          </cell>
        </row>
        <row r="56">
          <cell r="A56" t="str">
            <v>6.1.0</v>
          </cell>
          <cell r="B56" t="str">
            <v>Interest Rate Position Risk</v>
          </cell>
        </row>
        <row r="57">
          <cell r="A57" t="str">
            <v>6.2.0</v>
          </cell>
          <cell r="B57" t="str">
            <v>Equity Position Risk</v>
          </cell>
        </row>
        <row r="58">
          <cell r="A58" t="str">
            <v>6.3.0</v>
          </cell>
          <cell r="B58" t="str">
            <v>Counterparty Risk</v>
          </cell>
        </row>
        <row r="59">
          <cell r="A59" t="str">
            <v>6.4.0</v>
          </cell>
          <cell r="B59" t="str">
            <v>Settlement Risk</v>
          </cell>
        </row>
        <row r="60">
          <cell r="A60" t="str">
            <v>6.5.0</v>
          </cell>
          <cell r="B60" t="str">
            <v>Underwriting Risk</v>
          </cell>
        </row>
        <row r="61">
          <cell r="A61" t="str">
            <v>6.6.0</v>
          </cell>
          <cell r="B61" t="str">
            <v>Commodities Risk</v>
          </cell>
        </row>
        <row r="62">
          <cell r="A62" t="str">
            <v>6.7.0</v>
          </cell>
          <cell r="B62" t="str">
            <v>Incremental Capital for Large Exposures</v>
          </cell>
        </row>
        <row r="63">
          <cell r="A63" t="str">
            <v>6.8.0</v>
          </cell>
          <cell r="B63" t="str">
            <v>VARs</v>
          </cell>
        </row>
        <row r="64">
          <cell r="A64" t="str">
            <v>6.9.0</v>
          </cell>
          <cell r="B64" t="str">
            <v xml:space="preserve">Total capital requirement for solo </v>
          </cell>
        </row>
        <row r="65">
          <cell r="B65" t="str">
            <v>(&amp; line-by-line consolidated entities)</v>
          </cell>
          <cell r="D65">
            <v>0</v>
          </cell>
        </row>
        <row r="66">
          <cell r="A66" t="str">
            <v>6.10.0</v>
          </cell>
          <cell r="B66" t="str">
            <v>Notional Risk Weighted Assets</v>
          </cell>
          <cell r="D66">
            <v>0</v>
          </cell>
        </row>
        <row r="69">
          <cell r="A69" t="str">
            <v>7.0.0</v>
          </cell>
          <cell r="B69" t="str">
            <v>Trading Book Capital Requirement</v>
          </cell>
          <cell r="D69" t="str">
            <v>Lm000s</v>
          </cell>
        </row>
        <row r="70">
          <cell r="B70" t="str">
            <v>Aggregation Plus Consolidated Entities</v>
          </cell>
        </row>
        <row r="71">
          <cell r="A71" t="str">
            <v>7.1.0</v>
          </cell>
          <cell r="B71" t="str">
            <v>Interest Rate Position Risk</v>
          </cell>
        </row>
        <row r="72">
          <cell r="A72" t="str">
            <v>7.2.0</v>
          </cell>
          <cell r="B72" t="str">
            <v>Equity Position Risk</v>
          </cell>
        </row>
        <row r="73">
          <cell r="A73" t="str">
            <v>7.3.0</v>
          </cell>
          <cell r="B73" t="str">
            <v>Counterparty Risk</v>
          </cell>
        </row>
        <row r="74">
          <cell r="A74" t="str">
            <v>7.4.0</v>
          </cell>
          <cell r="B74" t="str">
            <v>Settlement Risk</v>
          </cell>
        </row>
        <row r="75">
          <cell r="A75" t="str">
            <v>7.5.0</v>
          </cell>
          <cell r="B75" t="str">
            <v>Underwriting Risk</v>
          </cell>
        </row>
        <row r="76">
          <cell r="A76" t="str">
            <v>7.6.0</v>
          </cell>
          <cell r="B76" t="str">
            <v>Commodities Risk</v>
          </cell>
        </row>
        <row r="77">
          <cell r="A77" t="str">
            <v>7.7.0</v>
          </cell>
          <cell r="B77" t="str">
            <v>Incremental Capital for Large Exposures</v>
          </cell>
        </row>
        <row r="78">
          <cell r="A78" t="str">
            <v>7.8.0</v>
          </cell>
          <cell r="B78" t="str">
            <v>VARs</v>
          </cell>
        </row>
        <row r="79">
          <cell r="A79" t="str">
            <v>7.9.0</v>
          </cell>
          <cell r="B79" t="str">
            <v xml:space="preserve">Total capital requirement for Aggregation plus </v>
          </cell>
        </row>
        <row r="80">
          <cell r="B80" t="str">
            <v>consolidated entities</v>
          </cell>
          <cell r="D80">
            <v>0</v>
          </cell>
        </row>
        <row r="81">
          <cell r="A81" t="str">
            <v>7.10.0</v>
          </cell>
          <cell r="B81" t="str">
            <v>Consolidated Notional Risk Weighted Assets</v>
          </cell>
          <cell r="D81">
            <v>0</v>
          </cell>
        </row>
        <row r="83">
          <cell r="A83" t="str">
            <v>8.0.0</v>
          </cell>
          <cell r="B83" t="str">
            <v>Capital used to support the Banking Book</v>
          </cell>
          <cell r="D83" t="str">
            <v>Lm000s</v>
          </cell>
        </row>
        <row r="84">
          <cell r="A84" t="str">
            <v>8.1.0</v>
          </cell>
          <cell r="B84" t="str">
            <v>Original Own Funds</v>
          </cell>
        </row>
        <row r="85">
          <cell r="A85" t="str">
            <v>8.2.0</v>
          </cell>
          <cell r="B85" t="str">
            <v>Additional Own Funds</v>
          </cell>
        </row>
        <row r="86">
          <cell r="A86" t="str">
            <v>8.3.0</v>
          </cell>
          <cell r="B86" t="str">
            <v>Total Capital for Banking Book</v>
          </cell>
          <cell r="D86">
            <v>0</v>
          </cell>
        </row>
        <row r="88">
          <cell r="A88" t="str">
            <v>9.0.0</v>
          </cell>
          <cell r="B88" t="str">
            <v xml:space="preserve">Capital used to support the Trading Book </v>
          </cell>
          <cell r="C88" t="str">
            <v>Lm000s</v>
          </cell>
          <cell r="D88" t="str">
            <v>Lm000s</v>
          </cell>
        </row>
        <row r="89">
          <cell r="B89" t="str">
            <v>&amp; Foreign Exchange Risk</v>
          </cell>
        </row>
        <row r="90">
          <cell r="A90" t="str">
            <v>9.1.0</v>
          </cell>
          <cell r="B90" t="str">
            <v>Original Own Funds</v>
          </cell>
        </row>
        <row r="91">
          <cell r="A91" t="str">
            <v>9.2.0</v>
          </cell>
          <cell r="B91" t="str">
            <v>Additional Own Funds</v>
          </cell>
        </row>
        <row r="92">
          <cell r="A92" t="str">
            <v>9.3.0</v>
          </cell>
          <cell r="B92" t="str">
            <v>Supplementary Own Funds</v>
          </cell>
        </row>
        <row r="93">
          <cell r="A93" t="str">
            <v>9.3.1</v>
          </cell>
          <cell r="B93" t="str">
            <v xml:space="preserve">     Subordinated Loan Capital</v>
          </cell>
        </row>
        <row r="94">
          <cell r="A94" t="str">
            <v>9.3.2</v>
          </cell>
          <cell r="B94" t="str">
            <v xml:space="preserve">     Net Trading Book Profit</v>
          </cell>
        </row>
        <row r="95">
          <cell r="A95" t="str">
            <v>9.3.3</v>
          </cell>
          <cell r="B95" t="str">
            <v>Total Supplementary Own Funds Used</v>
          </cell>
          <cell r="D95">
            <v>0</v>
          </cell>
        </row>
        <row r="96">
          <cell r="A96" t="str">
            <v>9.4.0</v>
          </cell>
          <cell r="B96" t="str">
            <v>Total Capital for Trading Book</v>
          </cell>
          <cell r="D96">
            <v>0</v>
          </cell>
        </row>
        <row r="97">
          <cell r="A97" t="str">
            <v>9.5.0</v>
          </cell>
          <cell r="B97" t="str">
            <v>Restrictions on assignment of capital</v>
          </cell>
        </row>
        <row r="98">
          <cell r="A98" t="str">
            <v>9.5.1</v>
          </cell>
          <cell r="B98" t="str">
            <v>Trading Book capital requirement using only Original and Add Own Funds</v>
          </cell>
          <cell r="D98">
            <v>0</v>
          </cell>
        </row>
        <row r="99">
          <cell r="A99" t="str">
            <v>9.5.2</v>
          </cell>
          <cell r="B99" t="str">
            <v>Trading Book capital requirement using all categories of Own Funds</v>
          </cell>
          <cell r="D99">
            <v>0</v>
          </cell>
        </row>
        <row r="101">
          <cell r="A101" t="str">
            <v>10.0.0</v>
          </cell>
          <cell r="B101" t="str">
            <v>Excess Capital not used to support either Book</v>
          </cell>
          <cell r="C101" t="str">
            <v>Lm000s</v>
          </cell>
          <cell r="D101" t="str">
            <v>Lm000s</v>
          </cell>
        </row>
        <row r="102">
          <cell r="A102" t="str">
            <v>10.1.0</v>
          </cell>
          <cell r="B102" t="str">
            <v>Excess Original Own Funds</v>
          </cell>
          <cell r="D102">
            <v>0</v>
          </cell>
        </row>
        <row r="103">
          <cell r="A103" t="str">
            <v>10.2.0</v>
          </cell>
          <cell r="B103" t="str">
            <v>Excess Additional Own Funds</v>
          </cell>
          <cell r="D103">
            <v>0</v>
          </cell>
        </row>
        <row r="104">
          <cell r="A104" t="str">
            <v>10.3.0</v>
          </cell>
          <cell r="B104" t="str">
            <v>Excess Supplementary Own Funds</v>
          </cell>
          <cell r="D104">
            <v>0</v>
          </cell>
        </row>
        <row r="105">
          <cell r="A105" t="str">
            <v>10.4.0</v>
          </cell>
          <cell r="B105" t="str">
            <v>Total Excess Capital before Deductions</v>
          </cell>
          <cell r="D105">
            <v>0</v>
          </cell>
        </row>
        <row r="106">
          <cell r="A106" t="str">
            <v>10.5.0</v>
          </cell>
          <cell r="B106" t="str">
            <v>Total Deductions</v>
          </cell>
          <cell r="D106">
            <v>0</v>
          </cell>
        </row>
        <row r="107">
          <cell r="A107" t="str">
            <v>10.6.0</v>
          </cell>
          <cell r="B107" t="str">
            <v>Net Excess Capital</v>
          </cell>
          <cell r="D107">
            <v>0</v>
          </cell>
        </row>
        <row r="110">
          <cell r="A110" t="str">
            <v>11.0.0</v>
          </cell>
          <cell r="B110" t="str">
            <v>Capital Adequacy Ratio*</v>
          </cell>
          <cell r="D110" t="e">
            <v>#DIV/0!</v>
          </cell>
        </row>
        <row r="111">
          <cell r="A111" t="str">
            <v>*This ratio could be used for publication purposes</v>
          </cell>
        </row>
        <row r="114">
          <cell r="A114" t="str">
            <v>12.0.0</v>
          </cell>
          <cell r="B114" t="str">
            <v>Supervisory Capital Adequacy</v>
          </cell>
          <cell r="D114" t="e">
            <v>#DIV/0!</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8"/>
      <sheetName val="A3"/>
      <sheetName val="A9"/>
      <sheetName val="M8"/>
      <sheetName val="A10"/>
      <sheetName val="A15"/>
      <sheetName val="A6"/>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redit"/>
      <sheetName val="ST-2SD.ST"/>
    </sheetNames>
    <sheetDataSet>
      <sheetData sheetId="0" refreshError="1"/>
      <sheetData sheetId="1" refreshError="1">
        <row r="17">
          <cell r="A17">
            <v>2</v>
          </cell>
        </row>
        <row r="19">
          <cell r="A19">
            <v>4</v>
          </cell>
        </row>
        <row r="23">
          <cell r="A23">
            <v>8</v>
          </cell>
        </row>
        <row r="24">
          <cell r="A24">
            <v>9</v>
          </cell>
        </row>
        <row r="28">
          <cell r="A28">
            <v>13</v>
          </cell>
        </row>
        <row r="29">
          <cell r="A29">
            <v>14</v>
          </cell>
        </row>
        <row r="32">
          <cell r="A32">
            <v>17</v>
          </cell>
        </row>
        <row r="33">
          <cell r="A33">
            <v>18</v>
          </cell>
        </row>
        <row r="39">
          <cell r="A39">
            <v>24</v>
          </cell>
        </row>
        <row r="41">
          <cell r="A41">
            <v>26</v>
          </cell>
        </row>
        <row r="42">
          <cell r="A42">
            <v>27</v>
          </cell>
        </row>
        <row r="43">
          <cell r="A43">
            <v>28</v>
          </cell>
        </row>
        <row r="44">
          <cell r="A44">
            <v>29</v>
          </cell>
        </row>
        <row r="47">
          <cell r="A47">
            <v>32</v>
          </cell>
        </row>
        <row r="49">
          <cell r="A49">
            <v>34</v>
          </cell>
        </row>
        <row r="50">
          <cell r="A50">
            <v>35</v>
          </cell>
        </row>
        <row r="53">
          <cell r="A53">
            <v>38</v>
          </cell>
        </row>
        <row r="54">
          <cell r="A54">
            <v>39</v>
          </cell>
        </row>
        <row r="55">
          <cell r="A55">
            <v>40</v>
          </cell>
        </row>
        <row r="56">
          <cell r="A56">
            <v>41</v>
          </cell>
        </row>
        <row r="61">
          <cell r="A61">
            <v>46</v>
          </cell>
        </row>
        <row r="64">
          <cell r="A64">
            <v>49</v>
          </cell>
        </row>
        <row r="67">
          <cell r="A67">
            <v>52</v>
          </cell>
        </row>
        <row r="68">
          <cell r="A68">
            <v>53</v>
          </cell>
        </row>
        <row r="69">
          <cell r="A69">
            <v>54</v>
          </cell>
        </row>
        <row r="71">
          <cell r="A71">
            <v>56</v>
          </cell>
        </row>
        <row r="73">
          <cell r="A73">
            <v>58</v>
          </cell>
        </row>
        <row r="74">
          <cell r="A74">
            <v>59</v>
          </cell>
        </row>
        <row r="80">
          <cell r="A80">
            <v>65</v>
          </cell>
        </row>
        <row r="81">
          <cell r="A81">
            <v>66</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1"/>
      <sheetName val="2002"/>
      <sheetName val="2003"/>
      <sheetName val="2004"/>
    </sheetNames>
    <sheetDataSet>
      <sheetData sheetId="0"/>
      <sheetData sheetId="1" refreshError="1"/>
      <sheetData sheetId="2" refreshError="1"/>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_Sect Lend % Tot Lend EUR"/>
      <sheetName val="CR_NRs Sec Ld % Tot NRes Ld EUR"/>
      <sheetName val="CR_NPLs &amp; Ratios EUR"/>
      <sheetName val="CR_Sectoral NPLs EUR"/>
      <sheetName val="CR_Household EUR"/>
      <sheetName val="CR_Resident Corporate Loans EUR"/>
      <sheetName val="CR_Wholesale &amp; Retail EUR"/>
      <sheetName val="CR_Hotel &amp; Rest EUR"/>
      <sheetName val="CR_Construction EUR"/>
      <sheetName val="CR_Real Estate, Renting EUR"/>
      <sheetName val="CR_Manufacturing EUR"/>
      <sheetName val="CR_Provisions EUR"/>
      <sheetName val="CR_Write-offs EUR"/>
      <sheetName val="CR_Collateral EUR"/>
      <sheetName val="CR_Prv Sec Indebtedness Loans"/>
      <sheetName val="ranges"/>
      <sheetName val="CR_Private Sec Indebtedness EUR"/>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4">
          <cell r="D4">
            <v>39600</v>
          </cell>
        </row>
      </sheetData>
      <sheetData sheetId="13"/>
      <sheetData sheetId="14"/>
      <sheetData sheetId="15"/>
      <sheetData sheetId="1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4"/>
      <sheetName val="Provisions"/>
      <sheetName val="Net Loan PortfoliosCORR"/>
      <sheetName val="Net Loan Portfolios"/>
      <sheetName val="NPLs"/>
      <sheetName val="Large Exposures_Sectors"/>
      <sheetName val="Large Exposures_Companies"/>
      <sheetName val="Total Sectors"/>
      <sheetName val="Total Sub-Sectors"/>
      <sheetName val="Credit Rating"/>
      <sheetName val="Net_Loan_PortfoliosCORR1"/>
      <sheetName val="Net_Loan_Portfolios"/>
      <sheetName val="Large_Exposures_Sectors"/>
      <sheetName val="Large_Exposures_Companies"/>
      <sheetName val="Total_Sectors"/>
      <sheetName val="Total_Sub-Sectors"/>
      <sheetName val="Credit_Rating"/>
      <sheetName val="Net_Loan_PortfoliosCORR"/>
      <sheetName val="Net_Loan_PortfoliosCORR2"/>
      <sheetName val="Net_Loan_Portfolios1"/>
      <sheetName val="Large_Exposures_Sectors1"/>
      <sheetName val="Large_Exposures_Companies1"/>
      <sheetName val="Total_Sectors1"/>
      <sheetName val="Total_Sub-Sectors1"/>
      <sheetName val="Credit_Rating1"/>
      <sheetName val="BD04B"/>
      <sheetName val="BD04A"/>
      <sheetName val="Net_Loan_PortfoliosCORR3"/>
      <sheetName val="Net_Loan_Portfolios2"/>
      <sheetName val="Large_Exposures_Sectors2"/>
      <sheetName val="Large_Exposures_Companies2"/>
      <sheetName val="Total_Sectors2"/>
      <sheetName val="Total_Sub-Sectors2"/>
      <sheetName val="Credit_Rating2"/>
      <sheetName val="ABk_CB"/>
      <sheetName val="Amortisation_Table"/>
      <sheetName val="Tot_CB"/>
      <sheetName val="AgBkUilities"/>
      <sheetName val="CAPEX_CF"/>
      <sheetName val="SFLUtilities"/>
      <sheetName val="Net_Loan_PortfoliosCORR4"/>
      <sheetName val="Net_Loan_Portfolios3"/>
      <sheetName val="Large_Exposures_Sectors3"/>
      <sheetName val="Large_Exposures_Companies3"/>
      <sheetName val="Total_Sectors3"/>
      <sheetName val="Total_Sub-Sectors3"/>
      <sheetName val="Credit_Rating3"/>
      <sheetName val="customer details data value"/>
      <sheetName val="CR_Provisions EUR"/>
      <sheetName val="CR_Write-offs EUR"/>
    </sheetNames>
    <sheetDataSet>
      <sheetData sheetId="0"/>
      <sheetData sheetId="1" refreshError="1">
        <row r="7">
          <cell r="C7">
            <v>72964</v>
          </cell>
        </row>
        <row r="9">
          <cell r="C9">
            <v>11943</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sheetData sheetId="19"/>
      <sheetData sheetId="20"/>
      <sheetData sheetId="21"/>
      <sheetData sheetId="22"/>
      <sheetData sheetId="23"/>
      <sheetData sheetId="24"/>
      <sheetData sheetId="25" refreshError="1"/>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refreshError="1"/>
      <sheetData sheetId="4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_Sect Lend % Tot Lend EUR"/>
      <sheetName val="CR_NRs Sec Ld % Tot NRes Ld EUR"/>
      <sheetName val="CR_NPLs &amp; Ratios EUR"/>
      <sheetName val="CR_Sectoral NPLs EUR"/>
      <sheetName val="CR_Household EUR"/>
      <sheetName val="CR_Resident Corporate Loans EUR"/>
      <sheetName val="CR_Wholesale &amp; Retail EUR"/>
      <sheetName val="CR_Hotel &amp; Rest EUR"/>
      <sheetName val="CR_Construction EUR"/>
      <sheetName val="CR_Real Estate, Renting EUR"/>
      <sheetName val="CR_Manufacturing EUR"/>
      <sheetName val="CR_Provisions EUR"/>
      <sheetName val="CR_Write-offs EUR"/>
      <sheetName val="CR_Collateral EUR"/>
      <sheetName val="CR_Private Sec Indebtedness EUR"/>
      <sheetName val="ranges"/>
      <sheetName val="MPIs Flows"/>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row r="4">
          <cell r="D4">
            <v>39508</v>
          </cell>
        </row>
      </sheetData>
      <sheetData sheetId="13"/>
      <sheetData sheetId="14"/>
      <sheetData sheetId="15"/>
      <sheetData sheetId="16"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Is Capital"/>
      <sheetName val="MPIs Liquidity"/>
      <sheetName val="MPIs NPLs"/>
      <sheetName val="MPIs Loans by Sector"/>
      <sheetName val="MPIs Securities"/>
      <sheetName val="MPIs Currency Structure"/>
      <sheetName val="MPIs Bal Sheet Comp"/>
      <sheetName val="MPIs Collateral"/>
      <sheetName val="MPIs Loans and Deposits"/>
      <sheetName val="MPIs Secured Loans"/>
      <sheetName val="MPIs Maturity"/>
      <sheetName val="MPIs Flows"/>
      <sheetName val="MPIs Flows2"/>
      <sheetName val="MPIs FSIs"/>
      <sheetName val="ranges"/>
      <sheetName val="MPIs ROE &amp; ROA"/>
      <sheetName val="MPIs Interest Margin"/>
      <sheetName val="MPIs Non-interest inc. &amp; exp."/>
      <sheetName val="MPIs P&amp;L - other items"/>
      <sheetName val="MPIs Loans by Sector EUR"/>
      <sheetName val="MPIs NPLs EU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sheetData sheetId="16"/>
      <sheetData sheetId="17"/>
      <sheetData sheetId="18"/>
      <sheetData sheetId="19" refreshError="1"/>
      <sheetData sheetId="2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Is Capital EUR"/>
      <sheetName val="MPIs Own Funds EUR"/>
      <sheetName val="MPIs NPLs EUR"/>
      <sheetName val="MPIs Liquidity EUR"/>
      <sheetName val="MPIs Liquidity Mismatch EUR"/>
      <sheetName val="MPIs Loans and Deposits EUR"/>
      <sheetName val="MPIs Maturity Loans EUR"/>
      <sheetName val="MPIs Maturity Deposits EUR"/>
      <sheetName val="MPIs Loans by Sector EUR"/>
      <sheetName val="MPIs Sectoral Lending EUR"/>
      <sheetName val="MPIs Secured Loans EUR"/>
      <sheetName val="MPIs Securities EUR"/>
      <sheetName val="MPIs Other Securities EUR"/>
      <sheetName val="MPIs For Secs Credit Rating EUR"/>
      <sheetName val="MPIs BS Comp Assets EUR"/>
      <sheetName val="MPIs BS Comp Liabilities EUR"/>
      <sheetName val="MPIs Collateral EUR"/>
      <sheetName val="MPIs Monthly Assets &amp; SF"/>
      <sheetName val="MPIs Flows EUR"/>
      <sheetName val="MPIs Flows2 EUR"/>
      <sheetName val="MPIs FSIs EUR"/>
      <sheetName val="MPIs Equity Price Risk EUR"/>
      <sheetName val="MPIs Net open fx positions"/>
      <sheetName val="MPIs Duration Data EUR"/>
      <sheetName val="MPIs Total Resident WAI"/>
      <sheetName val="MPIs EURO Resident WAI"/>
      <sheetName val="MPIs Average Repricing Gap"/>
      <sheetName val="MPIs Interbank Assets"/>
      <sheetName val="MPIs Interbank Liabilities"/>
      <sheetName val="Ranges"/>
      <sheetName val="MPIs_Interbank Assets"/>
      <sheetName val="MPIs_Interbank Liabilities"/>
    </sheetNames>
    <sheetDataSet>
      <sheetData sheetId="0"/>
      <sheetData sheetId="1"/>
      <sheetData sheetId="2" refreshError="1">
        <row r="7">
          <cell r="L7">
            <v>39783</v>
          </cell>
        </row>
      </sheetData>
      <sheetData sheetId="3"/>
      <sheetData sheetId="4"/>
      <sheetData sheetId="5"/>
      <sheetData sheetId="6"/>
      <sheetData sheetId="7"/>
      <sheetData sheetId="8" refreshError="1">
        <row r="5">
          <cell r="H5">
            <v>2007</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1"/>
      <sheetName val="U2"/>
      <sheetName val="U3"/>
      <sheetName val="A1"/>
      <sheetName val="A2"/>
      <sheetName val="A3"/>
      <sheetName val="A4"/>
      <sheetName val="A5"/>
      <sheetName val="A6"/>
      <sheetName val="A7"/>
      <sheetName val="A8"/>
      <sheetName val="A9"/>
      <sheetName val="A10"/>
      <sheetName val="A11"/>
      <sheetName val="A12"/>
      <sheetName val="A13"/>
      <sheetName val="A14"/>
      <sheetName val="A15"/>
      <sheetName val="A16"/>
      <sheetName val="A17"/>
      <sheetName val="A18"/>
      <sheetName val="A19"/>
      <sheetName val="M1"/>
      <sheetName val="M2"/>
      <sheetName val="M3"/>
      <sheetName val="M4"/>
      <sheetName val="M5"/>
      <sheetName val="M6"/>
      <sheetName val="M7"/>
      <sheetName val="M8"/>
      <sheetName val="M9"/>
      <sheetName val="M10"/>
      <sheetName val="Qeydlər"/>
    </sheetNames>
    <sheetDataSet>
      <sheetData sheetId="0"/>
      <sheetData sheetId="1"/>
      <sheetData sheetId="2">
        <row r="1">
          <cell r="Q1">
            <v>6</v>
          </cell>
        </row>
        <row r="2">
          <cell r="Q2">
            <v>4</v>
          </cell>
        </row>
        <row r="3">
          <cell r="Q3">
            <v>2</v>
          </cell>
        </row>
        <row r="4">
          <cell r="Q4">
            <v>2</v>
          </cell>
        </row>
      </sheetData>
      <sheetData sheetId="3"/>
      <sheetData sheetId="4"/>
      <sheetData sheetId="5">
        <row r="130">
          <cell r="C130">
            <v>0</v>
          </cell>
        </row>
      </sheetData>
      <sheetData sheetId="6"/>
      <sheetData sheetId="7"/>
      <sheetData sheetId="8"/>
      <sheetData sheetId="9"/>
      <sheetData sheetId="10"/>
      <sheetData sheetId="11"/>
      <sheetData sheetId="12">
        <row r="12">
          <cell r="C12">
            <v>0</v>
          </cell>
        </row>
      </sheetData>
      <sheetData sheetId="13"/>
      <sheetData sheetId="14">
        <row r="1">
          <cell r="T1">
            <v>56</v>
          </cell>
        </row>
      </sheetData>
      <sheetData sheetId="15"/>
      <sheetData sheetId="16"/>
      <sheetData sheetId="17"/>
      <sheetData sheetId="18"/>
      <sheetData sheetId="19"/>
      <sheetData sheetId="20"/>
      <sheetData sheetId="21"/>
      <sheetData sheetId="22">
        <row r="2">
          <cell r="M2">
            <v>22</v>
          </cell>
        </row>
      </sheetData>
      <sheetData sheetId="23"/>
      <sheetData sheetId="24">
        <row r="1">
          <cell r="AB1">
            <v>27</v>
          </cell>
          <cell r="AC1">
            <v>10</v>
          </cell>
        </row>
        <row r="2">
          <cell r="AB2">
            <v>37</v>
          </cell>
          <cell r="AC2">
            <v>29</v>
          </cell>
        </row>
        <row r="3">
          <cell r="AB3">
            <v>53</v>
          </cell>
          <cell r="AC3">
            <v>40</v>
          </cell>
        </row>
        <row r="4">
          <cell r="AB4">
            <v>61</v>
          </cell>
          <cell r="AC4">
            <v>55</v>
          </cell>
        </row>
      </sheetData>
      <sheetData sheetId="25">
        <row r="1">
          <cell r="AP1">
            <v>48</v>
          </cell>
          <cell r="AQ1">
            <v>11</v>
          </cell>
        </row>
        <row r="2">
          <cell r="AP2">
            <v>58</v>
          </cell>
          <cell r="AQ2">
            <v>50</v>
          </cell>
        </row>
        <row r="3">
          <cell r="AP3">
            <v>69</v>
          </cell>
          <cell r="AQ3">
            <v>61</v>
          </cell>
        </row>
        <row r="4">
          <cell r="AP4">
            <v>79</v>
          </cell>
          <cell r="AQ4">
            <v>71</v>
          </cell>
        </row>
      </sheetData>
      <sheetData sheetId="26"/>
      <sheetData sheetId="27"/>
      <sheetData sheetId="28"/>
      <sheetData sheetId="29">
        <row r="1">
          <cell r="J1">
            <v>16</v>
          </cell>
          <cell r="K1">
            <v>9</v>
          </cell>
        </row>
        <row r="2">
          <cell r="J2">
            <v>25</v>
          </cell>
          <cell r="K2">
            <v>18</v>
          </cell>
        </row>
        <row r="3">
          <cell r="J3">
            <v>34</v>
          </cell>
          <cell r="K3">
            <v>27</v>
          </cell>
        </row>
      </sheetData>
      <sheetData sheetId="30">
        <row r="1">
          <cell r="J1">
            <v>21</v>
          </cell>
          <cell r="K1">
            <v>9</v>
          </cell>
        </row>
        <row r="2">
          <cell r="J2">
            <v>33</v>
          </cell>
          <cell r="K2">
            <v>23</v>
          </cell>
        </row>
        <row r="3">
          <cell r="J3">
            <v>39</v>
          </cell>
          <cell r="K3">
            <v>35</v>
          </cell>
        </row>
      </sheetData>
      <sheetData sheetId="31"/>
      <sheetData sheetId="3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tabSelected="1" workbookViewId="0">
      <selection activeCell="D2" sqref="D2:D3"/>
    </sheetView>
  </sheetViews>
  <sheetFormatPr defaultColWidth="9.140625" defaultRowHeight="15"/>
  <cols>
    <col min="1" max="1" width="49.5703125" style="5" customWidth="1"/>
    <col min="2" max="2" width="21.140625" style="5" customWidth="1"/>
    <col min="3" max="3" width="28" style="5" customWidth="1"/>
    <col min="4" max="4" width="20.28515625" style="5" customWidth="1"/>
    <col min="5" max="16384" width="9.140625" style="5"/>
  </cols>
  <sheetData>
    <row r="1" spans="1:8" ht="36.75" customHeight="1">
      <c r="A1" s="181" t="s">
        <v>5</v>
      </c>
      <c r="B1" s="181"/>
      <c r="C1" s="181"/>
      <c r="D1" s="181"/>
    </row>
    <row r="2" spans="1:8" s="1" customFormat="1" ht="15" customHeight="1">
      <c r="A2" s="184" t="s">
        <v>2</v>
      </c>
      <c r="B2" s="184"/>
      <c r="C2" s="184"/>
      <c r="D2" s="119" t="s">
        <v>350</v>
      </c>
      <c r="E2" s="2"/>
      <c r="F2" s="2"/>
    </row>
    <row r="3" spans="1:8" s="1" customFormat="1" ht="15" customHeight="1">
      <c r="A3" s="184" t="s">
        <v>0</v>
      </c>
      <c r="B3" s="184"/>
      <c r="C3" s="184"/>
      <c r="D3" s="119" t="s">
        <v>351</v>
      </c>
      <c r="E3" s="2"/>
      <c r="F3" s="2"/>
    </row>
    <row r="4" spans="1:8" ht="45">
      <c r="A4" s="6" t="s">
        <v>6</v>
      </c>
      <c r="B4" s="7" t="s">
        <v>7</v>
      </c>
      <c r="C4" s="7" t="s">
        <v>8</v>
      </c>
      <c r="D4" s="7" t="s">
        <v>9</v>
      </c>
      <c r="F4" s="8"/>
      <c r="G4" s="8"/>
      <c r="H4" s="8"/>
    </row>
    <row r="5" spans="1:8">
      <c r="A5" s="9" t="s">
        <v>10</v>
      </c>
      <c r="B5" s="121">
        <v>1224624.8125200004</v>
      </c>
      <c r="C5" s="121">
        <v>70190.324869999997</v>
      </c>
      <c r="D5" s="120">
        <f>C5/B5</f>
        <v>5.7315778802133045E-2</v>
      </c>
      <c r="F5" s="8"/>
      <c r="G5" s="8"/>
      <c r="H5" s="8"/>
    </row>
    <row r="6" spans="1:8">
      <c r="A6" s="10" t="s">
        <v>11</v>
      </c>
      <c r="B6" s="121">
        <v>46730.151610000001</v>
      </c>
      <c r="C6" s="121">
        <v>2546.3385099999996</v>
      </c>
      <c r="D6" s="120">
        <f t="shared" ref="D6:D27" si="0">C6/B6</f>
        <v>5.4490268536922459E-2</v>
      </c>
    </row>
    <row r="7" spans="1:8">
      <c r="A7" s="11" t="s">
        <v>12</v>
      </c>
      <c r="B7" s="121">
        <v>0</v>
      </c>
      <c r="C7" s="121">
        <v>0</v>
      </c>
      <c r="D7" s="120">
        <v>0</v>
      </c>
    </row>
    <row r="8" spans="1:8" ht="15.75" customHeight="1">
      <c r="A8" s="11" t="s">
        <v>13</v>
      </c>
      <c r="B8" s="121">
        <v>46730.151610000001</v>
      </c>
      <c r="C8" s="121">
        <v>2546.3385099999996</v>
      </c>
      <c r="D8" s="120">
        <f t="shared" si="0"/>
        <v>5.4490268536922459E-2</v>
      </c>
    </row>
    <row r="9" spans="1:8">
      <c r="A9" s="11" t="s">
        <v>14</v>
      </c>
      <c r="B9" s="121">
        <v>0</v>
      </c>
      <c r="C9" s="121">
        <v>0</v>
      </c>
      <c r="D9" s="120">
        <v>0</v>
      </c>
    </row>
    <row r="10" spans="1:8">
      <c r="A10" s="11" t="s">
        <v>15</v>
      </c>
      <c r="B10" s="121">
        <v>0</v>
      </c>
      <c r="C10" s="121">
        <v>0</v>
      </c>
      <c r="D10" s="120">
        <v>0</v>
      </c>
    </row>
    <row r="11" spans="1:8">
      <c r="A11" s="10" t="s">
        <v>16</v>
      </c>
      <c r="B11" s="121">
        <v>280043.96411000012</v>
      </c>
      <c r="C11" s="121">
        <v>10086.535480000002</v>
      </c>
      <c r="D11" s="120">
        <f t="shared" si="0"/>
        <v>3.6017685694657763E-2</v>
      </c>
    </row>
    <row r="12" spans="1:8">
      <c r="A12" s="10" t="s">
        <v>17</v>
      </c>
      <c r="B12" s="121">
        <v>4301.8248000000003</v>
      </c>
      <c r="C12" s="121">
        <v>1056.1777999999999</v>
      </c>
      <c r="D12" s="120">
        <f t="shared" si="0"/>
        <v>0.24551855296384917</v>
      </c>
    </row>
    <row r="13" spans="1:8">
      <c r="A13" s="10" t="s">
        <v>18</v>
      </c>
      <c r="B13" s="121">
        <v>71772.815450000009</v>
      </c>
      <c r="C13" s="121">
        <v>4290.0663700000005</v>
      </c>
      <c r="D13" s="120">
        <f t="shared" si="0"/>
        <v>5.9772858889570006E-2</v>
      </c>
    </row>
    <row r="14" spans="1:8">
      <c r="A14" s="10" t="s">
        <v>19</v>
      </c>
      <c r="B14" s="121">
        <v>339.1712</v>
      </c>
      <c r="C14" s="121">
        <v>0</v>
      </c>
      <c r="D14" s="120">
        <f t="shared" si="0"/>
        <v>0</v>
      </c>
    </row>
    <row r="15" spans="1:8">
      <c r="A15" s="10" t="s">
        <v>20</v>
      </c>
      <c r="B15" s="121">
        <v>326779.31694999989</v>
      </c>
      <c r="C15" s="121">
        <v>25429.481769999999</v>
      </c>
      <c r="D15" s="120">
        <f t="shared" si="0"/>
        <v>7.7818516812344432E-2</v>
      </c>
    </row>
    <row r="16" spans="1:8">
      <c r="A16" s="10" t="s">
        <v>21</v>
      </c>
      <c r="B16" s="121">
        <v>210460.32167000003</v>
      </c>
      <c r="C16" s="121">
        <v>8405.96414</v>
      </c>
      <c r="D16" s="120">
        <f t="shared" si="0"/>
        <v>3.9940850005829032E-2</v>
      </c>
    </row>
    <row r="17" spans="1:4">
      <c r="A17" s="10" t="s">
        <v>22</v>
      </c>
      <c r="B17" s="121">
        <v>0</v>
      </c>
      <c r="C17" s="121">
        <v>0</v>
      </c>
      <c r="D17" s="120">
        <v>0</v>
      </c>
    </row>
    <row r="18" spans="1:4">
      <c r="A18" s="12" t="s">
        <v>23</v>
      </c>
      <c r="B18" s="121">
        <v>0</v>
      </c>
      <c r="C18" s="121">
        <v>0</v>
      </c>
      <c r="D18" s="120">
        <v>0</v>
      </c>
    </row>
    <row r="19" spans="1:4" ht="30">
      <c r="A19" s="12" t="s">
        <v>24</v>
      </c>
      <c r="B19" s="121">
        <v>284197.24673000007</v>
      </c>
      <c r="C19" s="121">
        <v>18375.760799999989</v>
      </c>
      <c r="D19" s="120">
        <f t="shared" si="0"/>
        <v>6.4658475799583559E-2</v>
      </c>
    </row>
    <row r="20" spans="1:4">
      <c r="A20" s="13" t="s">
        <v>314</v>
      </c>
      <c r="B20" s="121">
        <v>18235.972140000002</v>
      </c>
      <c r="C20" s="121">
        <v>0</v>
      </c>
      <c r="D20" s="120">
        <f t="shared" si="0"/>
        <v>0</v>
      </c>
    </row>
    <row r="21" spans="1:4" ht="30">
      <c r="A21" s="14" t="s">
        <v>315</v>
      </c>
      <c r="B21" s="121">
        <v>18235.972140000002</v>
      </c>
      <c r="C21" s="121">
        <v>0</v>
      </c>
      <c r="D21" s="120">
        <f t="shared" si="0"/>
        <v>0</v>
      </c>
    </row>
    <row r="22" spans="1:4">
      <c r="A22" s="13" t="s">
        <v>316</v>
      </c>
      <c r="B22" s="121">
        <v>0</v>
      </c>
      <c r="C22" s="121">
        <v>0</v>
      </c>
      <c r="D22" s="120">
        <v>0</v>
      </c>
    </row>
    <row r="23" spans="1:4" ht="30">
      <c r="A23" s="14" t="s">
        <v>317</v>
      </c>
      <c r="B23" s="121">
        <v>0</v>
      </c>
      <c r="C23" s="121">
        <v>0</v>
      </c>
      <c r="D23" s="120">
        <v>0</v>
      </c>
    </row>
    <row r="24" spans="1:4">
      <c r="A24" s="13" t="s">
        <v>25</v>
      </c>
      <c r="B24" s="121">
        <v>0</v>
      </c>
      <c r="C24" s="121">
        <v>0</v>
      </c>
      <c r="D24" s="120">
        <v>0</v>
      </c>
    </row>
    <row r="25" spans="1:4">
      <c r="A25" s="13" t="s">
        <v>26</v>
      </c>
      <c r="B25" s="121">
        <v>0</v>
      </c>
      <c r="C25" s="121">
        <v>0</v>
      </c>
      <c r="D25" s="120">
        <v>0</v>
      </c>
    </row>
    <row r="26" spans="1:4">
      <c r="A26" s="13" t="s">
        <v>27</v>
      </c>
      <c r="B26" s="121">
        <v>2140.224830000001</v>
      </c>
      <c r="C26" s="121">
        <v>483.40934000000061</v>
      </c>
      <c r="D26" s="120">
        <f t="shared" si="0"/>
        <v>0.22586848504135912</v>
      </c>
    </row>
    <row r="27" spans="1:4">
      <c r="A27" s="13" t="s">
        <v>28</v>
      </c>
      <c r="B27" s="121">
        <v>263821.04976000014</v>
      </c>
      <c r="C27" s="121">
        <v>17892.351459999991</v>
      </c>
      <c r="D27" s="120">
        <f t="shared" si="0"/>
        <v>6.7820029812923524E-2</v>
      </c>
    </row>
    <row r="28" spans="1:4">
      <c r="A28" s="15" t="s">
        <v>29</v>
      </c>
      <c r="B28" s="121">
        <v>0</v>
      </c>
      <c r="C28" s="121">
        <v>0</v>
      </c>
      <c r="D28" s="120">
        <v>0</v>
      </c>
    </row>
    <row r="29" spans="1:4">
      <c r="A29" s="182" t="s">
        <v>30</v>
      </c>
      <c r="B29" s="182"/>
      <c r="C29" s="182"/>
      <c r="D29" s="182"/>
    </row>
    <row r="30" spans="1:4" ht="35.25" customHeight="1">
      <c r="A30" s="183"/>
      <c r="B30" s="183"/>
      <c r="C30" s="183"/>
      <c r="D30" s="183"/>
    </row>
  </sheetData>
  <mergeCells count="4">
    <mergeCell ref="A1:D1"/>
    <mergeCell ref="A29:D30"/>
    <mergeCell ref="A2:C2"/>
    <mergeCell ref="A3:C3"/>
  </mergeCells>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B2" sqref="B2:B3"/>
    </sheetView>
  </sheetViews>
  <sheetFormatPr defaultColWidth="9.140625" defaultRowHeight="15"/>
  <cols>
    <col min="1" max="1" width="34.5703125" style="5" customWidth="1"/>
    <col min="2" max="2" width="11.28515625" style="5" customWidth="1"/>
    <col min="3" max="3" width="15.140625" style="5" bestFit="1" customWidth="1"/>
    <col min="4" max="4" width="14" style="5" customWidth="1"/>
    <col min="5" max="5" width="17.140625" style="5" customWidth="1"/>
    <col min="6" max="6" width="17.5703125" style="5" customWidth="1"/>
    <col min="7" max="7" width="19.5703125" style="5" customWidth="1"/>
    <col min="8" max="16384" width="9.140625" style="5"/>
  </cols>
  <sheetData>
    <row r="1" spans="1:10">
      <c r="A1" s="185" t="s">
        <v>31</v>
      </c>
      <c r="B1" s="185"/>
      <c r="C1" s="185"/>
      <c r="D1" s="185"/>
      <c r="E1" s="185"/>
      <c r="F1" s="185"/>
      <c r="G1" s="185"/>
    </row>
    <row r="2" spans="1:10" customFormat="1">
      <c r="A2" s="4" t="s">
        <v>2</v>
      </c>
      <c r="B2" s="119" t="s">
        <v>350</v>
      </c>
      <c r="C2" s="4"/>
      <c r="D2" s="4"/>
    </row>
    <row r="3" spans="1:10" customFormat="1" ht="15" customHeight="1">
      <c r="A3" s="4" t="s">
        <v>0</v>
      </c>
      <c r="B3" s="119" t="s">
        <v>351</v>
      </c>
      <c r="C3" s="4"/>
      <c r="D3" s="4"/>
      <c r="H3" s="3"/>
      <c r="I3" s="3"/>
      <c r="J3" s="3"/>
    </row>
    <row r="4" spans="1:10">
      <c r="A4" s="186" t="s">
        <v>32</v>
      </c>
      <c r="B4" s="186"/>
      <c r="C4" s="186"/>
      <c r="D4" s="186"/>
      <c r="E4" s="186"/>
      <c r="F4" s="186"/>
      <c r="G4" s="186"/>
    </row>
    <row r="5" spans="1:10" ht="60">
      <c r="A5" s="16"/>
      <c r="B5" s="17" t="s">
        <v>1</v>
      </c>
      <c r="C5" s="17" t="s">
        <v>33</v>
      </c>
      <c r="D5" s="17" t="s">
        <v>34</v>
      </c>
      <c r="E5" s="17" t="s">
        <v>35</v>
      </c>
      <c r="F5" s="17" t="s">
        <v>36</v>
      </c>
      <c r="G5" s="17" t="s">
        <v>37</v>
      </c>
    </row>
    <row r="6" spans="1:10">
      <c r="A6" s="18" t="s">
        <v>38</v>
      </c>
      <c r="B6" s="122">
        <v>1224624.8125200006</v>
      </c>
      <c r="C6" s="19" t="s">
        <v>39</v>
      </c>
      <c r="D6" s="122">
        <v>11713.493011099301</v>
      </c>
      <c r="E6" s="123">
        <f>D6/B6</f>
        <v>9.5649646253660198E-3</v>
      </c>
      <c r="F6" s="122">
        <v>54609.969711532234</v>
      </c>
      <c r="G6" s="123">
        <f>F6/B6</f>
        <v>4.4593224923441879E-2</v>
      </c>
    </row>
    <row r="7" spans="1:10">
      <c r="A7" s="20" t="s">
        <v>40</v>
      </c>
      <c r="B7" s="122">
        <f>B8+B9+B10</f>
        <v>1121742.3218916322</v>
      </c>
      <c r="C7" s="123">
        <f>B7/B6</f>
        <v>0.91598856272015294</v>
      </c>
      <c r="D7" s="122">
        <f>D6</f>
        <v>11713.493011099301</v>
      </c>
      <c r="E7" s="123">
        <f>D7/B6</f>
        <v>9.5649646253660198E-3</v>
      </c>
      <c r="F7" s="19" t="s">
        <v>39</v>
      </c>
      <c r="G7" s="19" t="s">
        <v>39</v>
      </c>
    </row>
    <row r="8" spans="1:10">
      <c r="A8" s="21" t="s">
        <v>41</v>
      </c>
      <c r="B8" s="122">
        <v>1093996.2587400004</v>
      </c>
      <c r="C8" s="123">
        <f>B8/B6</f>
        <v>0.8933317760309003</v>
      </c>
      <c r="D8" s="122">
        <v>10940.134958000004</v>
      </c>
      <c r="E8" s="123">
        <f>D8/B6</f>
        <v>8.9334585141123204E-3</v>
      </c>
      <c r="F8" s="19" t="s">
        <v>39</v>
      </c>
      <c r="G8" s="19" t="s">
        <v>39</v>
      </c>
    </row>
    <row r="9" spans="1:10">
      <c r="A9" s="21" t="s">
        <v>42</v>
      </c>
      <c r="B9" s="122">
        <v>27577.467471631633</v>
      </c>
      <c r="C9" s="123">
        <f>B9/B6</f>
        <v>2.2519115397379094E-2</v>
      </c>
      <c r="D9" s="122">
        <v>756.49848509929677</v>
      </c>
      <c r="E9" s="123">
        <f>D9/B6</f>
        <v>6.1773898206634746E-4</v>
      </c>
      <c r="F9" s="19" t="s">
        <v>39</v>
      </c>
      <c r="G9" s="19" t="s">
        <v>39</v>
      </c>
    </row>
    <row r="10" spans="1:10">
      <c r="A10" s="21" t="s">
        <v>322</v>
      </c>
      <c r="B10" s="122">
        <v>168.59568000000002</v>
      </c>
      <c r="C10" s="123">
        <f>B10/B6</f>
        <v>1.3767129187352352E-4</v>
      </c>
      <c r="D10" s="122">
        <v>16.859568000000003</v>
      </c>
      <c r="E10" s="123">
        <f>D10/B6</f>
        <v>1.3767129187352353E-5</v>
      </c>
      <c r="F10" s="19" t="s">
        <v>39</v>
      </c>
      <c r="G10" s="19" t="s">
        <v>39</v>
      </c>
    </row>
    <row r="11" spans="1:10">
      <c r="A11" s="20" t="s">
        <v>43</v>
      </c>
      <c r="B11" s="122">
        <f>B12+B13+B14</f>
        <v>67409.001809032226</v>
      </c>
      <c r="C11" s="123">
        <f>B11/B6</f>
        <v>5.5044615395567369E-2</v>
      </c>
      <c r="D11" s="19" t="s">
        <v>39</v>
      </c>
      <c r="E11" s="19" t="s">
        <v>39</v>
      </c>
      <c r="F11" s="122">
        <f>F12+F13+F14</f>
        <v>54609.969711532234</v>
      </c>
      <c r="G11" s="123">
        <f>F11/B6</f>
        <v>4.4593224923441879E-2</v>
      </c>
    </row>
    <row r="12" spans="1:10">
      <c r="A12" s="22" t="s">
        <v>44</v>
      </c>
      <c r="B12" s="122">
        <v>11906.629410000003</v>
      </c>
      <c r="C12" s="123">
        <f>B12/B6</f>
        <v>9.7226752947287224E-3</v>
      </c>
      <c r="D12" s="19" t="s">
        <v>39</v>
      </c>
      <c r="E12" s="19" t="s">
        <v>39</v>
      </c>
      <c r="F12" s="122">
        <f>B12*25%</f>
        <v>2976.6573525000008</v>
      </c>
      <c r="G12" s="123">
        <f>F12/B6</f>
        <v>2.4306688236821806E-3</v>
      </c>
    </row>
    <row r="13" spans="1:10">
      <c r="A13" s="22" t="s">
        <v>45</v>
      </c>
      <c r="B13" s="122">
        <v>7738.1200800000006</v>
      </c>
      <c r="C13" s="123">
        <f>B13/B6</f>
        <v>6.318768002157903E-3</v>
      </c>
      <c r="D13" s="19" t="s">
        <v>39</v>
      </c>
      <c r="E13" s="19" t="s">
        <v>39</v>
      </c>
      <c r="F13" s="122">
        <f>B13*50%</f>
        <v>3869.0600400000003</v>
      </c>
      <c r="G13" s="123">
        <f>F13/B6</f>
        <v>3.1593840010789515E-3</v>
      </c>
    </row>
    <row r="14" spans="1:10">
      <c r="A14" s="22" t="s">
        <v>46</v>
      </c>
      <c r="B14" s="122">
        <v>47764.252319032232</v>
      </c>
      <c r="C14" s="123">
        <f>B14/B6</f>
        <v>3.9003172098680747E-2</v>
      </c>
      <c r="D14" s="19" t="s">
        <v>39</v>
      </c>
      <c r="E14" s="19" t="s">
        <v>39</v>
      </c>
      <c r="F14" s="122">
        <f>B14*100%</f>
        <v>47764.252319032232</v>
      </c>
      <c r="G14" s="123">
        <f>F14/B6</f>
        <v>3.9003172098680747E-2</v>
      </c>
    </row>
    <row r="15" spans="1:10">
      <c r="A15" s="20" t="s">
        <v>47</v>
      </c>
      <c r="B15" s="122">
        <v>35473.488819335995</v>
      </c>
      <c r="C15" s="123">
        <f>B15/B6</f>
        <v>2.8966821884279469E-2</v>
      </c>
      <c r="D15" s="19" t="s">
        <v>39</v>
      </c>
      <c r="E15" s="19" t="s">
        <v>39</v>
      </c>
      <c r="F15" s="19" t="s">
        <v>39</v>
      </c>
      <c r="G15" s="19" t="s">
        <v>39</v>
      </c>
    </row>
    <row r="17" spans="1:5">
      <c r="A17" s="23"/>
      <c r="C17" s="24"/>
    </row>
    <row r="18" spans="1:5">
      <c r="A18" s="23"/>
    </row>
    <row r="25" spans="1:5">
      <c r="E25" s="180"/>
    </row>
  </sheetData>
  <mergeCells count="2">
    <mergeCell ref="A1:G1"/>
    <mergeCell ref="A4:G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54"/>
  <sheetViews>
    <sheetView zoomScaleNormal="100" zoomScaleSheetLayoutView="100" workbookViewId="0">
      <selection activeCell="C2" sqref="C2:C3"/>
    </sheetView>
  </sheetViews>
  <sheetFormatPr defaultColWidth="9.140625" defaultRowHeight="15"/>
  <cols>
    <col min="1" max="1" width="55.140625" style="25" customWidth="1"/>
    <col min="2" max="2" width="13.7109375" style="25" customWidth="1"/>
    <col min="3" max="3" width="18.28515625" style="25" bestFit="1" customWidth="1"/>
    <col min="4" max="16384" width="9.140625" style="25"/>
  </cols>
  <sheetData>
    <row r="1" spans="1:10" ht="27.75" customHeight="1">
      <c r="A1" s="187" t="s">
        <v>48</v>
      </c>
      <c r="B1" s="187"/>
      <c r="C1" s="187"/>
    </row>
    <row r="2" spans="1:10" customFormat="1">
      <c r="A2" s="4" t="s">
        <v>2</v>
      </c>
      <c r="C2" s="119" t="s">
        <v>350</v>
      </c>
      <c r="D2" s="4"/>
    </row>
    <row r="3" spans="1:10" customFormat="1" ht="15" customHeight="1">
      <c r="A3" s="4" t="s">
        <v>0</v>
      </c>
      <c r="C3" s="119" t="s">
        <v>351</v>
      </c>
      <c r="D3" s="4"/>
      <c r="H3" s="3"/>
      <c r="I3" s="3"/>
      <c r="J3" s="3"/>
    </row>
    <row r="4" spans="1:10" ht="20.25" customHeight="1">
      <c r="A4" s="188" t="s">
        <v>32</v>
      </c>
      <c r="B4" s="188"/>
      <c r="C4" s="188"/>
    </row>
    <row r="5" spans="1:10" ht="30">
      <c r="A5" s="26" t="s">
        <v>49</v>
      </c>
      <c r="B5" s="27" t="s">
        <v>50</v>
      </c>
      <c r="C5" s="27" t="s">
        <v>51</v>
      </c>
    </row>
    <row r="6" spans="1:10">
      <c r="A6" s="28" t="s">
        <v>52</v>
      </c>
      <c r="B6" s="124"/>
      <c r="C6" s="124"/>
    </row>
    <row r="7" spans="1:10">
      <c r="A7" s="29" t="s">
        <v>53</v>
      </c>
      <c r="B7" s="125"/>
      <c r="C7" s="125"/>
    </row>
    <row r="8" spans="1:10">
      <c r="A8" s="29" t="s">
        <v>54</v>
      </c>
      <c r="B8" s="125">
        <v>18666.548879999998</v>
      </c>
      <c r="C8" s="125">
        <v>2859.7538890000001</v>
      </c>
    </row>
    <row r="9" spans="1:10" ht="30">
      <c r="A9" s="30" t="s">
        <v>55</v>
      </c>
      <c r="B9" s="125"/>
      <c r="C9" s="125"/>
    </row>
    <row r="10" spans="1:10">
      <c r="A10" s="29" t="s">
        <v>56</v>
      </c>
      <c r="B10" s="125"/>
      <c r="C10" s="125"/>
    </row>
    <row r="11" spans="1:10">
      <c r="A11" s="31" t="s">
        <v>57</v>
      </c>
      <c r="B11" s="124"/>
      <c r="C11" s="124"/>
    </row>
    <row r="12" spans="1:10">
      <c r="A12" s="30" t="s">
        <v>58</v>
      </c>
      <c r="B12" s="125">
        <v>17065.886419999999</v>
      </c>
      <c r="C12" s="125">
        <v>1352.5</v>
      </c>
    </row>
    <row r="13" spans="1:10">
      <c r="A13" s="32" t="s">
        <v>59</v>
      </c>
      <c r="B13" s="125"/>
      <c r="C13" s="125"/>
    </row>
    <row r="14" spans="1:10">
      <c r="A14" s="33" t="s">
        <v>60</v>
      </c>
      <c r="B14" s="124"/>
      <c r="C14" s="124"/>
    </row>
    <row r="15" spans="1:10">
      <c r="A15" s="34" t="s">
        <v>61</v>
      </c>
      <c r="B15" s="125"/>
      <c r="C15" s="125"/>
    </row>
    <row r="16" spans="1:10">
      <c r="A16" s="34" t="s">
        <v>62</v>
      </c>
      <c r="B16" s="125"/>
      <c r="C16" s="125"/>
    </row>
    <row r="17" spans="1:3">
      <c r="A17" s="35" t="s">
        <v>63</v>
      </c>
      <c r="B17" s="124"/>
      <c r="C17" s="124"/>
    </row>
    <row r="18" spans="1:3">
      <c r="A18" s="32" t="s">
        <v>64</v>
      </c>
      <c r="B18" s="124"/>
      <c r="C18" s="124"/>
    </row>
    <row r="19" spans="1:3">
      <c r="A19" s="36" t="s">
        <v>65</v>
      </c>
      <c r="B19" s="125"/>
      <c r="C19" s="125"/>
    </row>
    <row r="20" spans="1:3">
      <c r="A20" s="36" t="s">
        <v>66</v>
      </c>
      <c r="B20" s="125"/>
      <c r="C20" s="125"/>
    </row>
    <row r="21" spans="1:3">
      <c r="A21" s="35" t="s">
        <v>67</v>
      </c>
      <c r="B21" s="126"/>
      <c r="C21" s="126"/>
    </row>
    <row r="22" spans="1:3">
      <c r="A22" s="32" t="s">
        <v>68</v>
      </c>
      <c r="B22" s="124"/>
      <c r="C22" s="124"/>
    </row>
    <row r="23" spans="1:3">
      <c r="A23" s="36" t="s">
        <v>65</v>
      </c>
      <c r="B23" s="127"/>
      <c r="C23" s="127"/>
    </row>
    <row r="24" spans="1:3">
      <c r="A24" s="36" t="s">
        <v>66</v>
      </c>
      <c r="B24" s="127"/>
      <c r="C24" s="127"/>
    </row>
    <row r="25" spans="1:3">
      <c r="A25" s="32" t="s">
        <v>69</v>
      </c>
      <c r="B25" s="124"/>
      <c r="C25" s="124"/>
    </row>
    <row r="26" spans="1:3">
      <c r="A26" s="36" t="s">
        <v>70</v>
      </c>
      <c r="B26" s="127">
        <v>107100</v>
      </c>
      <c r="C26" s="127">
        <v>107100</v>
      </c>
    </row>
    <row r="27" spans="1:3">
      <c r="A27" s="36" t="s">
        <v>71</v>
      </c>
      <c r="B27" s="127"/>
      <c r="C27" s="127"/>
    </row>
    <row r="28" spans="1:3">
      <c r="A28" s="35" t="s">
        <v>72</v>
      </c>
      <c r="B28" s="126"/>
      <c r="C28" s="126"/>
    </row>
    <row r="29" spans="1:3">
      <c r="A29" s="36" t="s">
        <v>73</v>
      </c>
      <c r="B29" s="125"/>
      <c r="C29" s="125"/>
    </row>
    <row r="30" spans="1:3">
      <c r="A30" s="36" t="s">
        <v>74</v>
      </c>
      <c r="B30" s="125"/>
      <c r="C30" s="125"/>
    </row>
    <row r="31" spans="1:3">
      <c r="A31" s="32" t="s">
        <v>75</v>
      </c>
      <c r="B31" s="124"/>
      <c r="C31" s="124"/>
    </row>
    <row r="32" spans="1:3">
      <c r="A32" s="36" t="s">
        <v>76</v>
      </c>
      <c r="B32" s="127"/>
      <c r="C32" s="127"/>
    </row>
    <row r="33" spans="1:3">
      <c r="A33" s="36" t="s">
        <v>77</v>
      </c>
      <c r="B33" s="127"/>
      <c r="C33" s="127"/>
    </row>
    <row r="34" spans="1:3">
      <c r="A34" s="35" t="s">
        <v>78</v>
      </c>
      <c r="B34" s="124"/>
      <c r="C34" s="124"/>
    </row>
    <row r="35" spans="1:3">
      <c r="A35" s="32" t="s">
        <v>79</v>
      </c>
      <c r="B35" s="127"/>
      <c r="C35" s="127"/>
    </row>
    <row r="36" spans="1:3">
      <c r="A36" s="32" t="s">
        <v>80</v>
      </c>
      <c r="B36" s="127"/>
      <c r="C36" s="127"/>
    </row>
    <row r="37" spans="1:3" ht="30">
      <c r="A37" s="33" t="s">
        <v>81</v>
      </c>
      <c r="B37" s="124"/>
      <c r="C37" s="124"/>
    </row>
    <row r="38" spans="1:3">
      <c r="A38" s="32" t="s">
        <v>79</v>
      </c>
      <c r="B38" s="127"/>
      <c r="C38" s="127"/>
    </row>
    <row r="39" spans="1:3">
      <c r="A39" s="32" t="s">
        <v>80</v>
      </c>
      <c r="B39" s="127"/>
      <c r="C39" s="127"/>
    </row>
    <row r="40" spans="1:3">
      <c r="A40" s="33" t="s">
        <v>82</v>
      </c>
      <c r="B40" s="127"/>
      <c r="C40" s="127"/>
    </row>
    <row r="41" spans="1:3" ht="21" customHeight="1"/>
    <row r="42" spans="1:3">
      <c r="C42" s="128" t="s">
        <v>32</v>
      </c>
    </row>
    <row r="43" spans="1:3" ht="30">
      <c r="A43" s="37" t="s">
        <v>83</v>
      </c>
      <c r="B43" s="38" t="s">
        <v>50</v>
      </c>
      <c r="C43" s="118" t="s">
        <v>51</v>
      </c>
    </row>
    <row r="44" spans="1:3">
      <c r="A44" s="39" t="s">
        <v>84</v>
      </c>
      <c r="B44" s="124"/>
      <c r="C44" s="124"/>
    </row>
    <row r="45" spans="1:3">
      <c r="A45" s="40" t="s">
        <v>58</v>
      </c>
      <c r="B45" s="129"/>
      <c r="C45" s="129"/>
    </row>
    <row r="46" spans="1:3">
      <c r="A46" s="41" t="s">
        <v>85</v>
      </c>
      <c r="B46" s="130"/>
      <c r="C46" s="130"/>
    </row>
    <row r="47" spans="1:3">
      <c r="A47" s="42" t="s">
        <v>86</v>
      </c>
      <c r="B47" s="130"/>
      <c r="C47" s="130"/>
    </row>
    <row r="48" spans="1:3">
      <c r="A48" s="43" t="s">
        <v>87</v>
      </c>
      <c r="B48" s="124">
        <v>80173.511450000005</v>
      </c>
      <c r="C48" s="124">
        <v>10998.080800000002</v>
      </c>
    </row>
    <row r="49" spans="1:3">
      <c r="A49" s="41" t="s">
        <v>88</v>
      </c>
      <c r="B49" s="131">
        <v>22935.402170000001</v>
      </c>
      <c r="C49" s="131">
        <v>6044.1644999999999</v>
      </c>
    </row>
    <row r="50" spans="1:3">
      <c r="A50" s="41" t="s">
        <v>89</v>
      </c>
      <c r="B50" s="131">
        <v>56054.045530000003</v>
      </c>
      <c r="C50" s="131">
        <v>4695.9369700000025</v>
      </c>
    </row>
    <row r="51" spans="1:3">
      <c r="A51" s="41" t="s">
        <v>90</v>
      </c>
      <c r="B51" s="131">
        <v>1184.06375</v>
      </c>
      <c r="C51" s="131">
        <v>257.97933</v>
      </c>
    </row>
    <row r="52" spans="1:3" ht="12.75" customHeight="1">
      <c r="A52" s="44" t="s">
        <v>91</v>
      </c>
      <c r="B52" s="131"/>
      <c r="C52" s="131"/>
    </row>
    <row r="53" spans="1:3">
      <c r="A53" s="45" t="s">
        <v>92</v>
      </c>
      <c r="B53" s="131"/>
      <c r="C53" s="131"/>
    </row>
    <row r="54" spans="1:3">
      <c r="A54" s="45" t="s">
        <v>93</v>
      </c>
      <c r="B54" s="131"/>
      <c r="C54" s="131"/>
    </row>
  </sheetData>
  <sheetProtection formatColumns="0" formatRows="0"/>
  <mergeCells count="2">
    <mergeCell ref="A1:C1"/>
    <mergeCell ref="A4:C4"/>
  </mergeCells>
  <printOptions horizontalCentered="1"/>
  <pageMargins left="0.25" right="0.25" top="0.75" bottom="0.75" header="0.3" footer="0.3"/>
  <pageSetup paperSize="9" scale="84"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workbookViewId="0">
      <selection activeCell="I2" sqref="I2:I3"/>
    </sheetView>
  </sheetViews>
  <sheetFormatPr defaultColWidth="9.140625" defaultRowHeight="15"/>
  <cols>
    <col min="1" max="1" width="16.85546875" style="46" customWidth="1"/>
    <col min="2" max="2" width="20" style="5" customWidth="1"/>
    <col min="3" max="3" width="12" style="5" customWidth="1"/>
    <col min="4" max="4" width="14.5703125" style="5" customWidth="1"/>
    <col min="5" max="8" width="9.140625" style="5"/>
    <col min="9" max="9" width="11.85546875" style="5" customWidth="1"/>
    <col min="10" max="16384" width="9.140625" style="5"/>
  </cols>
  <sheetData>
    <row r="1" spans="1:9" ht="24.75" customHeight="1" thickBot="1">
      <c r="A1" s="189" t="s">
        <v>312</v>
      </c>
      <c r="B1" s="189"/>
      <c r="C1" s="189"/>
      <c r="D1" s="189"/>
      <c r="E1" s="189"/>
      <c r="F1" s="189"/>
      <c r="G1" s="189"/>
      <c r="H1" s="189"/>
      <c r="I1" s="189"/>
    </row>
    <row r="2" spans="1:9" customFormat="1" ht="15" customHeight="1">
      <c r="A2" s="210" t="s">
        <v>2</v>
      </c>
      <c r="B2" s="210"/>
      <c r="C2" s="210"/>
      <c r="D2" s="210"/>
      <c r="E2" s="210"/>
      <c r="F2" s="210"/>
      <c r="H2" s="3"/>
      <c r="I2" s="119" t="s">
        <v>350</v>
      </c>
    </row>
    <row r="3" spans="1:9" customFormat="1" ht="15" customHeight="1">
      <c r="A3" s="211" t="s">
        <v>0</v>
      </c>
      <c r="B3" s="211"/>
      <c r="C3" s="211"/>
      <c r="D3" s="211"/>
      <c r="E3" s="211"/>
      <c r="F3" s="211"/>
      <c r="H3" s="3"/>
      <c r="I3" s="119" t="s">
        <v>351</v>
      </c>
    </row>
    <row r="4" spans="1:9">
      <c r="A4" s="115"/>
      <c r="B4" s="116"/>
      <c r="C4" s="113"/>
      <c r="D4" s="113"/>
      <c r="E4" s="114"/>
      <c r="F4" s="114"/>
      <c r="G4" s="114"/>
      <c r="H4" s="114"/>
      <c r="I4" s="179"/>
    </row>
    <row r="5" spans="1:9" ht="15" customHeight="1">
      <c r="A5" s="205" t="s">
        <v>284</v>
      </c>
      <c r="B5" s="190" t="s">
        <v>285</v>
      </c>
      <c r="C5" s="193" t="s">
        <v>50</v>
      </c>
      <c r="D5" s="194"/>
      <c r="E5" s="199" t="s">
        <v>286</v>
      </c>
      <c r="F5" s="200"/>
      <c r="G5" s="200"/>
      <c r="H5" s="201"/>
      <c r="I5" s="190" t="s">
        <v>287</v>
      </c>
    </row>
    <row r="6" spans="1:9" ht="15" customHeight="1">
      <c r="A6" s="206"/>
      <c r="B6" s="191"/>
      <c r="C6" s="195"/>
      <c r="D6" s="196"/>
      <c r="E6" s="202"/>
      <c r="F6" s="203"/>
      <c r="G6" s="203"/>
      <c r="H6" s="204"/>
      <c r="I6" s="191"/>
    </row>
    <row r="7" spans="1:9" ht="15" customHeight="1">
      <c r="A7" s="206"/>
      <c r="B7" s="191"/>
      <c r="C7" s="197"/>
      <c r="D7" s="198"/>
      <c r="E7" s="208" t="s">
        <v>288</v>
      </c>
      <c r="F7" s="209"/>
      <c r="G7" s="208" t="s">
        <v>289</v>
      </c>
      <c r="H7" s="209"/>
      <c r="I7" s="191"/>
    </row>
    <row r="8" spans="1:9" ht="25.5">
      <c r="A8" s="207"/>
      <c r="B8" s="192"/>
      <c r="C8" s="149" t="s">
        <v>290</v>
      </c>
      <c r="D8" s="150" t="s">
        <v>291</v>
      </c>
      <c r="E8" s="149" t="s">
        <v>290</v>
      </c>
      <c r="F8" s="149" t="s">
        <v>291</v>
      </c>
      <c r="G8" s="149" t="s">
        <v>290</v>
      </c>
      <c r="H8" s="149" t="s">
        <v>291</v>
      </c>
      <c r="I8" s="192"/>
    </row>
    <row r="9" spans="1:9">
      <c r="A9" s="151" t="s">
        <v>292</v>
      </c>
      <c r="B9" s="151" t="s">
        <v>293</v>
      </c>
      <c r="C9" s="152">
        <v>1</v>
      </c>
      <c r="D9" s="152">
        <v>2</v>
      </c>
      <c r="E9" s="152">
        <v>3</v>
      </c>
      <c r="F9" s="152">
        <v>4</v>
      </c>
      <c r="G9" s="152">
        <v>5</v>
      </c>
      <c r="H9" s="152">
        <v>6</v>
      </c>
      <c r="I9" s="152">
        <v>15</v>
      </c>
    </row>
    <row r="10" spans="1:9">
      <c r="A10" s="153">
        <v>1</v>
      </c>
      <c r="B10" s="154" t="s">
        <v>294</v>
      </c>
      <c r="C10" s="132">
        <v>1224624.8000000003</v>
      </c>
      <c r="D10" s="117">
        <v>19.212894499605106</v>
      </c>
      <c r="E10" s="132">
        <v>1189822.9000000001</v>
      </c>
      <c r="F10" s="117">
        <v>19.52880801672249</v>
      </c>
      <c r="G10" s="132">
        <v>34801.9</v>
      </c>
      <c r="H10" s="117">
        <v>8.4123020869550214</v>
      </c>
      <c r="I10" s="132">
        <v>36883.299999999996</v>
      </c>
    </row>
    <row r="11" spans="1:9">
      <c r="A11" s="155"/>
      <c r="B11" s="156" t="s">
        <v>295</v>
      </c>
      <c r="C11" s="157"/>
      <c r="D11" s="158"/>
      <c r="E11" s="157"/>
      <c r="F11" s="158"/>
      <c r="G11" s="157"/>
      <c r="H11" s="158"/>
      <c r="I11" s="159"/>
    </row>
    <row r="12" spans="1:9">
      <c r="A12" s="154">
        <v>2</v>
      </c>
      <c r="B12" s="154" t="s">
        <v>296</v>
      </c>
      <c r="C12" s="132">
        <v>29828.3</v>
      </c>
      <c r="D12" s="117">
        <v>20.927677976954772</v>
      </c>
      <c r="E12" s="132">
        <v>29828.3</v>
      </c>
      <c r="F12" s="117">
        <v>20.927677976954772</v>
      </c>
      <c r="G12" s="132">
        <v>0</v>
      </c>
      <c r="H12" s="117">
        <v>0</v>
      </c>
      <c r="I12" s="133">
        <v>625.79999999999995</v>
      </c>
    </row>
    <row r="13" spans="1:9">
      <c r="A13" s="154">
        <v>3</v>
      </c>
      <c r="B13" s="154" t="s">
        <v>297</v>
      </c>
      <c r="C13" s="132">
        <v>583792.29999999993</v>
      </c>
      <c r="D13" s="117">
        <v>16.945104075541941</v>
      </c>
      <c r="E13" s="132">
        <v>549876.19999999995</v>
      </c>
      <c r="F13" s="117">
        <v>17.470249139715452</v>
      </c>
      <c r="G13" s="132">
        <v>33916.1</v>
      </c>
      <c r="H13" s="117">
        <v>8.4310127638496155</v>
      </c>
      <c r="I13" s="133">
        <v>29398.500000000004</v>
      </c>
    </row>
    <row r="14" spans="1:9">
      <c r="A14" s="154">
        <v>4</v>
      </c>
      <c r="B14" s="154" t="s">
        <v>298</v>
      </c>
      <c r="C14" s="132">
        <v>44417.599999999999</v>
      </c>
      <c r="D14" s="117">
        <v>19.904020748532115</v>
      </c>
      <c r="E14" s="132">
        <v>44417.599999999999</v>
      </c>
      <c r="F14" s="117">
        <v>19.904020748532115</v>
      </c>
      <c r="G14" s="132">
        <v>0</v>
      </c>
      <c r="H14" s="117">
        <v>0</v>
      </c>
      <c r="I14" s="133">
        <v>721</v>
      </c>
    </row>
    <row r="15" spans="1:9">
      <c r="A15" s="154">
        <v>5</v>
      </c>
      <c r="B15" s="154" t="s">
        <v>299</v>
      </c>
      <c r="C15" s="132">
        <v>39512.1</v>
      </c>
      <c r="D15" s="117">
        <v>22.851934698484769</v>
      </c>
      <c r="E15" s="132">
        <v>39512.1</v>
      </c>
      <c r="F15" s="117">
        <v>22.851934698484769</v>
      </c>
      <c r="G15" s="132">
        <v>0</v>
      </c>
      <c r="H15" s="117">
        <v>0</v>
      </c>
      <c r="I15" s="133">
        <v>353.7</v>
      </c>
    </row>
    <row r="16" spans="1:9">
      <c r="A16" s="154">
        <v>6</v>
      </c>
      <c r="B16" s="154" t="s">
        <v>300</v>
      </c>
      <c r="C16" s="132">
        <v>73134.400000000009</v>
      </c>
      <c r="D16" s="117">
        <v>20.406741888905906</v>
      </c>
      <c r="E16" s="132">
        <v>72702.600000000006</v>
      </c>
      <c r="F16" s="117">
        <v>20.484078946282526</v>
      </c>
      <c r="G16" s="132">
        <v>431.8</v>
      </c>
      <c r="H16" s="117">
        <v>7.3854238073182019</v>
      </c>
      <c r="I16" s="133">
        <v>1531.4</v>
      </c>
    </row>
    <row r="17" spans="1:9">
      <c r="A17" s="154">
        <v>7</v>
      </c>
      <c r="B17" s="154" t="s">
        <v>301</v>
      </c>
      <c r="C17" s="132">
        <v>34323.599999999999</v>
      </c>
      <c r="D17" s="117">
        <v>22.608919227586849</v>
      </c>
      <c r="E17" s="132">
        <v>34323.599999999999</v>
      </c>
      <c r="F17" s="117">
        <v>22.608919227586849</v>
      </c>
      <c r="G17" s="132">
        <v>0</v>
      </c>
      <c r="H17" s="117">
        <v>0</v>
      </c>
      <c r="I17" s="133">
        <v>317.10000000000002</v>
      </c>
    </row>
    <row r="18" spans="1:9">
      <c r="A18" s="154">
        <v>8</v>
      </c>
      <c r="B18" s="154" t="s">
        <v>302</v>
      </c>
      <c r="C18" s="132">
        <v>19890.400000000001</v>
      </c>
      <c r="D18" s="117">
        <v>22.233267707034546</v>
      </c>
      <c r="E18" s="132">
        <v>19890.400000000001</v>
      </c>
      <c r="F18" s="117">
        <v>22.233267707034546</v>
      </c>
      <c r="G18" s="132">
        <v>0</v>
      </c>
      <c r="H18" s="117">
        <v>0</v>
      </c>
      <c r="I18" s="133">
        <v>159.9</v>
      </c>
    </row>
    <row r="19" spans="1:9">
      <c r="A19" s="154">
        <v>9</v>
      </c>
      <c r="B19" s="154" t="s">
        <v>303</v>
      </c>
      <c r="C19" s="132">
        <v>39763.5</v>
      </c>
      <c r="D19" s="117">
        <v>22.383291485910448</v>
      </c>
      <c r="E19" s="132">
        <v>39763.5</v>
      </c>
      <c r="F19" s="117">
        <v>22.383291485910448</v>
      </c>
      <c r="G19" s="132">
        <v>0</v>
      </c>
      <c r="H19" s="117">
        <v>0</v>
      </c>
      <c r="I19" s="133">
        <v>458.3</v>
      </c>
    </row>
    <row r="20" spans="1:9">
      <c r="A20" s="154">
        <v>10</v>
      </c>
      <c r="B20" s="154" t="s">
        <v>304</v>
      </c>
      <c r="C20" s="132">
        <v>30344.3</v>
      </c>
      <c r="D20" s="117">
        <v>20.119072708877781</v>
      </c>
      <c r="E20" s="132">
        <v>30344.3</v>
      </c>
      <c r="F20" s="117">
        <v>20.119072708877781</v>
      </c>
      <c r="G20" s="132">
        <v>0</v>
      </c>
      <c r="H20" s="117">
        <v>0</v>
      </c>
      <c r="I20" s="133">
        <v>471.2</v>
      </c>
    </row>
    <row r="21" spans="1:9">
      <c r="A21" s="154">
        <v>11</v>
      </c>
      <c r="B21" s="154" t="s">
        <v>305</v>
      </c>
      <c r="C21" s="132">
        <v>27879.7</v>
      </c>
      <c r="D21" s="117">
        <v>21.755341843707068</v>
      </c>
      <c r="E21" s="132">
        <v>27879.7</v>
      </c>
      <c r="F21" s="117">
        <v>21.755341843707068</v>
      </c>
      <c r="G21" s="132">
        <v>0</v>
      </c>
      <c r="H21" s="117">
        <v>0</v>
      </c>
      <c r="I21" s="133">
        <v>218.5</v>
      </c>
    </row>
    <row r="22" spans="1:9">
      <c r="A22" s="154">
        <v>12</v>
      </c>
      <c r="B22" s="154" t="s">
        <v>306</v>
      </c>
      <c r="C22" s="132">
        <v>31509.8</v>
      </c>
      <c r="D22" s="117">
        <v>20.892200236117013</v>
      </c>
      <c r="E22" s="132">
        <v>31509.8</v>
      </c>
      <c r="F22" s="117">
        <v>20.892200236117013</v>
      </c>
      <c r="G22" s="132">
        <v>0</v>
      </c>
      <c r="H22" s="117">
        <v>0</v>
      </c>
      <c r="I22" s="133">
        <v>247.6</v>
      </c>
    </row>
    <row r="23" spans="1:9">
      <c r="A23" s="154">
        <v>13</v>
      </c>
      <c r="B23" s="154" t="s">
        <v>307</v>
      </c>
      <c r="C23" s="132">
        <v>40399.200000000004</v>
      </c>
      <c r="D23" s="117">
        <v>23.126537951246558</v>
      </c>
      <c r="E23" s="132">
        <v>40399.200000000004</v>
      </c>
      <c r="F23" s="117">
        <v>23.126537951246558</v>
      </c>
      <c r="G23" s="132">
        <v>0</v>
      </c>
      <c r="H23" s="117">
        <v>0</v>
      </c>
      <c r="I23" s="133">
        <v>183.2</v>
      </c>
    </row>
    <row r="24" spans="1:9">
      <c r="A24" s="154">
        <v>14</v>
      </c>
      <c r="B24" s="154" t="s">
        <v>308</v>
      </c>
      <c r="C24" s="132">
        <v>23363.399999999998</v>
      </c>
      <c r="D24" s="117">
        <v>22.445566056310302</v>
      </c>
      <c r="E24" s="132">
        <v>23363.399999999998</v>
      </c>
      <c r="F24" s="117">
        <v>22.445566056310302</v>
      </c>
      <c r="G24" s="132">
        <v>0</v>
      </c>
      <c r="H24" s="117">
        <v>0</v>
      </c>
      <c r="I24" s="133">
        <v>277.2</v>
      </c>
    </row>
    <row r="25" spans="1:9">
      <c r="A25" s="154">
        <v>15</v>
      </c>
      <c r="B25" s="154" t="s">
        <v>309</v>
      </c>
      <c r="C25" s="132">
        <v>23620.799999999999</v>
      </c>
      <c r="D25" s="117">
        <v>20.188071487841224</v>
      </c>
      <c r="E25" s="132">
        <v>23615.1</v>
      </c>
      <c r="F25" s="117">
        <v>20.19124987825586</v>
      </c>
      <c r="G25" s="132">
        <v>5.7</v>
      </c>
      <c r="H25" s="117">
        <v>7.0199999999999987</v>
      </c>
      <c r="I25" s="133">
        <v>272.3</v>
      </c>
    </row>
    <row r="26" spans="1:9">
      <c r="A26" s="154">
        <v>16</v>
      </c>
      <c r="B26" s="154" t="s">
        <v>310</v>
      </c>
      <c r="C26" s="132">
        <v>32916.699999999997</v>
      </c>
      <c r="D26" s="117">
        <v>19.874938800061972</v>
      </c>
      <c r="E26" s="132">
        <v>32473.200000000001</v>
      </c>
      <c r="F26" s="117">
        <v>20.037119778771416</v>
      </c>
      <c r="G26" s="132">
        <v>443.5</v>
      </c>
      <c r="H26" s="117">
        <v>8</v>
      </c>
      <c r="I26" s="133">
        <v>393.2</v>
      </c>
    </row>
    <row r="27" spans="1:9">
      <c r="A27" s="154">
        <v>17</v>
      </c>
      <c r="B27" s="154" t="s">
        <v>311</v>
      </c>
      <c r="C27" s="132">
        <v>19315.3</v>
      </c>
      <c r="D27" s="117">
        <v>23.214165609646237</v>
      </c>
      <c r="E27" s="132">
        <v>19310.5</v>
      </c>
      <c r="F27" s="117">
        <v>23.217865358224799</v>
      </c>
      <c r="G27" s="132">
        <v>4.8</v>
      </c>
      <c r="H27" s="117">
        <v>8.33</v>
      </c>
      <c r="I27" s="133">
        <v>220.8</v>
      </c>
    </row>
    <row r="28" spans="1:9">
      <c r="A28" s="154">
        <v>18</v>
      </c>
      <c r="B28" s="154" t="s">
        <v>313</v>
      </c>
      <c r="C28" s="132">
        <v>25580.6</v>
      </c>
      <c r="D28" s="117">
        <v>22.17045229588047</v>
      </c>
      <c r="E28" s="132">
        <v>25580.6</v>
      </c>
      <c r="F28" s="117">
        <v>22.17045229588047</v>
      </c>
      <c r="G28" s="132">
        <v>0</v>
      </c>
      <c r="H28" s="117">
        <v>0</v>
      </c>
      <c r="I28" s="133">
        <v>299.60000000000002</v>
      </c>
    </row>
    <row r="29" spans="1:9">
      <c r="A29" s="154">
        <v>19</v>
      </c>
      <c r="B29" s="154" t="s">
        <v>318</v>
      </c>
      <c r="C29" s="132">
        <v>25583.8</v>
      </c>
      <c r="D29" s="117">
        <v>17.354484791156903</v>
      </c>
      <c r="E29" s="132">
        <v>25583.8</v>
      </c>
      <c r="F29" s="117">
        <v>17.354484791156903</v>
      </c>
      <c r="G29" s="132">
        <v>0</v>
      </c>
      <c r="H29" s="117">
        <v>0</v>
      </c>
      <c r="I29" s="133">
        <v>118.1</v>
      </c>
    </row>
    <row r="30" spans="1:9">
      <c r="A30" s="154">
        <v>20</v>
      </c>
      <c r="B30" s="154" t="s">
        <v>321</v>
      </c>
      <c r="C30" s="132">
        <v>17462.7</v>
      </c>
      <c r="D30" s="117">
        <v>19.318608634403617</v>
      </c>
      <c r="E30" s="132">
        <v>17462.7</v>
      </c>
      <c r="F30" s="117">
        <v>19.318608634403617</v>
      </c>
      <c r="G30" s="132">
        <v>0</v>
      </c>
      <c r="H30" s="117">
        <v>0</v>
      </c>
      <c r="I30" s="133">
        <v>140.6</v>
      </c>
    </row>
    <row r="31" spans="1:9">
      <c r="A31" s="154">
        <v>21</v>
      </c>
      <c r="B31" s="154" t="s">
        <v>323</v>
      </c>
      <c r="C31" s="132">
        <v>9654.7000000000007</v>
      </c>
      <c r="D31" s="117">
        <v>20.553020497788644</v>
      </c>
      <c r="E31" s="132">
        <v>9654.7000000000007</v>
      </c>
      <c r="F31" s="117">
        <v>20.553020497788644</v>
      </c>
      <c r="G31" s="132">
        <v>0</v>
      </c>
      <c r="H31" s="117">
        <v>0</v>
      </c>
      <c r="I31" s="133">
        <v>36.700000000000003</v>
      </c>
    </row>
    <row r="32" spans="1:9">
      <c r="A32" s="154">
        <v>22</v>
      </c>
      <c r="B32" s="154" t="s">
        <v>324</v>
      </c>
      <c r="C32" s="132">
        <v>8465</v>
      </c>
      <c r="D32" s="117">
        <v>21.691029887773187</v>
      </c>
      <c r="E32" s="132">
        <v>8465</v>
      </c>
      <c r="F32" s="117">
        <v>21.691029887773187</v>
      </c>
      <c r="G32" s="132">
        <v>0</v>
      </c>
      <c r="H32" s="117">
        <v>0</v>
      </c>
      <c r="I32" s="133">
        <v>8.5</v>
      </c>
    </row>
    <row r="33" spans="1:9">
      <c r="A33" s="154">
        <v>23</v>
      </c>
      <c r="B33" s="154" t="s">
        <v>325</v>
      </c>
      <c r="C33" s="132">
        <v>12064.5</v>
      </c>
      <c r="D33" s="117">
        <v>22.984908616187983</v>
      </c>
      <c r="E33" s="132">
        <v>12064.5</v>
      </c>
      <c r="F33" s="117">
        <v>22.984908616187983</v>
      </c>
      <c r="G33" s="132">
        <v>0</v>
      </c>
      <c r="H33" s="117">
        <v>0</v>
      </c>
      <c r="I33" s="133">
        <v>63.4</v>
      </c>
    </row>
    <row r="34" spans="1:9">
      <c r="A34" s="154">
        <v>24</v>
      </c>
      <c r="B34" s="154" t="s">
        <v>326</v>
      </c>
      <c r="C34" s="132">
        <v>6884.9</v>
      </c>
      <c r="D34" s="117">
        <v>22.016600967334316</v>
      </c>
      <c r="E34" s="132">
        <v>6884.9</v>
      </c>
      <c r="F34" s="117">
        <v>22.016600967334316</v>
      </c>
      <c r="G34" s="132">
        <v>0</v>
      </c>
      <c r="H34" s="117">
        <v>0</v>
      </c>
      <c r="I34" s="133">
        <v>188.1</v>
      </c>
    </row>
    <row r="35" spans="1:9">
      <c r="A35" s="154">
        <v>25</v>
      </c>
      <c r="B35" s="154" t="s">
        <v>327</v>
      </c>
      <c r="C35" s="132">
        <v>13189.599999999999</v>
      </c>
      <c r="D35" s="117">
        <v>22.095832170801241</v>
      </c>
      <c r="E35" s="132">
        <v>13189.599999999999</v>
      </c>
      <c r="F35" s="117">
        <v>22.095832170801241</v>
      </c>
      <c r="G35" s="132">
        <v>0</v>
      </c>
      <c r="H35" s="117">
        <v>0</v>
      </c>
      <c r="I35" s="133">
        <v>160.4</v>
      </c>
    </row>
    <row r="36" spans="1:9">
      <c r="A36" s="154">
        <v>26</v>
      </c>
      <c r="B36" s="154" t="s">
        <v>353</v>
      </c>
      <c r="C36" s="132">
        <v>11727.6</v>
      </c>
      <c r="D36" s="117">
        <v>22.156191548142839</v>
      </c>
      <c r="E36" s="132">
        <v>11727.6</v>
      </c>
      <c r="F36" s="117">
        <v>22.156191548142839</v>
      </c>
      <c r="G36" s="132">
        <v>0</v>
      </c>
      <c r="H36" s="117">
        <v>0</v>
      </c>
      <c r="I36" s="133">
        <v>18.2</v>
      </c>
    </row>
  </sheetData>
  <mergeCells count="10">
    <mergeCell ref="A1:I1"/>
    <mergeCell ref="I5:I8"/>
    <mergeCell ref="C5:D7"/>
    <mergeCell ref="E5:H6"/>
    <mergeCell ref="A5:A8"/>
    <mergeCell ref="B5:B8"/>
    <mergeCell ref="E7:F7"/>
    <mergeCell ref="G7:H7"/>
    <mergeCell ref="A2:F2"/>
    <mergeCell ref="A3:F3"/>
  </mergeCells>
  <dataValidations count="1">
    <dataValidation type="custom" showInputMessage="1" showErrorMessage="1" errorTitle="Daxil edilən qiymət düzgün deyil" error="Region seçilməlidir və rəqəm müsbət olmalıdır" sqref="I12:I34">
      <formula1>IF(AND(INT(I12)=I12,I12&gt;=0,$B12&lt;&gt;""),TRUE,IF(LEN(RIGHT(I12,LEN(I12)-FIND(".",I12)))&lt;=2,TRUE,FALSE))</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showGridLines="0" zoomScale="115" zoomScaleNormal="115" zoomScaleSheetLayoutView="115" workbookViewId="0">
      <selection activeCell="C2" sqref="C2:C3"/>
    </sheetView>
  </sheetViews>
  <sheetFormatPr defaultColWidth="9.140625" defaultRowHeight="15"/>
  <cols>
    <col min="1" max="1" width="28.85546875" style="47" customWidth="1"/>
    <col min="2" max="2" width="33.85546875" style="47" customWidth="1"/>
    <col min="3" max="3" width="49.7109375" style="47" customWidth="1"/>
    <col min="4" max="16384" width="9.140625" style="47"/>
  </cols>
  <sheetData>
    <row r="1" spans="1:11" ht="37.5" customHeight="1">
      <c r="A1" s="212" t="s">
        <v>94</v>
      </c>
      <c r="B1" s="212"/>
      <c r="C1" s="212"/>
    </row>
    <row r="2" spans="1:11" customFormat="1">
      <c r="A2" s="4" t="s">
        <v>2</v>
      </c>
      <c r="C2" s="119" t="s">
        <v>350</v>
      </c>
      <c r="D2" s="4"/>
    </row>
    <row r="3" spans="1:11" customFormat="1" ht="15" customHeight="1">
      <c r="A3" s="4" t="s">
        <v>0</v>
      </c>
      <c r="C3" s="119" t="s">
        <v>351</v>
      </c>
      <c r="D3" s="4"/>
      <c r="H3" s="3"/>
      <c r="I3" s="3"/>
      <c r="J3" s="3"/>
    </row>
    <row r="4" spans="1:11" ht="30">
      <c r="A4" s="48" t="s">
        <v>3</v>
      </c>
      <c r="B4" s="49" t="s">
        <v>96</v>
      </c>
      <c r="C4" s="50" t="s">
        <v>319</v>
      </c>
    </row>
    <row r="5" spans="1:11" ht="15" customHeight="1">
      <c r="A5" s="51">
        <v>1</v>
      </c>
      <c r="B5" s="136">
        <v>95175.76</v>
      </c>
      <c r="C5" s="137">
        <v>0.61032722770000003</v>
      </c>
    </row>
    <row r="6" spans="1:11" ht="15" customHeight="1">
      <c r="A6" s="51">
        <v>2</v>
      </c>
      <c r="B6" s="136"/>
      <c r="C6" s="137"/>
    </row>
    <row r="7" spans="1:11" ht="15" customHeight="1">
      <c r="A7" s="51">
        <v>3</v>
      </c>
      <c r="B7" s="136"/>
      <c r="C7" s="137"/>
    </row>
    <row r="8" spans="1:11" ht="15" customHeight="1">
      <c r="A8" s="51">
        <v>4</v>
      </c>
      <c r="B8" s="136"/>
      <c r="C8" s="137"/>
    </row>
    <row r="9" spans="1:11" ht="15" customHeight="1">
      <c r="A9" s="51">
        <v>5</v>
      </c>
      <c r="B9" s="134"/>
      <c r="C9" s="135"/>
    </row>
    <row r="10" spans="1:11">
      <c r="A10" s="52"/>
      <c r="B10" s="52"/>
      <c r="C10" s="52"/>
    </row>
    <row r="11" spans="1:11" ht="78.75" customHeight="1">
      <c r="A11" s="213" t="s">
        <v>95</v>
      </c>
      <c r="B11" s="213"/>
      <c r="C11" s="213"/>
      <c r="D11" s="53"/>
      <c r="E11" s="53"/>
      <c r="F11" s="53"/>
      <c r="G11" s="53"/>
      <c r="H11" s="53"/>
      <c r="I11" s="53"/>
      <c r="J11" s="53"/>
      <c r="K11" s="53"/>
    </row>
    <row r="12" spans="1:11">
      <c r="A12" s="53"/>
      <c r="B12" s="53"/>
      <c r="C12" s="53"/>
      <c r="D12" s="53"/>
      <c r="E12" s="53"/>
      <c r="F12" s="53"/>
      <c r="G12" s="53"/>
      <c r="H12" s="53"/>
      <c r="I12" s="53"/>
      <c r="J12" s="53"/>
      <c r="K12" s="53"/>
    </row>
    <row r="13" spans="1:11">
      <c r="A13" s="52"/>
      <c r="B13" s="52"/>
      <c r="C13" s="52"/>
    </row>
    <row r="14" spans="1:11">
      <c r="A14" s="214"/>
      <c r="B14" s="214"/>
      <c r="C14" s="214"/>
    </row>
    <row r="15" spans="1:11">
      <c r="A15" s="52"/>
      <c r="B15" s="52"/>
      <c r="C15" s="52"/>
    </row>
    <row r="16" spans="1:11">
      <c r="A16" s="52"/>
      <c r="B16" s="52"/>
      <c r="C16" s="52"/>
    </row>
  </sheetData>
  <sheetProtection formatColumns="0" formatRows="0"/>
  <mergeCells count="3">
    <mergeCell ref="A1:C1"/>
    <mergeCell ref="A11:C11"/>
    <mergeCell ref="A14:C14"/>
  </mergeCells>
  <printOptions horizontalCentered="1"/>
  <pageMargins left="0.6" right="0.61" top="1" bottom="1" header="0.5" footer="0.5"/>
  <pageSetup paperSize="9" scale="61"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zoomScaleNormal="100" workbookViewId="0">
      <selection activeCell="B2" sqref="B2:B3"/>
    </sheetView>
  </sheetViews>
  <sheetFormatPr defaultColWidth="9.140625" defaultRowHeight="15"/>
  <cols>
    <col min="1" max="1" width="31" style="168" bestFit="1" customWidth="1"/>
    <col min="2" max="2" width="13.5703125" style="168" customWidth="1"/>
    <col min="3" max="3" width="10.5703125" style="168" bestFit="1" customWidth="1"/>
    <col min="4" max="4" width="30.28515625" style="168" bestFit="1" customWidth="1"/>
    <col min="5" max="5" width="13.140625" style="168" bestFit="1" customWidth="1"/>
    <col min="6" max="6" width="9.140625" style="168"/>
    <col min="7" max="7" width="14.7109375" style="168" bestFit="1" customWidth="1"/>
    <col min="8" max="8" width="13.140625" style="168" bestFit="1" customWidth="1"/>
    <col min="9" max="10" width="12.5703125" style="168" bestFit="1" customWidth="1"/>
    <col min="11" max="16384" width="9.140625" style="168"/>
  </cols>
  <sheetData>
    <row r="1" spans="1:10">
      <c r="A1" s="215" t="s">
        <v>328</v>
      </c>
      <c r="B1" s="215"/>
      <c r="C1" s="215"/>
      <c r="D1" s="215"/>
      <c r="E1" s="215"/>
      <c r="F1" s="215"/>
      <c r="G1" s="215"/>
      <c r="H1" s="215"/>
    </row>
    <row r="2" spans="1:10" customFormat="1">
      <c r="A2" s="4" t="s">
        <v>2</v>
      </c>
      <c r="B2" s="119" t="s">
        <v>350</v>
      </c>
      <c r="C2" s="4"/>
      <c r="D2" s="4"/>
    </row>
    <row r="3" spans="1:10" customFormat="1" ht="15" customHeight="1">
      <c r="A3" s="4" t="s">
        <v>0</v>
      </c>
      <c r="B3" s="119" t="s">
        <v>351</v>
      </c>
      <c r="C3" s="4"/>
      <c r="D3" s="4"/>
      <c r="H3" s="3"/>
      <c r="I3" s="3"/>
      <c r="J3" s="3"/>
    </row>
    <row r="4" spans="1:10">
      <c r="A4" s="169"/>
      <c r="B4" s="169"/>
      <c r="C4" s="169"/>
      <c r="D4" s="169"/>
      <c r="E4" s="169"/>
      <c r="F4" s="169"/>
      <c r="G4" s="169"/>
      <c r="H4" s="169"/>
    </row>
    <row r="5" spans="1:10">
      <c r="A5" s="168" t="s">
        <v>329</v>
      </c>
    </row>
    <row r="6" spans="1:10">
      <c r="A6" s="168" t="s">
        <v>330</v>
      </c>
      <c r="B6" s="168" t="s">
        <v>352</v>
      </c>
    </row>
    <row r="7" spans="1:10">
      <c r="A7" s="168" t="s">
        <v>331</v>
      </c>
      <c r="B7" s="170">
        <v>205916.18362677991</v>
      </c>
    </row>
    <row r="8" spans="1:10">
      <c r="A8" s="171"/>
    </row>
    <row r="9" spans="1:10" ht="15.75" thickBot="1">
      <c r="A9" s="172" t="s">
        <v>332</v>
      </c>
      <c r="B9" s="169"/>
      <c r="C9" s="169"/>
      <c r="D9" s="172" t="s">
        <v>333</v>
      </c>
      <c r="E9" s="169"/>
      <c r="F9" s="169"/>
      <c r="G9" s="172" t="s">
        <v>334</v>
      </c>
      <c r="H9" s="169"/>
    </row>
    <row r="10" spans="1:10">
      <c r="A10" s="169" t="s">
        <v>335</v>
      </c>
      <c r="B10" s="173">
        <v>312613.89923800004</v>
      </c>
      <c r="C10" s="169"/>
      <c r="D10" s="169" t="s">
        <v>335</v>
      </c>
      <c r="E10" s="173">
        <v>234286.73787555002</v>
      </c>
      <c r="F10" s="169"/>
      <c r="G10" s="169" t="s">
        <v>335</v>
      </c>
      <c r="H10" s="173">
        <f>B10-E10</f>
        <v>78327.161362450017</v>
      </c>
      <c r="I10" s="174"/>
    </row>
    <row r="11" spans="1:10">
      <c r="A11" s="169" t="s">
        <v>336</v>
      </c>
      <c r="B11" s="173">
        <v>166646.42880800003</v>
      </c>
      <c r="C11" s="169"/>
      <c r="D11" s="169" t="s">
        <v>336</v>
      </c>
      <c r="E11" s="173">
        <v>216602.64045300003</v>
      </c>
      <c r="F11" s="169"/>
      <c r="G11" s="169" t="s">
        <v>337</v>
      </c>
      <c r="H11" s="173">
        <f>B11-E11+H10</f>
        <v>28370.949717450014</v>
      </c>
      <c r="I11" s="174"/>
      <c r="J11" s="174"/>
    </row>
    <row r="12" spans="1:10">
      <c r="A12" s="169" t="s">
        <v>338</v>
      </c>
      <c r="B12" s="173">
        <v>290949.28133400006</v>
      </c>
      <c r="C12" s="169"/>
      <c r="D12" s="169" t="s">
        <v>338</v>
      </c>
      <c r="E12" s="173">
        <v>319581.85311147006</v>
      </c>
      <c r="F12" s="169"/>
      <c r="G12" s="169" t="s">
        <v>339</v>
      </c>
      <c r="H12" s="173">
        <f>B12-E12+H11</f>
        <v>-261.62206001998857</v>
      </c>
      <c r="I12" s="174"/>
      <c r="J12" s="174"/>
    </row>
    <row r="13" spans="1:10">
      <c r="A13" s="169" t="s">
        <v>340</v>
      </c>
      <c r="B13" s="173">
        <v>409523.59254600061</v>
      </c>
      <c r="C13" s="169"/>
      <c r="D13" s="169" t="s">
        <v>340</v>
      </c>
      <c r="E13" s="173">
        <v>273498.24686997995</v>
      </c>
      <c r="F13" s="169"/>
      <c r="G13" s="169" t="s">
        <v>341</v>
      </c>
      <c r="H13" s="173">
        <f>B13-E13+H12</f>
        <v>135763.72361600067</v>
      </c>
      <c r="I13" s="174"/>
      <c r="J13" s="174"/>
    </row>
    <row r="14" spans="1:10">
      <c r="A14" s="169" t="s">
        <v>342</v>
      </c>
      <c r="B14" s="173">
        <v>143596.392968</v>
      </c>
      <c r="C14" s="169"/>
      <c r="D14" s="169" t="s">
        <v>342</v>
      </c>
      <c r="E14" s="173">
        <v>33859.306530000002</v>
      </c>
      <c r="F14" s="169"/>
      <c r="G14" s="169" t="s">
        <v>343</v>
      </c>
      <c r="H14" s="173">
        <f>B14-E14+H13</f>
        <v>245500.81005400067</v>
      </c>
      <c r="I14" s="174"/>
      <c r="J14" s="174"/>
    </row>
    <row r="15" spans="1:10">
      <c r="A15" s="169" t="s">
        <v>344</v>
      </c>
      <c r="B15" s="173">
        <v>108253.88022600001</v>
      </c>
      <c r="C15" s="169"/>
      <c r="D15" s="169" t="s">
        <v>344</v>
      </c>
      <c r="E15" s="173">
        <v>34202.4709</v>
      </c>
      <c r="F15" s="169"/>
      <c r="G15" s="169" t="s">
        <v>344</v>
      </c>
      <c r="H15" s="173">
        <f t="shared" ref="H15" si="0">B15-E15+H14</f>
        <v>319552.21938000066</v>
      </c>
      <c r="I15" s="174"/>
      <c r="J15" s="174"/>
    </row>
    <row r="19" spans="1:6" ht="18" customHeight="1">
      <c r="B19" s="169" t="s">
        <v>345</v>
      </c>
      <c r="C19" s="169" t="s">
        <v>346</v>
      </c>
    </row>
    <row r="20" spans="1:6" ht="13.5" customHeight="1" thickBot="1">
      <c r="A20" s="175" t="s">
        <v>347</v>
      </c>
      <c r="B20" s="169">
        <v>200</v>
      </c>
      <c r="C20" s="169">
        <v>-200</v>
      </c>
      <c r="E20" s="169"/>
      <c r="F20" s="169"/>
    </row>
    <row r="21" spans="1:6" ht="13.5" customHeight="1">
      <c r="B21" s="169"/>
      <c r="C21" s="169"/>
      <c r="E21" s="169"/>
      <c r="F21" s="169"/>
    </row>
    <row r="22" spans="1:6" ht="13.5" customHeight="1" thickBot="1">
      <c r="A22" s="175" t="s">
        <v>348</v>
      </c>
      <c r="B22" s="176">
        <v>-5.2324412003997711</v>
      </c>
      <c r="C22" s="176">
        <v>5.2324412003997711</v>
      </c>
      <c r="E22" s="176"/>
      <c r="F22" s="176"/>
    </row>
    <row r="23" spans="1:6" ht="13.5" customHeight="1">
      <c r="B23" s="169"/>
      <c r="C23" s="169"/>
      <c r="F23" s="177"/>
    </row>
    <row r="24" spans="1:6" ht="13.5" customHeight="1" thickBot="1">
      <c r="A24" s="175" t="s">
        <v>349</v>
      </c>
      <c r="B24" s="178">
        <f>$B$7+B22</f>
        <v>205910.9511855795</v>
      </c>
      <c r="C24" s="178">
        <f>$B$7+C22</f>
        <v>205921.41606798032</v>
      </c>
      <c r="F24" s="177"/>
    </row>
    <row r="25" spans="1:6">
      <c r="F25" s="177"/>
    </row>
    <row r="26" spans="1:6">
      <c r="F26" s="177"/>
    </row>
    <row r="27" spans="1:6">
      <c r="F27" s="177"/>
    </row>
    <row r="36" spans="6:6">
      <c r="F36" s="177"/>
    </row>
    <row r="37" spans="6:6">
      <c r="F37" s="177"/>
    </row>
    <row r="38" spans="6:6">
      <c r="F38" s="177"/>
    </row>
    <row r="39" spans="6:6">
      <c r="F39" s="177"/>
    </row>
    <row r="40" spans="6:6">
      <c r="F40" s="177"/>
    </row>
    <row r="41" spans="6:6">
      <c r="F41" s="177"/>
    </row>
  </sheetData>
  <mergeCells count="1">
    <mergeCell ref="A1: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7"/>
  <sheetViews>
    <sheetView zoomScaleNormal="100" zoomScaleSheetLayoutView="100" workbookViewId="0">
      <selection activeCell="D2" sqref="D2:D3"/>
    </sheetView>
  </sheetViews>
  <sheetFormatPr defaultColWidth="9.140625" defaultRowHeight="15"/>
  <cols>
    <col min="1" max="1" width="61" style="54" customWidth="1"/>
    <col min="2" max="2" width="16.7109375" style="54" customWidth="1"/>
    <col min="3" max="3" width="13.5703125" style="54" customWidth="1"/>
    <col min="4" max="4" width="16.7109375" style="54" customWidth="1"/>
    <col min="5" max="5" width="9.140625" style="54"/>
    <col min="6" max="6" width="61.42578125" style="54" customWidth="1"/>
    <col min="7" max="16384" width="9.140625" style="54"/>
  </cols>
  <sheetData>
    <row r="1" spans="1:10" ht="27" customHeight="1">
      <c r="A1" s="216" t="s">
        <v>97</v>
      </c>
      <c r="B1" s="216"/>
      <c r="C1" s="216"/>
      <c r="D1" s="216"/>
    </row>
    <row r="2" spans="1:10" customFormat="1">
      <c r="A2" s="4" t="s">
        <v>2</v>
      </c>
      <c r="D2" s="119" t="s">
        <v>350</v>
      </c>
    </row>
    <row r="3" spans="1:10" customFormat="1" ht="15" customHeight="1">
      <c r="A3" s="4" t="s">
        <v>0</v>
      </c>
      <c r="D3" s="119" t="s">
        <v>351</v>
      </c>
      <c r="H3" s="3"/>
      <c r="I3" s="3"/>
      <c r="J3" s="3"/>
    </row>
    <row r="4" spans="1:10">
      <c r="A4" s="217" t="s">
        <v>32</v>
      </c>
      <c r="B4" s="217"/>
      <c r="C4" s="217"/>
      <c r="D4" s="217"/>
    </row>
    <row r="5" spans="1:10">
      <c r="A5" s="55" t="s">
        <v>98</v>
      </c>
      <c r="B5" s="218"/>
      <c r="C5" s="219"/>
      <c r="D5" s="220"/>
      <c r="F5" s="56"/>
    </row>
    <row r="6" spans="1:10">
      <c r="A6" s="55"/>
      <c r="B6" s="55"/>
      <c r="C6" s="57"/>
      <c r="D6" s="38"/>
      <c r="F6" s="56"/>
    </row>
    <row r="7" spans="1:10" ht="30">
      <c r="A7" s="57"/>
      <c r="B7" s="58" t="s">
        <v>99</v>
      </c>
      <c r="C7" s="58" t="s">
        <v>100</v>
      </c>
      <c r="D7" s="58" t="s">
        <v>101</v>
      </c>
      <c r="F7" s="56"/>
    </row>
    <row r="8" spans="1:10" ht="30">
      <c r="A8" s="59" t="s">
        <v>102</v>
      </c>
      <c r="B8" s="138"/>
      <c r="C8" s="138"/>
      <c r="D8" s="138">
        <v>64626.417799999996</v>
      </c>
      <c r="F8" s="56"/>
    </row>
    <row r="9" spans="1:10" ht="16.5" customHeight="1">
      <c r="A9" s="59" t="s">
        <v>103</v>
      </c>
      <c r="B9" s="138"/>
      <c r="C9" s="138"/>
      <c r="D9" s="138">
        <v>56762.892189999999</v>
      </c>
    </row>
    <row r="10" spans="1:10">
      <c r="A10" s="59" t="s">
        <v>104</v>
      </c>
      <c r="B10" s="138">
        <v>0</v>
      </c>
      <c r="C10" s="138">
        <v>0</v>
      </c>
      <c r="D10" s="138">
        <v>25402.332146842877</v>
      </c>
    </row>
    <row r="11" spans="1:10">
      <c r="A11" s="59" t="s">
        <v>105</v>
      </c>
      <c r="B11" s="138"/>
      <c r="C11" s="138"/>
      <c r="D11" s="138">
        <v>2167.1223780639998</v>
      </c>
    </row>
    <row r="12" spans="1:10" ht="12.75" customHeight="1">
      <c r="A12" s="60" t="s">
        <v>106</v>
      </c>
      <c r="B12" s="138"/>
      <c r="C12" s="138"/>
      <c r="D12" s="138">
        <v>23235.209768778877</v>
      </c>
    </row>
    <row r="13" spans="1:10" ht="12.75" customHeight="1">
      <c r="A13" s="59" t="s">
        <v>107</v>
      </c>
      <c r="B13" s="138">
        <v>127250.76</v>
      </c>
      <c r="C13" s="138"/>
      <c r="D13" s="138"/>
    </row>
    <row r="14" spans="1:10" ht="12.75" customHeight="1">
      <c r="A14" s="59" t="s">
        <v>105</v>
      </c>
      <c r="B14" s="138">
        <v>24000</v>
      </c>
      <c r="C14" s="138"/>
      <c r="D14" s="138"/>
    </row>
    <row r="15" spans="1:10" ht="12.75" customHeight="1">
      <c r="A15" s="60" t="s">
        <v>106</v>
      </c>
      <c r="B15" s="138">
        <v>103250.76</v>
      </c>
      <c r="C15" s="138"/>
      <c r="D15" s="138"/>
    </row>
    <row r="16" spans="1:10" ht="12.75" customHeight="1">
      <c r="A16" s="59" t="s">
        <v>108</v>
      </c>
      <c r="B16" s="138"/>
      <c r="C16" s="138"/>
      <c r="D16" s="138"/>
    </row>
    <row r="17" spans="1:4" ht="30">
      <c r="A17" s="59" t="s">
        <v>109</v>
      </c>
      <c r="B17" s="138">
        <v>31000</v>
      </c>
      <c r="C17" s="138"/>
      <c r="D17" s="138"/>
    </row>
    <row r="18" spans="1:4" ht="12.75" customHeight="1">
      <c r="A18" s="61" t="s">
        <v>110</v>
      </c>
      <c r="B18" s="138">
        <v>31000</v>
      </c>
      <c r="C18" s="138"/>
      <c r="D18" s="138"/>
    </row>
    <row r="19" spans="1:4" ht="12.75" customHeight="1">
      <c r="A19" s="61" t="s">
        <v>111</v>
      </c>
      <c r="B19" s="138"/>
      <c r="C19" s="138"/>
      <c r="D19" s="138"/>
    </row>
    <row r="20" spans="1:4" ht="12.75" customHeight="1">
      <c r="A20" s="59" t="s">
        <v>112</v>
      </c>
      <c r="B20" s="138"/>
      <c r="C20" s="138"/>
      <c r="D20" s="138"/>
    </row>
    <row r="21" spans="1:4" ht="12.75" customHeight="1">
      <c r="A21" s="61" t="s">
        <v>113</v>
      </c>
      <c r="B21" s="138"/>
      <c r="C21" s="138"/>
      <c r="D21" s="138"/>
    </row>
    <row r="22" spans="1:4" ht="12.75" customHeight="1">
      <c r="A22" s="61" t="s">
        <v>114</v>
      </c>
      <c r="B22" s="138"/>
      <c r="C22" s="138"/>
      <c r="D22" s="138"/>
    </row>
    <row r="23" spans="1:4" ht="12.75" customHeight="1">
      <c r="A23" s="59" t="s">
        <v>115</v>
      </c>
      <c r="B23" s="138">
        <v>0</v>
      </c>
      <c r="C23" s="138"/>
      <c r="D23" s="138"/>
    </row>
    <row r="24" spans="1:4" ht="12.75" customHeight="1">
      <c r="A24" s="59" t="s">
        <v>116</v>
      </c>
      <c r="B24" s="138">
        <f>B26+B25</f>
        <v>43869.113309999993</v>
      </c>
      <c r="C24" s="138"/>
      <c r="D24" s="138"/>
    </row>
    <row r="25" spans="1:4" ht="12.75" customHeight="1">
      <c r="A25" s="61" t="s">
        <v>117</v>
      </c>
      <c r="B25" s="138">
        <v>43235.013309999995</v>
      </c>
      <c r="C25" s="138"/>
      <c r="D25" s="138"/>
    </row>
    <row r="26" spans="1:4" ht="12.75" customHeight="1">
      <c r="A26" s="61" t="s">
        <v>118</v>
      </c>
      <c r="B26" s="138">
        <v>634.1</v>
      </c>
      <c r="C26" s="138"/>
      <c r="D26" s="138"/>
    </row>
    <row r="27" spans="1:4" ht="12.75" customHeight="1">
      <c r="A27" s="59" t="s">
        <v>119</v>
      </c>
      <c r="B27" s="138"/>
      <c r="C27" s="138"/>
      <c r="D27" s="138"/>
    </row>
    <row r="28" spans="1:4" ht="12.75" customHeight="1">
      <c r="A28" s="61" t="s">
        <v>120</v>
      </c>
      <c r="B28" s="138"/>
      <c r="C28" s="138"/>
      <c r="D28" s="138"/>
    </row>
    <row r="29" spans="1:4" ht="12.75" customHeight="1">
      <c r="A29" s="61" t="s">
        <v>121</v>
      </c>
      <c r="B29" s="138"/>
      <c r="C29" s="138"/>
      <c r="D29" s="138"/>
    </row>
    <row r="30" spans="1:4">
      <c r="A30" s="59" t="s">
        <v>122</v>
      </c>
      <c r="B30" s="138">
        <v>4838.7892900000006</v>
      </c>
      <c r="C30" s="138"/>
      <c r="D30" s="138"/>
    </row>
    <row r="31" spans="1:4" ht="12.75" customHeight="1">
      <c r="A31" s="61" t="s">
        <v>123</v>
      </c>
      <c r="B31" s="138">
        <v>4838.7892900000006</v>
      </c>
      <c r="C31" s="138"/>
      <c r="D31" s="138"/>
    </row>
    <row r="32" spans="1:4" ht="12.75" customHeight="1">
      <c r="A32" s="61" t="s">
        <v>124</v>
      </c>
      <c r="B32" s="138"/>
      <c r="C32" s="138"/>
      <c r="D32" s="138"/>
    </row>
    <row r="33" spans="1:4" ht="12.75" customHeight="1">
      <c r="A33" s="59" t="s">
        <v>125</v>
      </c>
      <c r="B33" s="138">
        <v>1154434.4876500007</v>
      </c>
      <c r="C33" s="138"/>
      <c r="D33" s="138"/>
    </row>
    <row r="34" spans="1:4" ht="12.75" customHeight="1">
      <c r="A34" s="59" t="s">
        <v>126</v>
      </c>
      <c r="B34" s="138"/>
      <c r="C34" s="138"/>
      <c r="D34" s="138"/>
    </row>
    <row r="35" spans="1:4" ht="12.75" customHeight="1">
      <c r="A35" s="59" t="s">
        <v>127</v>
      </c>
      <c r="B35" s="138"/>
      <c r="C35" s="138"/>
      <c r="D35" s="138"/>
    </row>
    <row r="36" spans="1:4" ht="12.75" customHeight="1">
      <c r="A36" s="59" t="s">
        <v>128</v>
      </c>
      <c r="B36" s="138"/>
      <c r="C36" s="138"/>
      <c r="D36" s="138"/>
    </row>
    <row r="37" spans="1:4">
      <c r="A37" s="59" t="s">
        <v>129</v>
      </c>
      <c r="B37" s="138"/>
      <c r="C37" s="138"/>
      <c r="D37" s="138"/>
    </row>
    <row r="38" spans="1:4">
      <c r="A38" s="59" t="s">
        <v>130</v>
      </c>
      <c r="B38" s="131"/>
      <c r="C38" s="131"/>
      <c r="D38" s="131"/>
    </row>
    <row r="39" spans="1:4" ht="12.75" customHeight="1">
      <c r="A39" s="59" t="s">
        <v>131</v>
      </c>
      <c r="B39" s="138"/>
      <c r="C39" s="138"/>
      <c r="D39" s="138">
        <v>50862.80522743758</v>
      </c>
    </row>
    <row r="40" spans="1:4" ht="12.75" customHeight="1">
      <c r="A40" s="59" t="s">
        <v>132</v>
      </c>
      <c r="B40" s="138"/>
      <c r="C40" s="138"/>
      <c r="D40" s="138"/>
    </row>
    <row r="41" spans="1:4" ht="12.75" customHeight="1">
      <c r="A41" s="62" t="s">
        <v>133</v>
      </c>
      <c r="B41" s="139">
        <v>1361393.1502500009</v>
      </c>
      <c r="C41" s="139">
        <v>0</v>
      </c>
      <c r="D41" s="139">
        <v>197654.44736428047</v>
      </c>
    </row>
    <row r="42" spans="1:4" ht="12.75" customHeight="1">
      <c r="A42" s="63"/>
      <c r="B42" s="63"/>
    </row>
    <row r="43" spans="1:4" ht="12.75" customHeight="1">
      <c r="A43" s="217" t="s">
        <v>32</v>
      </c>
      <c r="B43" s="217"/>
      <c r="C43" s="217"/>
      <c r="D43" s="217"/>
    </row>
    <row r="44" spans="1:4" s="63" customFormat="1" ht="12.75" customHeight="1">
      <c r="A44" s="64" t="s">
        <v>134</v>
      </c>
      <c r="B44" s="218"/>
      <c r="C44" s="219"/>
      <c r="D44" s="220"/>
    </row>
    <row r="45" spans="1:4" s="63" customFormat="1" ht="30">
      <c r="A45" s="64"/>
      <c r="B45" s="58" t="s">
        <v>99</v>
      </c>
      <c r="C45" s="58" t="s">
        <v>100</v>
      </c>
      <c r="D45" s="58" t="s">
        <v>101</v>
      </c>
    </row>
    <row r="46" spans="1:4" ht="30">
      <c r="A46" s="65" t="s">
        <v>135</v>
      </c>
      <c r="B46" s="138">
        <v>747543.29478999996</v>
      </c>
      <c r="C46" s="138">
        <v>83243.920000000013</v>
      </c>
      <c r="D46" s="138">
        <v>236122.05978000001</v>
      </c>
    </row>
    <row r="47" spans="1:4" ht="15" customHeight="1">
      <c r="A47" s="29" t="s">
        <v>136</v>
      </c>
      <c r="B47" s="138"/>
      <c r="C47" s="138">
        <v>55085.29</v>
      </c>
      <c r="D47" s="138">
        <v>48419.711239999997</v>
      </c>
    </row>
    <row r="48" spans="1:4">
      <c r="A48" s="66" t="s">
        <v>137</v>
      </c>
      <c r="B48" s="138"/>
      <c r="C48" s="138"/>
      <c r="D48" s="138"/>
    </row>
    <row r="49" spans="1:4">
      <c r="A49" s="66" t="s">
        <v>138</v>
      </c>
      <c r="B49" s="138"/>
      <c r="C49" s="138"/>
      <c r="D49" s="138"/>
    </row>
    <row r="50" spans="1:4" ht="30">
      <c r="A50" s="29" t="s">
        <v>139</v>
      </c>
      <c r="B50" s="138"/>
      <c r="C50" s="138">
        <v>28158.630000000005</v>
      </c>
      <c r="D50" s="138">
        <v>187702.34854000001</v>
      </c>
    </row>
    <row r="51" spans="1:4" ht="13.5" customHeight="1">
      <c r="A51" s="66" t="s">
        <v>140</v>
      </c>
      <c r="B51" s="138"/>
      <c r="C51" s="138"/>
      <c r="D51" s="138"/>
    </row>
    <row r="52" spans="1:4" ht="13.5" customHeight="1">
      <c r="A52" s="66" t="s">
        <v>141</v>
      </c>
      <c r="B52" s="138"/>
      <c r="C52" s="138"/>
      <c r="D52" s="138"/>
    </row>
    <row r="53" spans="1:4" ht="13.5" customHeight="1">
      <c r="A53" s="29" t="s">
        <v>142</v>
      </c>
      <c r="B53" s="138">
        <v>730627.65286999999</v>
      </c>
      <c r="C53" s="138"/>
      <c r="D53" s="138"/>
    </row>
    <row r="54" spans="1:4">
      <c r="A54" s="29" t="s">
        <v>143</v>
      </c>
      <c r="B54" s="138">
        <v>16880.546000000002</v>
      </c>
      <c r="C54" s="138"/>
      <c r="D54" s="138"/>
    </row>
    <row r="55" spans="1:4" ht="14.25" customHeight="1">
      <c r="A55" s="29" t="s">
        <v>144</v>
      </c>
      <c r="B55" s="138">
        <v>35.09592</v>
      </c>
      <c r="C55" s="138"/>
      <c r="D55" s="138"/>
    </row>
    <row r="56" spans="1:4" ht="14.25" customHeight="1">
      <c r="A56" s="65" t="s">
        <v>145</v>
      </c>
      <c r="B56" s="138">
        <v>0</v>
      </c>
      <c r="C56" s="138"/>
      <c r="D56" s="138"/>
    </row>
    <row r="57" spans="1:4" ht="14.25" customHeight="1">
      <c r="A57" s="67" t="s">
        <v>146</v>
      </c>
      <c r="B57" s="138"/>
      <c r="C57" s="138"/>
      <c r="D57" s="138"/>
    </row>
    <row r="58" spans="1:4" ht="14.25" customHeight="1">
      <c r="A58" s="67" t="s">
        <v>147</v>
      </c>
      <c r="B58" s="138"/>
      <c r="C58" s="138"/>
      <c r="D58" s="138"/>
    </row>
    <row r="59" spans="1:4" ht="14.25" customHeight="1">
      <c r="A59" s="67" t="s">
        <v>148</v>
      </c>
      <c r="B59" s="138"/>
      <c r="C59" s="138"/>
      <c r="D59" s="138"/>
    </row>
    <row r="60" spans="1:4" ht="14.25" customHeight="1">
      <c r="A60" s="67" t="s">
        <v>149</v>
      </c>
      <c r="B60" s="138">
        <v>0</v>
      </c>
      <c r="C60" s="138"/>
      <c r="D60" s="138"/>
    </row>
    <row r="61" spans="1:4" ht="14.25" customHeight="1">
      <c r="A61" s="65" t="s">
        <v>150</v>
      </c>
      <c r="B61" s="138"/>
      <c r="C61" s="138"/>
      <c r="D61" s="138">
        <f>D63+D62</f>
        <v>8.5000000000000006E-2</v>
      </c>
    </row>
    <row r="62" spans="1:4" ht="14.25" customHeight="1">
      <c r="A62" s="67" t="s">
        <v>110</v>
      </c>
      <c r="B62" s="138"/>
      <c r="C62" s="138"/>
      <c r="D62" s="138">
        <v>8.5000000000000006E-2</v>
      </c>
    </row>
    <row r="63" spans="1:4" ht="14.25" customHeight="1">
      <c r="A63" s="67" t="s">
        <v>111</v>
      </c>
      <c r="B63" s="138"/>
      <c r="C63" s="138"/>
      <c r="D63" s="138">
        <v>0</v>
      </c>
    </row>
    <row r="64" spans="1:4">
      <c r="A64" s="65" t="s">
        <v>151</v>
      </c>
      <c r="B64" s="138">
        <v>4098.3999999999996</v>
      </c>
      <c r="C64" s="138"/>
      <c r="D64" s="138"/>
    </row>
    <row r="65" spans="1:4" ht="30">
      <c r="A65" s="65" t="s">
        <v>152</v>
      </c>
      <c r="B65" s="138"/>
      <c r="C65" s="138"/>
      <c r="D65" s="138"/>
    </row>
    <row r="66" spans="1:4" ht="14.25" customHeight="1">
      <c r="A66" s="59" t="s">
        <v>105</v>
      </c>
      <c r="B66" s="138"/>
      <c r="C66" s="138"/>
      <c r="D66" s="138"/>
    </row>
    <row r="67" spans="1:4" ht="14.25" customHeight="1">
      <c r="A67" s="60" t="s">
        <v>106</v>
      </c>
      <c r="B67" s="138"/>
      <c r="C67" s="138"/>
      <c r="D67" s="138"/>
    </row>
    <row r="68" spans="1:4" ht="30">
      <c r="A68" s="65" t="s">
        <v>153</v>
      </c>
      <c r="B68" s="138">
        <v>64650</v>
      </c>
      <c r="C68" s="138"/>
      <c r="D68" s="138"/>
    </row>
    <row r="69" spans="1:4" ht="24.75" customHeight="1">
      <c r="A69" s="60" t="s">
        <v>154</v>
      </c>
      <c r="B69" s="138">
        <v>45000</v>
      </c>
      <c r="C69" s="138"/>
      <c r="D69" s="138"/>
    </row>
    <row r="70" spans="1:4" ht="14.25" customHeight="1">
      <c r="A70" s="61" t="s">
        <v>110</v>
      </c>
      <c r="B70" s="138">
        <v>45000</v>
      </c>
      <c r="C70" s="138"/>
      <c r="D70" s="138"/>
    </row>
    <row r="71" spans="1:4" ht="14.25" customHeight="1">
      <c r="A71" s="61" t="s">
        <v>111</v>
      </c>
      <c r="B71" s="138">
        <v>0</v>
      </c>
      <c r="C71" s="138"/>
      <c r="D71" s="138"/>
    </row>
    <row r="72" spans="1:4" ht="25.5" customHeight="1">
      <c r="A72" s="65" t="s">
        <v>155</v>
      </c>
      <c r="B72" s="138">
        <v>19650</v>
      </c>
      <c r="C72" s="138"/>
      <c r="D72" s="138"/>
    </row>
    <row r="73" spans="1:4" ht="14.25" customHeight="1">
      <c r="A73" s="61" t="s">
        <v>156</v>
      </c>
      <c r="B73" s="138">
        <v>19650</v>
      </c>
      <c r="C73" s="138"/>
      <c r="D73" s="138"/>
    </row>
    <row r="74" spans="1:4" ht="14.25" customHeight="1">
      <c r="A74" s="61" t="s">
        <v>157</v>
      </c>
      <c r="B74" s="138"/>
      <c r="C74" s="138"/>
      <c r="D74" s="138"/>
    </row>
    <row r="75" spans="1:4" ht="14.25" customHeight="1">
      <c r="A75" s="59" t="s">
        <v>158</v>
      </c>
      <c r="B75" s="138">
        <v>5000</v>
      </c>
      <c r="C75" s="138"/>
      <c r="D75" s="138"/>
    </row>
    <row r="76" spans="1:4" ht="14.25" customHeight="1">
      <c r="A76" s="68" t="s">
        <v>159</v>
      </c>
      <c r="B76" s="131">
        <v>5000</v>
      </c>
      <c r="C76" s="131"/>
      <c r="D76" s="131"/>
    </row>
    <row r="77" spans="1:4" ht="14.25" customHeight="1">
      <c r="A77" s="61" t="s">
        <v>160</v>
      </c>
      <c r="B77" s="138"/>
      <c r="C77" s="138"/>
      <c r="D77" s="138"/>
    </row>
    <row r="78" spans="1:4" ht="14.25" customHeight="1">
      <c r="A78" s="61" t="s">
        <v>161</v>
      </c>
      <c r="B78" s="138">
        <v>5000</v>
      </c>
      <c r="C78" s="138"/>
      <c r="D78" s="138"/>
    </row>
    <row r="79" spans="1:4" ht="14.25" customHeight="1">
      <c r="A79" s="68" t="s">
        <v>162</v>
      </c>
      <c r="B79" s="139"/>
      <c r="C79" s="139"/>
      <c r="D79" s="139"/>
    </row>
    <row r="80" spans="1:4" ht="14.25" customHeight="1">
      <c r="A80" s="61" t="s">
        <v>160</v>
      </c>
      <c r="B80" s="131"/>
      <c r="C80" s="139"/>
      <c r="D80" s="139"/>
    </row>
    <row r="81" spans="1:4" ht="14.25" customHeight="1">
      <c r="A81" s="61" t="s">
        <v>161</v>
      </c>
      <c r="B81" s="131"/>
      <c r="C81" s="139"/>
      <c r="D81" s="139"/>
    </row>
    <row r="82" spans="1:4" ht="14.25" customHeight="1">
      <c r="A82" s="59" t="s">
        <v>163</v>
      </c>
      <c r="B82" s="138">
        <v>185351.05594999998</v>
      </c>
      <c r="C82" s="139"/>
      <c r="D82" s="139"/>
    </row>
    <row r="83" spans="1:4" ht="14.25" customHeight="1">
      <c r="A83" s="61" t="s">
        <v>164</v>
      </c>
      <c r="B83" s="131">
        <v>49972.049559999992</v>
      </c>
      <c r="C83" s="139"/>
      <c r="D83" s="139"/>
    </row>
    <row r="84" spans="1:4" ht="14.25" customHeight="1">
      <c r="A84" s="61" t="s">
        <v>165</v>
      </c>
      <c r="B84" s="131">
        <v>94643.061119999998</v>
      </c>
      <c r="C84" s="139"/>
      <c r="D84" s="139"/>
    </row>
    <row r="85" spans="1:4" ht="14.25" customHeight="1">
      <c r="A85" s="67" t="s">
        <v>166</v>
      </c>
      <c r="B85" s="131">
        <v>40735.945269999997</v>
      </c>
      <c r="C85" s="139"/>
      <c r="D85" s="139"/>
    </row>
    <row r="86" spans="1:4" ht="14.25" customHeight="1">
      <c r="A86" s="59" t="s">
        <v>167</v>
      </c>
      <c r="B86" s="140"/>
      <c r="C86" s="139"/>
      <c r="D86" s="139"/>
    </row>
    <row r="87" spans="1:4" ht="14.25" customHeight="1">
      <c r="A87" s="59" t="s">
        <v>168</v>
      </c>
      <c r="B87" s="140"/>
      <c r="C87" s="139"/>
      <c r="D87" s="139"/>
    </row>
    <row r="88" spans="1:4" ht="14.25" customHeight="1">
      <c r="A88" s="59" t="s">
        <v>169</v>
      </c>
      <c r="B88" s="140"/>
      <c r="C88" s="139"/>
      <c r="D88" s="139"/>
    </row>
    <row r="89" spans="1:4" ht="14.25" customHeight="1">
      <c r="A89" s="59" t="s">
        <v>170</v>
      </c>
      <c r="B89" s="140">
        <v>5144.5</v>
      </c>
      <c r="C89" s="139"/>
      <c r="D89" s="139"/>
    </row>
    <row r="90" spans="1:4" ht="14.25" customHeight="1">
      <c r="A90" s="59" t="s">
        <v>171</v>
      </c>
      <c r="B90" s="140"/>
      <c r="C90" s="139"/>
      <c r="D90" s="139"/>
    </row>
    <row r="91" spans="1:4" ht="14.25" customHeight="1">
      <c r="A91" s="59" t="s">
        <v>172</v>
      </c>
      <c r="B91" s="138"/>
      <c r="C91" s="139"/>
      <c r="D91" s="139"/>
    </row>
    <row r="92" spans="1:4" ht="14.25" customHeight="1">
      <c r="A92" s="62" t="s">
        <v>173</v>
      </c>
      <c r="B92" s="139">
        <v>1011787.25074</v>
      </c>
      <c r="C92" s="139">
        <v>83243.920000000013</v>
      </c>
      <c r="D92" s="139">
        <v>236122.14478</v>
      </c>
    </row>
    <row r="93" spans="1:4" ht="14.25" customHeight="1">
      <c r="B93" s="69"/>
    </row>
    <row r="94" spans="1:4" ht="13.5" customHeight="1"/>
    <row r="95" spans="1:4" ht="13.5" customHeight="1"/>
    <row r="96" spans="1:4" s="56" customFormat="1" ht="13.5" customHeight="1">
      <c r="A96" s="54"/>
      <c r="B96" s="54"/>
    </row>
    <row r="97" ht="13.5" customHeight="1"/>
  </sheetData>
  <sheetProtection formatColumns="0" formatRows="0"/>
  <mergeCells count="5">
    <mergeCell ref="A1:D1"/>
    <mergeCell ref="A4:D4"/>
    <mergeCell ref="B5:D5"/>
    <mergeCell ref="A43:D43"/>
    <mergeCell ref="B44:D44"/>
  </mergeCells>
  <conditionalFormatting sqref="B41:D41 C80:D88 C91:D91">
    <cfRule type="expression" dxfId="71" priority="9">
      <formula>ROUND($B$41,5)&lt;&gt;ROUND(#REF!,5)</formula>
    </cfRule>
  </conditionalFormatting>
  <conditionalFormatting sqref="B79:D79">
    <cfRule type="expression" dxfId="70" priority="5">
      <formula>ROUND($B$41,5)&lt;&gt;ROUND(#REF!,5)</formula>
    </cfRule>
  </conditionalFormatting>
  <conditionalFormatting sqref="C89:D90">
    <cfRule type="expression" dxfId="69" priority="1">
      <formula>ROUND($B$41,5)&lt;&gt;ROUND(#REF!,5)</formula>
    </cfRule>
  </conditionalFormatting>
  <printOptions horizontalCentered="1"/>
  <pageMargins left="0" right="0" top="0" bottom="0" header="0.25" footer="0.511811023622047"/>
  <pageSetup paperSize="9" scale="89" fitToHeight="2" orientation="portrait" r:id="rId1"/>
  <headerFooter alignWithMargins="0"/>
  <extLst>
    <ext xmlns:x14="http://schemas.microsoft.com/office/spreadsheetml/2009/9/main" uri="{78C0D931-6437-407d-A8EE-F0AAD7539E65}">
      <x14:conditionalFormattings>
        <x14:conditionalFormatting xmlns:xm="http://schemas.microsoft.com/office/excel/2006/main">
          <x14:cfRule type="expression" priority="8" id="{3CC55A80-552E-4556-ACF5-33B162DAAC38}">
            <xm:f>ROUND($B$39,5)&lt;&gt;ROUND('\\mainfs\main office 1\Users\zaur.hajili\Documents\Disclosure-IT-TexnikiShertler\[PRD v03 XXXXmMMYYY (12).xlsm]A8'!#REF!,5)</xm:f>
            <x14:dxf>
              <fill>
                <patternFill>
                  <bgColor rgb="FFFF0000"/>
                </patternFill>
              </fill>
            </x14:dxf>
          </x14:cfRule>
          <xm:sqref>B39:B40</xm:sqref>
        </x14:conditionalFormatting>
        <x14:conditionalFormatting xmlns:xm="http://schemas.microsoft.com/office/excel/2006/main">
          <x14:cfRule type="expression" priority="7" id="{FF9CD2C6-73E1-4622-B49B-9B0A1662CA04}">
            <xm:f>ROUND($B$39,5)&lt;&gt;ROUND('\\mainfs\main office 1\Users\zaur.hajili\Documents\Disclosure-IT-TexnikiShertler\[PRD v03 XXXXmMMYYY (12).xlsm]A8'!#REF!,5)</xm:f>
            <x14:dxf>
              <fill>
                <patternFill>
                  <bgColor rgb="FFFF0000"/>
                </patternFill>
              </fill>
            </x14:dxf>
          </x14:cfRule>
          <xm:sqref>C39:C40</xm:sqref>
        </x14:conditionalFormatting>
        <x14:conditionalFormatting xmlns:xm="http://schemas.microsoft.com/office/excel/2006/main">
          <x14:cfRule type="expression" priority="6" id="{0D256C84-E8B2-4E90-9ECC-6EE7EA8B7D4B}">
            <xm:f>ROUND($B$39,5)&lt;&gt;ROUND('\\mainfs\main office 1\Users\zaur.hajili\Documents\Disclosure-IT-TexnikiShertler\[PRD v03 XXXXmMMYYY (12).xlsm]A8'!#REF!,5)</xm:f>
            <x14:dxf>
              <fill>
                <patternFill>
                  <bgColor rgb="FFFF0000"/>
                </patternFill>
              </fill>
            </x14:dxf>
          </x14:cfRule>
          <xm:sqref>D39:D40</xm:sqref>
        </x14:conditionalFormatting>
        <x14:conditionalFormatting xmlns:xm="http://schemas.microsoft.com/office/excel/2006/main">
          <x14:cfRule type="expression" priority="2" id="{C9670323-F7C7-4859-84A9-C8971B1B39D7}">
            <xm:f>ROUND($B$39,5)&lt;&gt;ROUND('\\mainfs\main office 1\Users\zaur.hajili\Documents\Disclosure-IT-TexnikiShertler\[PRD v03 XXXXmMMYYY (12).xlsm]A8'!#REF!,5)</xm:f>
            <x14:dxf>
              <fill>
                <patternFill>
                  <bgColor rgb="FFFF0000"/>
                </patternFill>
              </fill>
            </x14:dxf>
          </x14:cfRule>
          <xm:sqref>D77:D78</xm:sqref>
        </x14:conditionalFormatting>
        <x14:conditionalFormatting xmlns:xm="http://schemas.microsoft.com/office/excel/2006/main">
          <x14:cfRule type="expression" priority="4" id="{A9E71C84-8DE1-43A8-B388-C478102A8812}">
            <xm:f>ROUND($B$39,5)&lt;&gt;ROUND('\\mainfs\main office 1\Users\zaur.hajili\Documents\Disclosure-IT-TexnikiShertler\[PRD v03 XXXXmMMYYY (12).xlsm]A8'!#REF!,5)</xm:f>
            <x14:dxf>
              <fill>
                <patternFill>
                  <bgColor rgb="FFFF0000"/>
                </patternFill>
              </fill>
            </x14:dxf>
          </x14:cfRule>
          <xm:sqref>B77:B78</xm:sqref>
        </x14:conditionalFormatting>
        <x14:conditionalFormatting xmlns:xm="http://schemas.microsoft.com/office/excel/2006/main">
          <x14:cfRule type="expression" priority="3" id="{E0FF0B68-A27F-41DE-BAC6-CC2E4CFE47DB}">
            <xm:f>ROUND($B$39,5)&lt;&gt;ROUND('\\mainfs\main office 1\Users\zaur.hajili\Documents\Disclosure-IT-TexnikiShertler\[PRD v03 XXXXmMMYYY (12).xlsm]A8'!#REF!,5)</xm:f>
            <x14:dxf>
              <fill>
                <patternFill>
                  <bgColor rgb="FFFF0000"/>
                </patternFill>
              </fill>
            </x14:dxf>
          </x14:cfRule>
          <xm:sqref>C77:C78</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0"/>
  <sheetViews>
    <sheetView topLeftCell="A7" workbookViewId="0">
      <selection activeCell="C10" sqref="C10:C11"/>
    </sheetView>
  </sheetViews>
  <sheetFormatPr defaultColWidth="9.140625" defaultRowHeight="15"/>
  <cols>
    <col min="1" max="1" width="36.85546875" style="71" customWidth="1"/>
    <col min="2" max="2" width="70.28515625" style="71" customWidth="1"/>
    <col min="3" max="3" width="16.28515625" style="71" customWidth="1"/>
    <col min="4" max="4" width="10.5703125" style="71" customWidth="1"/>
    <col min="5" max="5" width="9.140625" style="71"/>
    <col min="6" max="6" width="17.28515625" style="71" customWidth="1"/>
    <col min="7" max="10" width="9.140625" style="71"/>
    <col min="11" max="11" width="13" style="71" customWidth="1"/>
    <col min="12" max="12" width="10.5703125" style="71" customWidth="1"/>
    <col min="13" max="14" width="9.140625" style="71"/>
    <col min="15" max="15" width="28.28515625" style="71" customWidth="1"/>
    <col min="16" max="16" width="13.42578125" style="71" customWidth="1"/>
    <col min="17" max="16384" width="9.140625" style="71"/>
  </cols>
  <sheetData>
    <row r="1" spans="1:16" ht="46.5" customHeight="1" thickBot="1">
      <c r="A1" s="223" t="s">
        <v>175</v>
      </c>
      <c r="B1" s="223"/>
      <c r="C1" s="70"/>
      <c r="D1" s="70"/>
      <c r="E1" s="70"/>
    </row>
    <row r="2" spans="1:16">
      <c r="A2" s="72" t="s">
        <v>176</v>
      </c>
      <c r="B2" s="147"/>
    </row>
    <row r="3" spans="1:16" ht="15.75" thickBot="1">
      <c r="A3" s="73" t="s">
        <v>177</v>
      </c>
      <c r="B3" s="148"/>
    </row>
    <row r="4" spans="1:16" ht="22.5" customHeight="1" thickBot="1"/>
    <row r="5" spans="1:16">
      <c r="A5" s="74" t="s">
        <v>178</v>
      </c>
      <c r="B5" s="75"/>
    </row>
    <row r="6" spans="1:16" ht="33.75" customHeight="1">
      <c r="A6" s="224" t="s">
        <v>179</v>
      </c>
      <c r="B6" s="225"/>
    </row>
    <row r="7" spans="1:16" ht="33.75" customHeight="1">
      <c r="A7" s="224" t="s">
        <v>180</v>
      </c>
      <c r="B7" s="225"/>
    </row>
    <row r="8" spans="1:16" ht="33.75" customHeight="1">
      <c r="A8" s="224" t="s">
        <v>181</v>
      </c>
      <c r="B8" s="225"/>
    </row>
    <row r="10" spans="1:16" customFormat="1">
      <c r="A10" s="4" t="s">
        <v>2</v>
      </c>
      <c r="C10" s="119" t="s">
        <v>350</v>
      </c>
    </row>
    <row r="11" spans="1:16" customFormat="1" ht="15" customHeight="1">
      <c r="A11" s="4" t="s">
        <v>0</v>
      </c>
      <c r="C11" s="119" t="s">
        <v>351</v>
      </c>
      <c r="H11" s="3"/>
      <c r="I11" s="3"/>
      <c r="J11" s="3"/>
    </row>
    <row r="13" spans="1:16" ht="25.5">
      <c r="A13" s="226" t="s">
        <v>182</v>
      </c>
      <c r="B13" s="226"/>
      <c r="C13" s="226"/>
      <c r="D13" s="226"/>
      <c r="E13" s="226"/>
      <c r="F13" s="226"/>
      <c r="G13" s="226"/>
      <c r="H13" s="226"/>
      <c r="I13" s="226"/>
      <c r="J13" s="226"/>
      <c r="K13" s="226"/>
      <c r="L13" s="226"/>
      <c r="M13" s="226"/>
      <c r="N13" s="226"/>
      <c r="O13" s="76"/>
      <c r="P13" s="76"/>
    </row>
    <row r="14" spans="1:16">
      <c r="A14" s="77"/>
      <c r="B14" s="78"/>
      <c r="C14" s="78"/>
      <c r="D14" s="78"/>
      <c r="E14" s="79"/>
      <c r="F14" s="79"/>
      <c r="G14" s="79"/>
      <c r="H14" s="79"/>
      <c r="I14" s="79"/>
      <c r="J14" s="79"/>
      <c r="K14" s="79"/>
      <c r="L14" s="79"/>
      <c r="M14" s="79"/>
      <c r="N14" s="79"/>
      <c r="O14" s="80"/>
      <c r="P14" s="80"/>
    </row>
    <row r="15" spans="1:16" s="142" customFormat="1">
      <c r="A15" s="227" t="s">
        <v>183</v>
      </c>
      <c r="B15" s="221" t="s">
        <v>184</v>
      </c>
      <c r="C15" s="221" t="s">
        <v>185</v>
      </c>
      <c r="D15" s="221" t="s">
        <v>186</v>
      </c>
      <c r="E15" s="221" t="s">
        <v>187</v>
      </c>
      <c r="F15" s="221" t="s">
        <v>188</v>
      </c>
      <c r="G15" s="221" t="s">
        <v>189</v>
      </c>
      <c r="H15" s="221" t="s">
        <v>190</v>
      </c>
      <c r="I15" s="229" t="s">
        <v>191</v>
      </c>
      <c r="J15" s="230"/>
      <c r="K15" s="221" t="s">
        <v>192</v>
      </c>
      <c r="L15" s="221" t="s">
        <v>193</v>
      </c>
      <c r="M15" s="231" t="s">
        <v>194</v>
      </c>
      <c r="N15" s="231"/>
      <c r="O15" s="221" t="s">
        <v>195</v>
      </c>
      <c r="P15" s="221" t="s">
        <v>196</v>
      </c>
    </row>
    <row r="16" spans="1:16" s="142" customFormat="1" ht="51">
      <c r="A16" s="228"/>
      <c r="B16" s="222"/>
      <c r="C16" s="222"/>
      <c r="D16" s="222"/>
      <c r="E16" s="222"/>
      <c r="F16" s="222"/>
      <c r="G16" s="222"/>
      <c r="H16" s="222"/>
      <c r="I16" s="143" t="s">
        <v>197</v>
      </c>
      <c r="J16" s="144" t="s">
        <v>198</v>
      </c>
      <c r="K16" s="222"/>
      <c r="L16" s="222"/>
      <c r="M16" s="145" t="s">
        <v>197</v>
      </c>
      <c r="N16" s="145" t="s">
        <v>198</v>
      </c>
      <c r="O16" s="222"/>
      <c r="P16" s="222"/>
    </row>
    <row r="17" spans="1:16" s="142" customFormat="1">
      <c r="A17" s="146">
        <v>1</v>
      </c>
      <c r="B17" s="146">
        <v>2</v>
      </c>
      <c r="C17" s="146">
        <v>3</v>
      </c>
      <c r="D17" s="146">
        <v>4</v>
      </c>
      <c r="E17" s="146">
        <v>5</v>
      </c>
      <c r="F17" s="146">
        <v>6</v>
      </c>
      <c r="G17" s="146">
        <v>7</v>
      </c>
      <c r="H17" s="146">
        <v>8</v>
      </c>
      <c r="I17" s="146">
        <v>9</v>
      </c>
      <c r="J17" s="146">
        <v>10</v>
      </c>
      <c r="K17" s="146">
        <v>11</v>
      </c>
      <c r="L17" s="146">
        <v>12</v>
      </c>
      <c r="M17" s="146">
        <v>13</v>
      </c>
      <c r="N17" s="146">
        <v>14</v>
      </c>
      <c r="O17" s="146">
        <v>15</v>
      </c>
      <c r="P17" s="146">
        <v>16</v>
      </c>
    </row>
    <row r="18" spans="1:16">
      <c r="A18" s="81">
        <v>1</v>
      </c>
      <c r="B18" s="82" t="s">
        <v>320</v>
      </c>
      <c r="C18" s="82"/>
      <c r="D18" s="82" t="s">
        <v>199</v>
      </c>
      <c r="E18" s="82" t="s">
        <v>201</v>
      </c>
      <c r="F18" s="82"/>
      <c r="G18" s="83">
        <v>45387</v>
      </c>
      <c r="H18" s="83">
        <v>45936</v>
      </c>
      <c r="I18" s="84" t="s">
        <v>4</v>
      </c>
      <c r="J18" s="84" t="s">
        <v>174</v>
      </c>
      <c r="K18" s="141">
        <v>3000000</v>
      </c>
      <c r="L18" s="141">
        <v>5100000</v>
      </c>
      <c r="M18" s="85"/>
      <c r="N18" s="82">
        <v>1.7849999999999999</v>
      </c>
      <c r="O18" s="85" t="s">
        <v>200</v>
      </c>
      <c r="P18" s="85"/>
    </row>
    <row r="19" spans="1:16">
      <c r="A19" s="81">
        <v>2</v>
      </c>
      <c r="B19" s="82" t="s">
        <v>320</v>
      </c>
      <c r="C19" s="82"/>
      <c r="D19" s="82" t="s">
        <v>199</v>
      </c>
      <c r="E19" s="82" t="s">
        <v>201</v>
      </c>
      <c r="F19" s="82"/>
      <c r="G19" s="83">
        <v>45401</v>
      </c>
      <c r="H19" s="83">
        <v>45950</v>
      </c>
      <c r="I19" s="84" t="s">
        <v>4</v>
      </c>
      <c r="J19" s="84" t="s">
        <v>174</v>
      </c>
      <c r="K19" s="141">
        <v>5000000</v>
      </c>
      <c r="L19" s="141">
        <v>8500000</v>
      </c>
      <c r="M19" s="85"/>
      <c r="N19" s="82">
        <v>1.778</v>
      </c>
      <c r="O19" s="85" t="s">
        <v>200</v>
      </c>
      <c r="P19" s="85"/>
    </row>
    <row r="20" spans="1:16">
      <c r="A20" s="81">
        <v>3</v>
      </c>
      <c r="B20" s="82" t="s">
        <v>320</v>
      </c>
      <c r="C20" s="82"/>
      <c r="D20" s="82" t="s">
        <v>199</v>
      </c>
      <c r="E20" s="82" t="s">
        <v>201</v>
      </c>
      <c r="F20" s="82"/>
      <c r="G20" s="83">
        <v>45825</v>
      </c>
      <c r="H20" s="83">
        <v>45855</v>
      </c>
      <c r="I20" s="84" t="s">
        <v>4</v>
      </c>
      <c r="J20" s="84" t="s">
        <v>174</v>
      </c>
      <c r="K20" s="141">
        <v>5000000</v>
      </c>
      <c r="L20" s="141">
        <v>8500000</v>
      </c>
      <c r="M20" s="85"/>
      <c r="N20" s="82">
        <v>1.7077</v>
      </c>
      <c r="O20" s="85" t="s">
        <v>200</v>
      </c>
      <c r="P20" s="85"/>
    </row>
    <row r="21" spans="1:16">
      <c r="A21" s="81">
        <v>4</v>
      </c>
      <c r="B21" s="82" t="s">
        <v>320</v>
      </c>
      <c r="C21" s="82"/>
      <c r="D21" s="82" t="s">
        <v>199</v>
      </c>
      <c r="E21" s="82" t="s">
        <v>201</v>
      </c>
      <c r="F21" s="82"/>
      <c r="G21" s="83">
        <v>45363</v>
      </c>
      <c r="H21" s="83">
        <v>45912</v>
      </c>
      <c r="I21" s="84" t="s">
        <v>4</v>
      </c>
      <c r="J21" s="84" t="s">
        <v>174</v>
      </c>
      <c r="K21" s="141">
        <v>5000000</v>
      </c>
      <c r="L21" s="141">
        <v>8500000</v>
      </c>
      <c r="M21" s="85"/>
      <c r="N21" s="82">
        <v>1.7889999999999999</v>
      </c>
      <c r="O21" s="85" t="s">
        <v>200</v>
      </c>
      <c r="P21" s="85"/>
    </row>
    <row r="22" spans="1:16">
      <c r="A22" s="81">
        <v>5</v>
      </c>
      <c r="B22" s="82" t="s">
        <v>320</v>
      </c>
      <c r="C22" s="82"/>
      <c r="D22" s="82" t="s">
        <v>199</v>
      </c>
      <c r="E22" s="82" t="s">
        <v>201</v>
      </c>
      <c r="F22" s="82"/>
      <c r="G22" s="83">
        <v>45246</v>
      </c>
      <c r="H22" s="83">
        <v>45978</v>
      </c>
      <c r="I22" s="84" t="s">
        <v>4</v>
      </c>
      <c r="J22" s="84" t="s">
        <v>174</v>
      </c>
      <c r="K22" s="141">
        <v>4000000</v>
      </c>
      <c r="L22" s="141">
        <v>6800000</v>
      </c>
      <c r="M22" s="85"/>
      <c r="N22" s="82">
        <v>1.8149999999999999</v>
      </c>
      <c r="O22" s="85" t="s">
        <v>200</v>
      </c>
      <c r="P22" s="85"/>
    </row>
    <row r="23" spans="1:16">
      <c r="A23" s="81">
        <v>6</v>
      </c>
      <c r="B23" s="82" t="s">
        <v>320</v>
      </c>
      <c r="C23" s="82"/>
      <c r="D23" s="82" t="s">
        <v>199</v>
      </c>
      <c r="E23" s="82" t="s">
        <v>201</v>
      </c>
      <c r="F23" s="82"/>
      <c r="G23" s="83">
        <v>45257</v>
      </c>
      <c r="H23" s="83">
        <v>45989</v>
      </c>
      <c r="I23" s="84" t="s">
        <v>4</v>
      </c>
      <c r="J23" s="84" t="s">
        <v>174</v>
      </c>
      <c r="K23" s="141">
        <v>4000000</v>
      </c>
      <c r="L23" s="141">
        <v>6800000</v>
      </c>
      <c r="M23" s="85"/>
      <c r="N23" s="82">
        <v>1.8129999999999999</v>
      </c>
      <c r="O23" s="85" t="s">
        <v>200</v>
      </c>
      <c r="P23" s="85"/>
    </row>
    <row r="24" spans="1:16">
      <c r="A24" s="81">
        <v>7</v>
      </c>
      <c r="B24" s="82" t="s">
        <v>320</v>
      </c>
      <c r="C24" s="82"/>
      <c r="D24" s="82" t="s">
        <v>199</v>
      </c>
      <c r="E24" s="82" t="s">
        <v>201</v>
      </c>
      <c r="F24" s="82"/>
      <c r="G24" s="83">
        <v>45344</v>
      </c>
      <c r="H24" s="83">
        <v>45891</v>
      </c>
      <c r="I24" s="84" t="s">
        <v>4</v>
      </c>
      <c r="J24" s="84" t="s">
        <v>174</v>
      </c>
      <c r="K24" s="141">
        <v>3000000</v>
      </c>
      <c r="L24" s="141">
        <v>5100000</v>
      </c>
      <c r="M24" s="85"/>
      <c r="N24" s="82">
        <v>1.7869999999999999</v>
      </c>
      <c r="O24" s="85" t="s">
        <v>200</v>
      </c>
      <c r="P24" s="85"/>
    </row>
    <row r="25" spans="1:16">
      <c r="A25" s="81">
        <v>8</v>
      </c>
      <c r="B25" s="82" t="s">
        <v>320</v>
      </c>
      <c r="C25" s="82"/>
      <c r="D25" s="82" t="s">
        <v>199</v>
      </c>
      <c r="E25" s="82" t="s">
        <v>201</v>
      </c>
      <c r="F25" s="82"/>
      <c r="G25" s="83">
        <v>45356</v>
      </c>
      <c r="H25" s="83">
        <v>45905</v>
      </c>
      <c r="I25" s="84" t="s">
        <v>4</v>
      </c>
      <c r="J25" s="84" t="s">
        <v>174</v>
      </c>
      <c r="K25" s="141">
        <v>5000000</v>
      </c>
      <c r="L25" s="141">
        <v>8500000</v>
      </c>
      <c r="M25" s="85"/>
      <c r="N25" s="82">
        <v>1.7869999999999999</v>
      </c>
      <c r="O25" s="85" t="s">
        <v>200</v>
      </c>
      <c r="P25" s="85"/>
    </row>
    <row r="26" spans="1:16">
      <c r="A26" s="81">
        <v>9</v>
      </c>
      <c r="B26" s="82" t="s">
        <v>320</v>
      </c>
      <c r="C26" s="82"/>
      <c r="D26" s="82" t="s">
        <v>199</v>
      </c>
      <c r="E26" s="82" t="s">
        <v>201</v>
      </c>
      <c r="F26" s="82"/>
      <c r="G26" s="83">
        <v>45547</v>
      </c>
      <c r="H26" s="83">
        <v>46093</v>
      </c>
      <c r="I26" s="84" t="s">
        <v>4</v>
      </c>
      <c r="J26" s="84" t="s">
        <v>174</v>
      </c>
      <c r="K26" s="141">
        <v>5000000</v>
      </c>
      <c r="L26" s="141">
        <v>8500000</v>
      </c>
      <c r="M26" s="85"/>
      <c r="N26" s="82">
        <v>1.8169999999999999</v>
      </c>
      <c r="O26" s="85" t="s">
        <v>200</v>
      </c>
      <c r="P26" s="85"/>
    </row>
    <row r="27" spans="1:16">
      <c r="A27" s="81">
        <v>10</v>
      </c>
      <c r="B27" s="82" t="s">
        <v>320</v>
      </c>
      <c r="C27" s="82"/>
      <c r="D27" s="82" t="s">
        <v>199</v>
      </c>
      <c r="E27" s="82" t="s">
        <v>201</v>
      </c>
      <c r="F27" s="82"/>
      <c r="G27" s="83">
        <v>45744</v>
      </c>
      <c r="H27" s="83">
        <v>46112</v>
      </c>
      <c r="I27" s="84" t="s">
        <v>4</v>
      </c>
      <c r="J27" s="84" t="s">
        <v>174</v>
      </c>
      <c r="K27" s="141">
        <v>3000000</v>
      </c>
      <c r="L27" s="141">
        <v>5100000</v>
      </c>
      <c r="M27" s="85"/>
      <c r="N27" s="82">
        <v>1.7869999999999999</v>
      </c>
      <c r="O27" s="85" t="s">
        <v>200</v>
      </c>
      <c r="P27" s="85"/>
    </row>
    <row r="28" spans="1:16">
      <c r="A28" s="81">
        <v>11</v>
      </c>
      <c r="B28" s="82" t="s">
        <v>320</v>
      </c>
      <c r="C28" s="82"/>
      <c r="D28" s="82" t="s">
        <v>199</v>
      </c>
      <c r="E28" s="82" t="s">
        <v>201</v>
      </c>
      <c r="F28" s="82"/>
      <c r="G28" s="83">
        <v>45590</v>
      </c>
      <c r="H28" s="83">
        <v>46136</v>
      </c>
      <c r="I28" s="84" t="s">
        <v>4</v>
      </c>
      <c r="J28" s="84" t="s">
        <v>174</v>
      </c>
      <c r="K28" s="141">
        <v>10000000</v>
      </c>
      <c r="L28" s="141">
        <v>17000000</v>
      </c>
      <c r="M28" s="85"/>
      <c r="N28" s="82">
        <v>1.8080000000000001</v>
      </c>
      <c r="O28" s="85" t="s">
        <v>200</v>
      </c>
      <c r="P28" s="85"/>
    </row>
    <row r="29" spans="1:16">
      <c r="A29" s="81">
        <v>12</v>
      </c>
      <c r="B29" s="82" t="s">
        <v>320</v>
      </c>
      <c r="C29" s="82"/>
      <c r="D29" s="82" t="s">
        <v>199</v>
      </c>
      <c r="E29" s="82" t="s">
        <v>201</v>
      </c>
      <c r="F29" s="82"/>
      <c r="G29" s="83">
        <v>45597</v>
      </c>
      <c r="H29" s="83">
        <v>46692</v>
      </c>
      <c r="I29" s="84" t="s">
        <v>4</v>
      </c>
      <c r="J29" s="84" t="s">
        <v>174</v>
      </c>
      <c r="K29" s="141">
        <v>5000000</v>
      </c>
      <c r="L29" s="141">
        <v>8500000</v>
      </c>
      <c r="M29" s="85"/>
      <c r="N29" s="82">
        <v>1.9227000000000001</v>
      </c>
      <c r="O29" s="85" t="s">
        <v>200</v>
      </c>
      <c r="P29" s="85"/>
    </row>
    <row r="30" spans="1:16">
      <c r="A30" s="81">
        <v>13</v>
      </c>
      <c r="B30" s="82" t="s">
        <v>320</v>
      </c>
      <c r="C30" s="82"/>
      <c r="D30" s="82" t="s">
        <v>199</v>
      </c>
      <c r="E30" s="82" t="s">
        <v>201</v>
      </c>
      <c r="F30" s="82"/>
      <c r="G30" s="83">
        <v>45631</v>
      </c>
      <c r="H30" s="83">
        <v>46363</v>
      </c>
      <c r="I30" s="84" t="s">
        <v>4</v>
      </c>
      <c r="J30" s="84" t="s">
        <v>174</v>
      </c>
      <c r="K30" s="141">
        <v>6000000</v>
      </c>
      <c r="L30" s="141">
        <v>10200000</v>
      </c>
      <c r="M30" s="85"/>
      <c r="N30" s="82">
        <v>1.845</v>
      </c>
      <c r="O30" s="85" t="s">
        <v>200</v>
      </c>
      <c r="P30" s="85"/>
    </row>
  </sheetData>
  <mergeCells count="19">
    <mergeCell ref="O15:O16"/>
    <mergeCell ref="P15:P16"/>
    <mergeCell ref="G15:G16"/>
    <mergeCell ref="H15:H16"/>
    <mergeCell ref="I15:J15"/>
    <mergeCell ref="K15:K16"/>
    <mergeCell ref="L15:L16"/>
    <mergeCell ref="M15:N15"/>
    <mergeCell ref="F15:F16"/>
    <mergeCell ref="A1:B1"/>
    <mergeCell ref="A6:B6"/>
    <mergeCell ref="A7:B7"/>
    <mergeCell ref="A8:B8"/>
    <mergeCell ref="A13:N13"/>
    <mergeCell ref="A15:A16"/>
    <mergeCell ref="B15:B16"/>
    <mergeCell ref="C15:C16"/>
    <mergeCell ref="D15:D16"/>
    <mergeCell ref="E15:E16"/>
  </mergeCells>
  <pageMargins left="0.7" right="0.7" top="0.75" bottom="0.75" header="0.3" footer="0.3"/>
  <pageSetup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S80"/>
  <sheetViews>
    <sheetView showGridLines="0" zoomScaleNormal="100" zoomScaleSheetLayoutView="85" workbookViewId="0">
      <selection activeCell="B2" sqref="B2:B3"/>
    </sheetView>
  </sheetViews>
  <sheetFormatPr defaultColWidth="9.140625" defaultRowHeight="12.75"/>
  <cols>
    <col min="1" max="1" width="45" style="87" customWidth="1"/>
    <col min="2" max="2" width="13.28515625" style="112" customWidth="1"/>
    <col min="3" max="3" width="13.28515625" style="89" customWidth="1"/>
    <col min="4" max="39" width="13.28515625" style="87" customWidth="1"/>
    <col min="40" max="40" width="16" style="87" customWidth="1"/>
    <col min="41" max="41" width="13.28515625" style="87" customWidth="1"/>
    <col min="42" max="16384" width="9.140625" style="87"/>
  </cols>
  <sheetData>
    <row r="1" spans="1:45" s="86" customFormat="1" ht="30.75" customHeight="1">
      <c r="A1" s="233" t="s">
        <v>202</v>
      </c>
      <c r="B1" s="233"/>
      <c r="C1" s="233"/>
      <c r="D1" s="233"/>
      <c r="E1" s="233"/>
      <c r="F1" s="233"/>
      <c r="G1" s="233"/>
      <c r="H1" s="233"/>
      <c r="I1" s="233"/>
      <c r="J1" s="233"/>
      <c r="K1" s="233"/>
      <c r="L1" s="233"/>
      <c r="M1" s="233"/>
      <c r="N1" s="233"/>
    </row>
    <row r="2" spans="1:45" customFormat="1" ht="15">
      <c r="A2" s="4" t="s">
        <v>2</v>
      </c>
      <c r="B2" s="119" t="s">
        <v>350</v>
      </c>
    </row>
    <row r="3" spans="1:45" customFormat="1" ht="15" customHeight="1">
      <c r="A3" s="4" t="s">
        <v>0</v>
      </c>
      <c r="B3" s="119" t="s">
        <v>351</v>
      </c>
      <c r="H3" s="3"/>
      <c r="I3" s="3"/>
      <c r="J3" s="3"/>
    </row>
    <row r="4" spans="1:45" ht="17.25" customHeight="1">
      <c r="A4" s="232" t="s">
        <v>203</v>
      </c>
      <c r="B4" s="234" t="s">
        <v>204</v>
      </c>
      <c r="C4" s="235"/>
      <c r="D4" s="235"/>
      <c r="E4" s="235"/>
      <c r="F4" s="235"/>
      <c r="G4" s="235"/>
      <c r="H4" s="235"/>
      <c r="I4" s="235"/>
      <c r="J4" s="235"/>
      <c r="K4" s="235"/>
      <c r="L4" s="235"/>
      <c r="M4" s="235"/>
      <c r="N4" s="235"/>
      <c r="O4" s="235"/>
      <c r="P4" s="235"/>
      <c r="Q4" s="235"/>
      <c r="R4" s="235"/>
      <c r="S4" s="235"/>
      <c r="T4" s="235"/>
      <c r="U4" s="235"/>
      <c r="V4" s="235"/>
      <c r="W4" s="235"/>
      <c r="X4" s="235"/>
      <c r="Y4" s="235"/>
      <c r="Z4" s="235"/>
      <c r="AA4" s="235"/>
      <c r="AB4" s="235"/>
      <c r="AC4" s="235"/>
      <c r="AD4" s="235"/>
      <c r="AE4" s="235"/>
      <c r="AF4" s="235"/>
      <c r="AG4" s="235"/>
      <c r="AH4" s="235"/>
      <c r="AI4" s="235"/>
      <c r="AJ4" s="235"/>
      <c r="AK4" s="235"/>
      <c r="AL4" s="235"/>
      <c r="AM4" s="235"/>
      <c r="AN4" s="235"/>
      <c r="AO4" s="236"/>
      <c r="AQ4" s="88"/>
      <c r="AR4" s="88"/>
      <c r="AS4" s="88"/>
    </row>
    <row r="5" spans="1:45">
      <c r="A5" s="232"/>
      <c r="B5" s="232" t="s">
        <v>205</v>
      </c>
      <c r="C5" s="232"/>
      <c r="D5" s="237" t="s">
        <v>206</v>
      </c>
      <c r="E5" s="237"/>
      <c r="F5" s="237" t="s">
        <v>207</v>
      </c>
      <c r="G5" s="237"/>
      <c r="H5" s="232" t="s">
        <v>208</v>
      </c>
      <c r="I5" s="232"/>
      <c r="J5" s="232" t="s">
        <v>209</v>
      </c>
      <c r="K5" s="232"/>
      <c r="L5" s="232" t="s">
        <v>210</v>
      </c>
      <c r="M5" s="232"/>
      <c r="N5" s="232" t="s">
        <v>211</v>
      </c>
      <c r="O5" s="232"/>
      <c r="P5" s="232" t="s">
        <v>212</v>
      </c>
      <c r="Q5" s="232"/>
      <c r="R5" s="232" t="s">
        <v>213</v>
      </c>
      <c r="S5" s="232"/>
      <c r="T5" s="232" t="s">
        <v>214</v>
      </c>
      <c r="U5" s="232"/>
      <c r="V5" s="232" t="s">
        <v>215</v>
      </c>
      <c r="W5" s="232"/>
      <c r="X5" s="232" t="s">
        <v>216</v>
      </c>
      <c r="Y5" s="232"/>
      <c r="Z5" s="232" t="s">
        <v>217</v>
      </c>
      <c r="AA5" s="232"/>
      <c r="AB5" s="232" t="s">
        <v>218</v>
      </c>
      <c r="AC5" s="232"/>
      <c r="AD5" s="232" t="s">
        <v>219</v>
      </c>
      <c r="AE5" s="232"/>
      <c r="AF5" s="232" t="s">
        <v>220</v>
      </c>
      <c r="AG5" s="232"/>
      <c r="AH5" s="234" t="s">
        <v>221</v>
      </c>
      <c r="AI5" s="236"/>
      <c r="AJ5" s="234" t="s">
        <v>222</v>
      </c>
      <c r="AK5" s="236"/>
      <c r="AL5" s="234" t="s">
        <v>223</v>
      </c>
      <c r="AM5" s="236"/>
      <c r="AN5" s="232" t="s">
        <v>50</v>
      </c>
      <c r="AO5" s="232"/>
      <c r="AQ5" s="88"/>
      <c r="AR5" s="88"/>
      <c r="AS5" s="88"/>
    </row>
    <row r="6" spans="1:45" s="89" customFormat="1" ht="44.25" customHeight="1">
      <c r="A6" s="92"/>
      <c r="B6" s="90" t="s">
        <v>50</v>
      </c>
      <c r="C6" s="91" t="s">
        <v>224</v>
      </c>
      <c r="D6" s="90" t="s">
        <v>50</v>
      </c>
      <c r="E6" s="91" t="s">
        <v>224</v>
      </c>
      <c r="F6" s="90" t="s">
        <v>50</v>
      </c>
      <c r="G6" s="91" t="s">
        <v>224</v>
      </c>
      <c r="H6" s="90" t="s">
        <v>50</v>
      </c>
      <c r="I6" s="91" t="s">
        <v>224</v>
      </c>
      <c r="J6" s="90" t="s">
        <v>50</v>
      </c>
      <c r="K6" s="91" t="s">
        <v>224</v>
      </c>
      <c r="L6" s="90" t="s">
        <v>50</v>
      </c>
      <c r="M6" s="91" t="s">
        <v>224</v>
      </c>
      <c r="N6" s="90" t="s">
        <v>50</v>
      </c>
      <c r="O6" s="91" t="s">
        <v>224</v>
      </c>
      <c r="P6" s="90" t="s">
        <v>50</v>
      </c>
      <c r="Q6" s="91" t="s">
        <v>224</v>
      </c>
      <c r="R6" s="90" t="s">
        <v>50</v>
      </c>
      <c r="S6" s="91" t="s">
        <v>224</v>
      </c>
      <c r="T6" s="90" t="s">
        <v>50</v>
      </c>
      <c r="U6" s="91" t="s">
        <v>224</v>
      </c>
      <c r="V6" s="90" t="s">
        <v>50</v>
      </c>
      <c r="W6" s="91" t="s">
        <v>224</v>
      </c>
      <c r="X6" s="90" t="s">
        <v>50</v>
      </c>
      <c r="Y6" s="91" t="s">
        <v>224</v>
      </c>
      <c r="Z6" s="90" t="s">
        <v>50</v>
      </c>
      <c r="AA6" s="91" t="s">
        <v>224</v>
      </c>
      <c r="AB6" s="90" t="s">
        <v>50</v>
      </c>
      <c r="AC6" s="91" t="s">
        <v>224</v>
      </c>
      <c r="AD6" s="90" t="s">
        <v>50</v>
      </c>
      <c r="AE6" s="91" t="s">
        <v>224</v>
      </c>
      <c r="AF6" s="90" t="s">
        <v>50</v>
      </c>
      <c r="AG6" s="91" t="s">
        <v>224</v>
      </c>
      <c r="AH6" s="90" t="s">
        <v>50</v>
      </c>
      <c r="AI6" s="91" t="s">
        <v>224</v>
      </c>
      <c r="AJ6" s="90" t="s">
        <v>50</v>
      </c>
      <c r="AK6" s="91" t="s">
        <v>224</v>
      </c>
      <c r="AL6" s="90" t="s">
        <v>50</v>
      </c>
      <c r="AM6" s="91" t="s">
        <v>224</v>
      </c>
      <c r="AN6" s="90" t="s">
        <v>50</v>
      </c>
      <c r="AO6" s="91" t="s">
        <v>225</v>
      </c>
    </row>
    <row r="7" spans="1:45" ht="25.5">
      <c r="A7" s="92" t="s">
        <v>282</v>
      </c>
      <c r="B7" s="160">
        <v>64626.417799999996</v>
      </c>
      <c r="C7" s="160">
        <v>21749.184649999999</v>
      </c>
      <c r="D7" s="161">
        <v>0</v>
      </c>
      <c r="E7" s="161"/>
      <c r="F7" s="161">
        <v>0</v>
      </c>
      <c r="G7" s="161">
        <v>0</v>
      </c>
      <c r="H7" s="161">
        <v>0</v>
      </c>
      <c r="I7" s="161">
        <v>0</v>
      </c>
      <c r="J7" s="161">
        <v>0</v>
      </c>
      <c r="K7" s="161">
        <v>0</v>
      </c>
      <c r="L7" s="161">
        <v>0</v>
      </c>
      <c r="M7" s="161">
        <v>0</v>
      </c>
      <c r="N7" s="161">
        <v>0</v>
      </c>
      <c r="O7" s="161">
        <v>0</v>
      </c>
      <c r="P7" s="161">
        <v>0</v>
      </c>
      <c r="Q7" s="161">
        <v>0</v>
      </c>
      <c r="R7" s="161">
        <v>0</v>
      </c>
      <c r="S7" s="161">
        <v>0</v>
      </c>
      <c r="T7" s="161">
        <v>0</v>
      </c>
      <c r="U7" s="161">
        <v>0</v>
      </c>
      <c r="V7" s="161">
        <v>0</v>
      </c>
      <c r="W7" s="161">
        <v>0</v>
      </c>
      <c r="X7" s="161">
        <v>0</v>
      </c>
      <c r="Y7" s="161">
        <v>0</v>
      </c>
      <c r="Z7" s="161">
        <v>0</v>
      </c>
      <c r="AA7" s="161">
        <v>0</v>
      </c>
      <c r="AB7" s="161">
        <v>0</v>
      </c>
      <c r="AC7" s="161">
        <v>0</v>
      </c>
      <c r="AD7" s="161">
        <v>0</v>
      </c>
      <c r="AE7" s="161">
        <v>0</v>
      </c>
      <c r="AF7" s="161">
        <v>0</v>
      </c>
      <c r="AG7" s="161">
        <v>0</v>
      </c>
      <c r="AH7" s="161">
        <v>0</v>
      </c>
      <c r="AI7" s="161">
        <v>0</v>
      </c>
      <c r="AJ7" s="161">
        <v>0</v>
      </c>
      <c r="AK7" s="161">
        <v>0</v>
      </c>
      <c r="AL7" s="161">
        <v>0</v>
      </c>
      <c r="AM7" s="161">
        <v>0</v>
      </c>
      <c r="AN7" s="162">
        <v>64626.417799999996</v>
      </c>
      <c r="AO7" s="162">
        <v>21749.184649999999</v>
      </c>
    </row>
    <row r="8" spans="1:45" ht="25.5">
      <c r="A8" s="92" t="s">
        <v>226</v>
      </c>
      <c r="B8" s="160">
        <v>5337.822189999999</v>
      </c>
      <c r="C8" s="160">
        <v>4670.2756000000008</v>
      </c>
      <c r="D8" s="160"/>
      <c r="E8" s="160"/>
      <c r="F8" s="160"/>
      <c r="G8" s="160"/>
      <c r="H8" s="160"/>
      <c r="I8" s="160"/>
      <c r="J8" s="160"/>
      <c r="K8" s="160"/>
      <c r="L8" s="160"/>
      <c r="M8" s="160"/>
      <c r="N8" s="160"/>
      <c r="O8" s="160"/>
      <c r="P8" s="160"/>
      <c r="Q8" s="160"/>
      <c r="R8" s="160"/>
      <c r="S8" s="160"/>
      <c r="T8" s="160"/>
      <c r="U8" s="160"/>
      <c r="V8" s="160"/>
      <c r="W8" s="160"/>
      <c r="X8" s="160"/>
      <c r="Y8" s="160"/>
      <c r="Z8" s="160"/>
      <c r="AA8" s="160"/>
      <c r="AB8" s="160"/>
      <c r="AC8" s="160"/>
      <c r="AD8" s="160"/>
      <c r="AE8" s="160"/>
      <c r="AF8" s="160"/>
      <c r="AG8" s="160"/>
      <c r="AH8" s="160"/>
      <c r="AI8" s="160"/>
      <c r="AJ8" s="160"/>
      <c r="AK8" s="160"/>
      <c r="AL8" s="160">
        <v>51425.07</v>
      </c>
      <c r="AM8" s="160">
        <v>14009.285</v>
      </c>
      <c r="AN8" s="162">
        <v>56762.892189999999</v>
      </c>
      <c r="AO8" s="162">
        <v>18679.560600000001</v>
      </c>
    </row>
    <row r="9" spans="1:45" ht="14.1" customHeight="1">
      <c r="A9" s="92" t="s">
        <v>227</v>
      </c>
      <c r="B9" s="162">
        <v>13593.531595842878</v>
      </c>
      <c r="C9" s="162">
        <v>13593.531595842878</v>
      </c>
      <c r="D9" s="162">
        <v>0</v>
      </c>
      <c r="E9" s="162">
        <v>0</v>
      </c>
      <c r="F9" s="162">
        <v>0</v>
      </c>
      <c r="G9" s="162">
        <v>0</v>
      </c>
      <c r="H9" s="162">
        <v>0</v>
      </c>
      <c r="I9" s="162">
        <v>0</v>
      </c>
      <c r="J9" s="162">
        <v>0</v>
      </c>
      <c r="K9" s="162">
        <v>0</v>
      </c>
      <c r="L9" s="162">
        <v>0</v>
      </c>
      <c r="M9" s="162">
        <v>0</v>
      </c>
      <c r="N9" s="162">
        <v>0</v>
      </c>
      <c r="O9" s="162">
        <v>0</v>
      </c>
      <c r="P9" s="162">
        <v>0</v>
      </c>
      <c r="Q9" s="162">
        <v>0</v>
      </c>
      <c r="R9" s="162">
        <v>0</v>
      </c>
      <c r="S9" s="162">
        <v>0</v>
      </c>
      <c r="T9" s="162">
        <v>0</v>
      </c>
      <c r="U9" s="162">
        <v>0</v>
      </c>
      <c r="V9" s="162">
        <v>0</v>
      </c>
      <c r="W9" s="162">
        <v>0</v>
      </c>
      <c r="X9" s="162">
        <v>0</v>
      </c>
      <c r="Y9" s="162">
        <v>0</v>
      </c>
      <c r="Z9" s="162">
        <v>0</v>
      </c>
      <c r="AA9" s="162">
        <v>0</v>
      </c>
      <c r="AB9" s="162">
        <v>0</v>
      </c>
      <c r="AC9" s="162">
        <v>0</v>
      </c>
      <c r="AD9" s="162">
        <v>0</v>
      </c>
      <c r="AE9" s="162">
        <v>0</v>
      </c>
      <c r="AF9" s="162">
        <v>0</v>
      </c>
      <c r="AG9" s="162">
        <v>0</v>
      </c>
      <c r="AH9" s="162">
        <v>0</v>
      </c>
      <c r="AI9" s="162">
        <v>0</v>
      </c>
      <c r="AJ9" s="162">
        <v>0</v>
      </c>
      <c r="AK9" s="162">
        <v>0</v>
      </c>
      <c r="AL9" s="162">
        <v>11808.800550999998</v>
      </c>
      <c r="AM9" s="162">
        <v>11808.800550999998</v>
      </c>
      <c r="AN9" s="162">
        <v>25402.332146842877</v>
      </c>
      <c r="AO9" s="162">
        <v>25402.332146842877</v>
      </c>
    </row>
    <row r="10" spans="1:45" ht="14.1" customHeight="1">
      <c r="A10" s="93" t="s">
        <v>120</v>
      </c>
      <c r="B10" s="160">
        <v>2167.1223780639998</v>
      </c>
      <c r="C10" s="160">
        <v>2167.1223780639998</v>
      </c>
      <c r="D10" s="160"/>
      <c r="E10" s="160"/>
      <c r="F10" s="160"/>
      <c r="G10" s="160"/>
      <c r="H10" s="160"/>
      <c r="I10" s="160"/>
      <c r="J10" s="160"/>
      <c r="K10" s="160"/>
      <c r="L10" s="160"/>
      <c r="M10" s="160"/>
      <c r="N10" s="160"/>
      <c r="O10" s="160"/>
      <c r="P10" s="160"/>
      <c r="Q10" s="160"/>
      <c r="R10" s="160"/>
      <c r="S10" s="160"/>
      <c r="T10" s="160"/>
      <c r="U10" s="160"/>
      <c r="V10" s="160"/>
      <c r="W10" s="160"/>
      <c r="X10" s="160"/>
      <c r="Y10" s="160"/>
      <c r="Z10" s="160"/>
      <c r="AA10" s="160"/>
      <c r="AB10" s="160"/>
      <c r="AC10" s="160"/>
      <c r="AD10" s="160"/>
      <c r="AE10" s="160"/>
      <c r="AF10" s="160"/>
      <c r="AG10" s="160"/>
      <c r="AH10" s="160"/>
      <c r="AI10" s="160"/>
      <c r="AJ10" s="160"/>
      <c r="AK10" s="160"/>
      <c r="AL10" s="160"/>
      <c r="AM10" s="160"/>
      <c r="AN10" s="162">
        <v>2167.1223780639998</v>
      </c>
      <c r="AO10" s="162">
        <v>2167.1223780639998</v>
      </c>
    </row>
    <row r="11" spans="1:45" ht="14.1" customHeight="1">
      <c r="A11" s="93" t="s">
        <v>121</v>
      </c>
      <c r="B11" s="160">
        <v>11426.409217778879</v>
      </c>
      <c r="C11" s="160">
        <v>11426.409217778879</v>
      </c>
      <c r="D11" s="160"/>
      <c r="E11" s="160"/>
      <c r="F11" s="160"/>
      <c r="G11" s="160"/>
      <c r="H11" s="160"/>
      <c r="I11" s="160"/>
      <c r="J11" s="160"/>
      <c r="K11" s="160"/>
      <c r="L11" s="160"/>
      <c r="M11" s="160"/>
      <c r="N11" s="160"/>
      <c r="O11" s="160"/>
      <c r="P11" s="160"/>
      <c r="Q11" s="160"/>
      <c r="R11" s="160"/>
      <c r="S11" s="160"/>
      <c r="T11" s="160"/>
      <c r="U11" s="160"/>
      <c r="V11" s="160"/>
      <c r="W11" s="160"/>
      <c r="X11" s="160"/>
      <c r="Y11" s="160"/>
      <c r="Z11" s="160"/>
      <c r="AA11" s="160"/>
      <c r="AB11" s="160"/>
      <c r="AC11" s="160"/>
      <c r="AD11" s="160"/>
      <c r="AE11" s="160"/>
      <c r="AF11" s="160"/>
      <c r="AG11" s="160"/>
      <c r="AH11" s="160"/>
      <c r="AI11" s="160"/>
      <c r="AJ11" s="160"/>
      <c r="AK11" s="160"/>
      <c r="AL11" s="160">
        <v>11808.800550999998</v>
      </c>
      <c r="AM11" s="160">
        <v>11808.800550999998</v>
      </c>
      <c r="AN11" s="162">
        <v>23235.209768778877</v>
      </c>
      <c r="AO11" s="162">
        <v>23235.209768778877</v>
      </c>
    </row>
    <row r="12" spans="1:45" ht="25.5">
      <c r="A12" s="92" t="s">
        <v>228</v>
      </c>
      <c r="B12" s="160"/>
      <c r="C12" s="160"/>
      <c r="D12" s="160">
        <v>127250.76</v>
      </c>
      <c r="E12" s="160">
        <v>103250.76</v>
      </c>
      <c r="F12" s="161">
        <v>0</v>
      </c>
      <c r="G12" s="161">
        <v>0</v>
      </c>
      <c r="H12" s="161">
        <v>0</v>
      </c>
      <c r="I12" s="161">
        <v>0</v>
      </c>
      <c r="J12" s="161">
        <v>0</v>
      </c>
      <c r="K12" s="161">
        <v>0</v>
      </c>
      <c r="L12" s="161">
        <v>0</v>
      </c>
      <c r="M12" s="161">
        <v>0</v>
      </c>
      <c r="N12" s="161">
        <v>0</v>
      </c>
      <c r="O12" s="161">
        <v>0</v>
      </c>
      <c r="P12" s="161">
        <v>0</v>
      </c>
      <c r="Q12" s="161">
        <v>0</v>
      </c>
      <c r="R12" s="161">
        <v>0</v>
      </c>
      <c r="S12" s="161">
        <v>0</v>
      </c>
      <c r="T12" s="161">
        <v>0</v>
      </c>
      <c r="U12" s="161">
        <v>0</v>
      </c>
      <c r="V12" s="161">
        <v>0</v>
      </c>
      <c r="W12" s="161">
        <v>0</v>
      </c>
      <c r="X12" s="161">
        <v>0</v>
      </c>
      <c r="Y12" s="161">
        <v>0</v>
      </c>
      <c r="Z12" s="161">
        <v>0</v>
      </c>
      <c r="AA12" s="161">
        <v>0</v>
      </c>
      <c r="AB12" s="161">
        <v>0</v>
      </c>
      <c r="AC12" s="161">
        <v>0</v>
      </c>
      <c r="AD12" s="161">
        <v>0</v>
      </c>
      <c r="AE12" s="161">
        <v>0</v>
      </c>
      <c r="AF12" s="161">
        <v>0</v>
      </c>
      <c r="AG12" s="161">
        <v>0</v>
      </c>
      <c r="AH12" s="161">
        <v>0</v>
      </c>
      <c r="AI12" s="161">
        <v>0</v>
      </c>
      <c r="AJ12" s="161">
        <v>0</v>
      </c>
      <c r="AK12" s="161">
        <v>0</v>
      </c>
      <c r="AL12" s="161">
        <v>0</v>
      </c>
      <c r="AM12" s="161">
        <v>0</v>
      </c>
      <c r="AN12" s="162">
        <v>127250.76</v>
      </c>
      <c r="AO12" s="162">
        <v>103250.76</v>
      </c>
    </row>
    <row r="13" spans="1:45" ht="29.25" customHeight="1">
      <c r="A13" s="92" t="s">
        <v>229</v>
      </c>
      <c r="B13" s="162">
        <v>0</v>
      </c>
      <c r="C13" s="162">
        <v>0</v>
      </c>
      <c r="D13" s="162">
        <v>21000</v>
      </c>
      <c r="E13" s="162">
        <v>0</v>
      </c>
      <c r="F13" s="162">
        <v>0</v>
      </c>
      <c r="G13" s="162">
        <v>0</v>
      </c>
      <c r="H13" s="162">
        <v>0</v>
      </c>
      <c r="I13" s="162">
        <v>0</v>
      </c>
      <c r="J13" s="162">
        <v>0</v>
      </c>
      <c r="K13" s="162">
        <v>0</v>
      </c>
      <c r="L13" s="162">
        <v>0</v>
      </c>
      <c r="M13" s="162">
        <v>0</v>
      </c>
      <c r="N13" s="162">
        <v>10000</v>
      </c>
      <c r="O13" s="162">
        <v>0</v>
      </c>
      <c r="P13" s="162">
        <v>0</v>
      </c>
      <c r="Q13" s="162">
        <v>0</v>
      </c>
      <c r="R13" s="162">
        <v>0</v>
      </c>
      <c r="S13" s="162">
        <v>0</v>
      </c>
      <c r="T13" s="162">
        <v>0</v>
      </c>
      <c r="U13" s="162">
        <v>0</v>
      </c>
      <c r="V13" s="162">
        <v>0</v>
      </c>
      <c r="W13" s="162">
        <v>0</v>
      </c>
      <c r="X13" s="162">
        <v>0</v>
      </c>
      <c r="Y13" s="162">
        <v>0</v>
      </c>
      <c r="Z13" s="162">
        <v>0</v>
      </c>
      <c r="AA13" s="162">
        <v>0</v>
      </c>
      <c r="AB13" s="162">
        <v>0</v>
      </c>
      <c r="AC13" s="162">
        <v>0</v>
      </c>
      <c r="AD13" s="162">
        <v>0</v>
      </c>
      <c r="AE13" s="162">
        <v>0</v>
      </c>
      <c r="AF13" s="162">
        <v>0</v>
      </c>
      <c r="AG13" s="162">
        <v>0</v>
      </c>
      <c r="AH13" s="162">
        <v>0</v>
      </c>
      <c r="AI13" s="162">
        <v>0</v>
      </c>
      <c r="AJ13" s="162">
        <v>0</v>
      </c>
      <c r="AK13" s="162">
        <v>0</v>
      </c>
      <c r="AL13" s="162">
        <v>0</v>
      </c>
      <c r="AM13" s="162">
        <v>0</v>
      </c>
      <c r="AN13" s="162">
        <v>31000</v>
      </c>
      <c r="AO13" s="162">
        <v>0</v>
      </c>
    </row>
    <row r="14" spans="1:45" ht="14.1" customHeight="1">
      <c r="A14" s="93" t="s">
        <v>123</v>
      </c>
      <c r="B14" s="162">
        <v>0</v>
      </c>
      <c r="C14" s="162">
        <v>0</v>
      </c>
      <c r="D14" s="162">
        <v>21000</v>
      </c>
      <c r="E14" s="162">
        <v>0</v>
      </c>
      <c r="F14" s="162">
        <v>0</v>
      </c>
      <c r="G14" s="162">
        <v>0</v>
      </c>
      <c r="H14" s="162">
        <v>0</v>
      </c>
      <c r="I14" s="162">
        <v>0</v>
      </c>
      <c r="J14" s="162">
        <v>0</v>
      </c>
      <c r="K14" s="162">
        <v>0</v>
      </c>
      <c r="L14" s="162">
        <v>0</v>
      </c>
      <c r="M14" s="162">
        <v>0</v>
      </c>
      <c r="N14" s="162">
        <v>10000</v>
      </c>
      <c r="O14" s="162">
        <v>0</v>
      </c>
      <c r="P14" s="162">
        <v>0</v>
      </c>
      <c r="Q14" s="162">
        <v>0</v>
      </c>
      <c r="R14" s="162">
        <v>0</v>
      </c>
      <c r="S14" s="162">
        <v>0</v>
      </c>
      <c r="T14" s="162">
        <v>0</v>
      </c>
      <c r="U14" s="162">
        <v>0</v>
      </c>
      <c r="V14" s="162">
        <v>0</v>
      </c>
      <c r="W14" s="162">
        <v>0</v>
      </c>
      <c r="X14" s="162">
        <v>0</v>
      </c>
      <c r="Y14" s="162">
        <v>0</v>
      </c>
      <c r="Z14" s="162">
        <v>0</v>
      </c>
      <c r="AA14" s="162">
        <v>0</v>
      </c>
      <c r="AB14" s="162">
        <v>0</v>
      </c>
      <c r="AC14" s="162">
        <v>0</v>
      </c>
      <c r="AD14" s="162">
        <v>0</v>
      </c>
      <c r="AE14" s="162">
        <v>0</v>
      </c>
      <c r="AF14" s="162">
        <v>0</v>
      </c>
      <c r="AG14" s="162">
        <v>0</v>
      </c>
      <c r="AH14" s="162">
        <v>0</v>
      </c>
      <c r="AI14" s="162">
        <v>0</v>
      </c>
      <c r="AJ14" s="162">
        <v>0</v>
      </c>
      <c r="AK14" s="162">
        <v>0</v>
      </c>
      <c r="AL14" s="162">
        <v>0</v>
      </c>
      <c r="AM14" s="162">
        <v>0</v>
      </c>
      <c r="AN14" s="162">
        <v>31000</v>
      </c>
      <c r="AO14" s="162">
        <v>0</v>
      </c>
    </row>
    <row r="15" spans="1:45" ht="14.1" customHeight="1">
      <c r="A15" s="94" t="s">
        <v>230</v>
      </c>
      <c r="B15" s="160"/>
      <c r="C15" s="160"/>
      <c r="D15" s="160">
        <v>21000</v>
      </c>
      <c r="E15" s="160"/>
      <c r="F15" s="160"/>
      <c r="G15" s="160"/>
      <c r="H15" s="160"/>
      <c r="I15" s="160"/>
      <c r="J15" s="160"/>
      <c r="K15" s="160"/>
      <c r="L15" s="160"/>
      <c r="M15" s="160"/>
      <c r="N15" s="160">
        <v>10000</v>
      </c>
      <c r="O15" s="160"/>
      <c r="P15" s="160"/>
      <c r="Q15" s="160"/>
      <c r="R15" s="160"/>
      <c r="S15" s="160"/>
      <c r="T15" s="160"/>
      <c r="U15" s="160"/>
      <c r="V15" s="160"/>
      <c r="W15" s="160"/>
      <c r="X15" s="160"/>
      <c r="Y15" s="160"/>
      <c r="Z15" s="160"/>
      <c r="AA15" s="160"/>
      <c r="AB15" s="160"/>
      <c r="AC15" s="160"/>
      <c r="AD15" s="160"/>
      <c r="AE15" s="160"/>
      <c r="AF15" s="160"/>
      <c r="AG15" s="160"/>
      <c r="AH15" s="160"/>
      <c r="AI15" s="160"/>
      <c r="AJ15" s="160"/>
      <c r="AK15" s="160"/>
      <c r="AL15" s="160"/>
      <c r="AM15" s="160"/>
      <c r="AN15" s="162">
        <v>31000</v>
      </c>
      <c r="AO15" s="162">
        <v>0</v>
      </c>
    </row>
    <row r="16" spans="1:45" ht="14.1" customHeight="1">
      <c r="A16" s="94" t="s">
        <v>231</v>
      </c>
      <c r="B16" s="162">
        <v>0</v>
      </c>
      <c r="C16" s="161">
        <v>0</v>
      </c>
      <c r="D16" s="161">
        <v>0</v>
      </c>
      <c r="E16" s="161">
        <v>0</v>
      </c>
      <c r="F16" s="161">
        <v>0</v>
      </c>
      <c r="G16" s="161">
        <v>0</v>
      </c>
      <c r="H16" s="161">
        <v>0</v>
      </c>
      <c r="I16" s="161">
        <v>0</v>
      </c>
      <c r="J16" s="161">
        <v>0</v>
      </c>
      <c r="K16" s="161">
        <v>0</v>
      </c>
      <c r="L16" s="161">
        <v>0</v>
      </c>
      <c r="M16" s="161">
        <v>0</v>
      </c>
      <c r="N16" s="161">
        <v>0</v>
      </c>
      <c r="O16" s="161">
        <v>0</v>
      </c>
      <c r="P16" s="161">
        <v>0</v>
      </c>
      <c r="Q16" s="161">
        <v>0</v>
      </c>
      <c r="R16" s="161">
        <v>0</v>
      </c>
      <c r="S16" s="161">
        <v>0</v>
      </c>
      <c r="T16" s="161">
        <v>0</v>
      </c>
      <c r="U16" s="161">
        <v>0</v>
      </c>
      <c r="V16" s="161">
        <v>0</v>
      </c>
      <c r="W16" s="161">
        <v>0</v>
      </c>
      <c r="X16" s="161">
        <v>0</v>
      </c>
      <c r="Y16" s="161">
        <v>0</v>
      </c>
      <c r="Z16" s="161">
        <v>0</v>
      </c>
      <c r="AA16" s="161">
        <v>0</v>
      </c>
      <c r="AB16" s="161">
        <v>0</v>
      </c>
      <c r="AC16" s="161">
        <v>0</v>
      </c>
      <c r="AD16" s="161">
        <v>0</v>
      </c>
      <c r="AE16" s="161">
        <v>0</v>
      </c>
      <c r="AF16" s="161">
        <v>0</v>
      </c>
      <c r="AG16" s="161">
        <v>0</v>
      </c>
      <c r="AH16" s="161">
        <v>0</v>
      </c>
      <c r="AI16" s="161">
        <v>0</v>
      </c>
      <c r="AJ16" s="161">
        <v>0</v>
      </c>
      <c r="AK16" s="161">
        <v>0</v>
      </c>
      <c r="AL16" s="160"/>
      <c r="AM16" s="160"/>
      <c r="AN16" s="162">
        <v>0</v>
      </c>
      <c r="AO16" s="162">
        <v>0</v>
      </c>
    </row>
    <row r="17" spans="1:41" ht="14.1" customHeight="1">
      <c r="A17" s="95" t="s">
        <v>124</v>
      </c>
      <c r="B17" s="162">
        <v>0</v>
      </c>
      <c r="C17" s="162">
        <v>0</v>
      </c>
      <c r="D17" s="162">
        <v>0</v>
      </c>
      <c r="E17" s="162">
        <v>0</v>
      </c>
      <c r="F17" s="162">
        <v>0</v>
      </c>
      <c r="G17" s="162">
        <v>0</v>
      </c>
      <c r="H17" s="162">
        <v>0</v>
      </c>
      <c r="I17" s="162">
        <v>0</v>
      </c>
      <c r="J17" s="162">
        <v>0</v>
      </c>
      <c r="K17" s="162">
        <v>0</v>
      </c>
      <c r="L17" s="162">
        <v>0</v>
      </c>
      <c r="M17" s="162">
        <v>0</v>
      </c>
      <c r="N17" s="162">
        <v>0</v>
      </c>
      <c r="O17" s="162">
        <v>0</v>
      </c>
      <c r="P17" s="162">
        <v>0</v>
      </c>
      <c r="Q17" s="162">
        <v>0</v>
      </c>
      <c r="R17" s="162">
        <v>0</v>
      </c>
      <c r="S17" s="162">
        <v>0</v>
      </c>
      <c r="T17" s="162">
        <v>0</v>
      </c>
      <c r="U17" s="162">
        <v>0</v>
      </c>
      <c r="V17" s="162">
        <v>0</v>
      </c>
      <c r="W17" s="162">
        <v>0</v>
      </c>
      <c r="X17" s="162">
        <v>0</v>
      </c>
      <c r="Y17" s="162">
        <v>0</v>
      </c>
      <c r="Z17" s="162">
        <v>0</v>
      </c>
      <c r="AA17" s="162">
        <v>0</v>
      </c>
      <c r="AB17" s="162">
        <v>0</v>
      </c>
      <c r="AC17" s="162">
        <v>0</v>
      </c>
      <c r="AD17" s="162">
        <v>0</v>
      </c>
      <c r="AE17" s="162">
        <v>0</v>
      </c>
      <c r="AF17" s="162">
        <v>0</v>
      </c>
      <c r="AG17" s="162">
        <v>0</v>
      </c>
      <c r="AH17" s="162">
        <v>0</v>
      </c>
      <c r="AI17" s="162">
        <v>0</v>
      </c>
      <c r="AJ17" s="162">
        <v>0</v>
      </c>
      <c r="AK17" s="162">
        <v>0</v>
      </c>
      <c r="AL17" s="162">
        <v>0</v>
      </c>
      <c r="AM17" s="162">
        <v>0</v>
      </c>
      <c r="AN17" s="162">
        <v>0</v>
      </c>
      <c r="AO17" s="162">
        <v>0</v>
      </c>
    </row>
    <row r="18" spans="1:41" ht="14.1" customHeight="1">
      <c r="A18" s="94" t="s">
        <v>232</v>
      </c>
      <c r="B18" s="160"/>
      <c r="C18" s="160"/>
      <c r="D18" s="160"/>
      <c r="E18" s="160"/>
      <c r="F18" s="160"/>
      <c r="G18" s="160"/>
      <c r="H18" s="160"/>
      <c r="I18" s="160"/>
      <c r="J18" s="160"/>
      <c r="K18" s="160"/>
      <c r="L18" s="160"/>
      <c r="M18" s="160"/>
      <c r="N18" s="160"/>
      <c r="O18" s="160"/>
      <c r="P18" s="160"/>
      <c r="Q18" s="160"/>
      <c r="R18" s="160"/>
      <c r="S18" s="160"/>
      <c r="T18" s="160"/>
      <c r="U18" s="160"/>
      <c r="V18" s="160"/>
      <c r="W18" s="160"/>
      <c r="X18" s="160"/>
      <c r="Y18" s="160"/>
      <c r="Z18" s="160"/>
      <c r="AA18" s="160"/>
      <c r="AB18" s="160"/>
      <c r="AC18" s="160"/>
      <c r="AD18" s="160"/>
      <c r="AE18" s="160"/>
      <c r="AF18" s="160"/>
      <c r="AG18" s="160"/>
      <c r="AH18" s="160"/>
      <c r="AI18" s="160"/>
      <c r="AJ18" s="160"/>
      <c r="AK18" s="160"/>
      <c r="AL18" s="160"/>
      <c r="AM18" s="160"/>
      <c r="AN18" s="162">
        <v>0</v>
      </c>
      <c r="AO18" s="162">
        <v>0</v>
      </c>
    </row>
    <row r="19" spans="1:41" ht="14.1" customHeight="1">
      <c r="A19" s="94" t="s">
        <v>233</v>
      </c>
      <c r="B19" s="161">
        <v>0</v>
      </c>
      <c r="C19" s="161">
        <v>0</v>
      </c>
      <c r="D19" s="161">
        <v>0</v>
      </c>
      <c r="E19" s="161">
        <v>0</v>
      </c>
      <c r="F19" s="161">
        <v>0</v>
      </c>
      <c r="G19" s="161">
        <v>0</v>
      </c>
      <c r="H19" s="161">
        <v>0</v>
      </c>
      <c r="I19" s="161">
        <v>0</v>
      </c>
      <c r="J19" s="161">
        <v>0</v>
      </c>
      <c r="K19" s="161">
        <v>0</v>
      </c>
      <c r="L19" s="161">
        <v>0</v>
      </c>
      <c r="M19" s="161">
        <v>0</v>
      </c>
      <c r="N19" s="161">
        <v>0</v>
      </c>
      <c r="O19" s="161">
        <v>0</v>
      </c>
      <c r="P19" s="161">
        <v>0</v>
      </c>
      <c r="Q19" s="161">
        <v>0</v>
      </c>
      <c r="R19" s="161">
        <v>0</v>
      </c>
      <c r="S19" s="161">
        <v>0</v>
      </c>
      <c r="T19" s="161">
        <v>0</v>
      </c>
      <c r="U19" s="161">
        <v>0</v>
      </c>
      <c r="V19" s="161">
        <v>0</v>
      </c>
      <c r="W19" s="161">
        <v>0</v>
      </c>
      <c r="X19" s="161">
        <v>0</v>
      </c>
      <c r="Y19" s="161">
        <v>0</v>
      </c>
      <c r="Z19" s="161">
        <v>0</v>
      </c>
      <c r="AA19" s="161">
        <v>0</v>
      </c>
      <c r="AB19" s="161">
        <v>0</v>
      </c>
      <c r="AC19" s="161">
        <v>0</v>
      </c>
      <c r="AD19" s="161">
        <v>0</v>
      </c>
      <c r="AE19" s="161">
        <v>0</v>
      </c>
      <c r="AF19" s="161">
        <v>0</v>
      </c>
      <c r="AG19" s="161">
        <v>0</v>
      </c>
      <c r="AH19" s="161">
        <v>0</v>
      </c>
      <c r="AI19" s="161">
        <v>0</v>
      </c>
      <c r="AJ19" s="161">
        <v>0</v>
      </c>
      <c r="AK19" s="161">
        <v>0</v>
      </c>
      <c r="AL19" s="160"/>
      <c r="AM19" s="160"/>
      <c r="AN19" s="162">
        <v>0</v>
      </c>
      <c r="AO19" s="162">
        <v>0</v>
      </c>
    </row>
    <row r="20" spans="1:41" ht="14.1" customHeight="1">
      <c r="A20" s="92" t="s">
        <v>234</v>
      </c>
      <c r="B20" s="160"/>
      <c r="C20" s="160"/>
      <c r="D20" s="160">
        <v>0</v>
      </c>
      <c r="E20" s="160"/>
      <c r="F20" s="160"/>
      <c r="G20" s="160"/>
      <c r="H20" s="160"/>
      <c r="I20" s="160"/>
      <c r="J20" s="160"/>
      <c r="K20" s="160"/>
      <c r="L20" s="160"/>
      <c r="M20" s="160"/>
      <c r="N20" s="160"/>
      <c r="O20" s="160"/>
      <c r="P20" s="160"/>
      <c r="Q20" s="160"/>
      <c r="R20" s="160"/>
      <c r="S20" s="160"/>
      <c r="T20" s="160"/>
      <c r="U20" s="160"/>
      <c r="V20" s="160"/>
      <c r="W20" s="160"/>
      <c r="X20" s="160"/>
      <c r="Y20" s="160"/>
      <c r="Z20" s="160"/>
      <c r="AA20" s="160"/>
      <c r="AB20" s="160"/>
      <c r="AC20" s="160"/>
      <c r="AD20" s="160"/>
      <c r="AE20" s="160"/>
      <c r="AF20" s="160"/>
      <c r="AG20" s="160"/>
      <c r="AH20" s="160"/>
      <c r="AI20" s="160"/>
      <c r="AJ20" s="160"/>
      <c r="AK20" s="160"/>
      <c r="AL20" s="160"/>
      <c r="AM20" s="160"/>
      <c r="AN20" s="162">
        <v>0</v>
      </c>
      <c r="AO20" s="162">
        <v>0</v>
      </c>
    </row>
    <row r="21" spans="1:41" ht="28.5" customHeight="1">
      <c r="A21" s="92" t="s">
        <v>235</v>
      </c>
      <c r="B21" s="160"/>
      <c r="C21" s="160"/>
      <c r="D21" s="160">
        <v>2999.9580000000001</v>
      </c>
      <c r="E21" s="160"/>
      <c r="F21" s="160"/>
      <c r="G21" s="160"/>
      <c r="H21" s="160">
        <v>0</v>
      </c>
      <c r="I21" s="160"/>
      <c r="J21" s="160">
        <v>3656.6239</v>
      </c>
      <c r="K21" s="160"/>
      <c r="L21" s="160"/>
      <c r="M21" s="160"/>
      <c r="N21" s="160"/>
      <c r="O21" s="160"/>
      <c r="P21" s="160">
        <v>94.822699999999998</v>
      </c>
      <c r="Q21" s="160"/>
      <c r="R21" s="160"/>
      <c r="S21" s="160"/>
      <c r="T21" s="160"/>
      <c r="U21" s="160"/>
      <c r="V21" s="160">
        <v>2124.7467000000001</v>
      </c>
      <c r="W21" s="160"/>
      <c r="X21" s="160"/>
      <c r="Y21" s="160"/>
      <c r="Z21" s="160">
        <v>0</v>
      </c>
      <c r="AA21" s="160"/>
      <c r="AB21" s="160">
        <v>2052.8364000000001</v>
      </c>
      <c r="AC21" s="160"/>
      <c r="AD21" s="160">
        <v>3773.8390100000001</v>
      </c>
      <c r="AE21" s="160">
        <v>1695.9457299999999</v>
      </c>
      <c r="AF21" s="160">
        <v>20476.8397</v>
      </c>
      <c r="AG21" s="160">
        <v>3392.0299</v>
      </c>
      <c r="AH21" s="160">
        <v>8055.3468999999996</v>
      </c>
      <c r="AI21" s="160"/>
      <c r="AJ21" s="160"/>
      <c r="AK21" s="160"/>
      <c r="AL21" s="160"/>
      <c r="AM21" s="160"/>
      <c r="AN21" s="162">
        <v>43235.013309999995</v>
      </c>
      <c r="AO21" s="162">
        <v>5087.9756299999999</v>
      </c>
    </row>
    <row r="22" spans="1:41" ht="28.5" customHeight="1">
      <c r="A22" s="92" t="s">
        <v>236</v>
      </c>
      <c r="B22" s="160"/>
      <c r="C22" s="160"/>
      <c r="D22" s="160"/>
      <c r="E22" s="160"/>
      <c r="F22" s="160"/>
      <c r="G22" s="160"/>
      <c r="H22" s="160"/>
      <c r="I22" s="160"/>
      <c r="J22" s="160"/>
      <c r="K22" s="160"/>
      <c r="L22" s="160"/>
      <c r="M22" s="160"/>
      <c r="N22" s="160"/>
      <c r="O22" s="160"/>
      <c r="P22" s="160"/>
      <c r="Q22" s="160"/>
      <c r="R22" s="160"/>
      <c r="S22" s="160"/>
      <c r="T22" s="160"/>
      <c r="U22" s="160"/>
      <c r="V22" s="160"/>
      <c r="W22" s="160"/>
      <c r="X22" s="160"/>
      <c r="Y22" s="160"/>
      <c r="Z22" s="160"/>
      <c r="AA22" s="160"/>
      <c r="AB22" s="160"/>
      <c r="AC22" s="160"/>
      <c r="AD22" s="160"/>
      <c r="AE22" s="160"/>
      <c r="AF22" s="160">
        <v>634.1</v>
      </c>
      <c r="AG22" s="160">
        <v>634.1</v>
      </c>
      <c r="AH22" s="160"/>
      <c r="AI22" s="160"/>
      <c r="AJ22" s="160"/>
      <c r="AK22" s="160"/>
      <c r="AL22" s="160"/>
      <c r="AM22" s="160"/>
      <c r="AN22" s="162">
        <v>634.1</v>
      </c>
      <c r="AO22" s="162">
        <v>634.1</v>
      </c>
    </row>
    <row r="23" spans="1:41" ht="29.25" customHeight="1">
      <c r="A23" s="92" t="s">
        <v>237</v>
      </c>
      <c r="B23" s="162">
        <v>0</v>
      </c>
      <c r="C23" s="162">
        <v>0</v>
      </c>
      <c r="D23" s="162">
        <v>0</v>
      </c>
      <c r="E23" s="162">
        <v>0</v>
      </c>
      <c r="F23" s="162">
        <v>0</v>
      </c>
      <c r="G23" s="162">
        <v>0</v>
      </c>
      <c r="H23" s="162">
        <v>0</v>
      </c>
      <c r="I23" s="162">
        <v>0</v>
      </c>
      <c r="J23" s="162">
        <v>0</v>
      </c>
      <c r="K23" s="162">
        <v>0</v>
      </c>
      <c r="L23" s="162">
        <v>0</v>
      </c>
      <c r="M23" s="162">
        <v>0</v>
      </c>
      <c r="N23" s="162">
        <v>0</v>
      </c>
      <c r="O23" s="162">
        <v>0</v>
      </c>
      <c r="P23" s="162">
        <v>0</v>
      </c>
      <c r="Q23" s="162">
        <v>0</v>
      </c>
      <c r="R23" s="162">
        <v>0</v>
      </c>
      <c r="S23" s="162">
        <v>0</v>
      </c>
      <c r="T23" s="162">
        <v>0</v>
      </c>
      <c r="U23" s="162">
        <v>0</v>
      </c>
      <c r="V23" s="162">
        <v>0</v>
      </c>
      <c r="W23" s="162">
        <v>0</v>
      </c>
      <c r="X23" s="162">
        <v>0</v>
      </c>
      <c r="Y23" s="162">
        <v>0</v>
      </c>
      <c r="Z23" s="162">
        <v>0</v>
      </c>
      <c r="AA23" s="162">
        <v>0</v>
      </c>
      <c r="AB23" s="162">
        <v>0</v>
      </c>
      <c r="AC23" s="162">
        <v>0</v>
      </c>
      <c r="AD23" s="162">
        <v>0</v>
      </c>
      <c r="AE23" s="162">
        <v>0</v>
      </c>
      <c r="AF23" s="162">
        <v>0</v>
      </c>
      <c r="AG23" s="162">
        <v>0</v>
      </c>
      <c r="AH23" s="162">
        <v>0</v>
      </c>
      <c r="AI23" s="162">
        <v>0</v>
      </c>
      <c r="AJ23" s="162">
        <v>0</v>
      </c>
      <c r="AK23" s="162">
        <v>0</v>
      </c>
      <c r="AL23" s="162">
        <v>0</v>
      </c>
      <c r="AM23" s="162">
        <v>0</v>
      </c>
      <c r="AN23" s="162">
        <v>0</v>
      </c>
      <c r="AO23" s="162">
        <v>0</v>
      </c>
    </row>
    <row r="24" spans="1:41" ht="14.1" customHeight="1">
      <c r="A24" s="95" t="s">
        <v>238</v>
      </c>
      <c r="B24" s="162">
        <v>0</v>
      </c>
      <c r="C24" s="162">
        <v>0</v>
      </c>
      <c r="D24" s="162">
        <v>0</v>
      </c>
      <c r="E24" s="162">
        <v>0</v>
      </c>
      <c r="F24" s="162">
        <v>0</v>
      </c>
      <c r="G24" s="162">
        <v>0</v>
      </c>
      <c r="H24" s="162">
        <v>0</v>
      </c>
      <c r="I24" s="162">
        <v>0</v>
      </c>
      <c r="J24" s="162">
        <v>0</v>
      </c>
      <c r="K24" s="162">
        <v>0</v>
      </c>
      <c r="L24" s="162">
        <v>0</v>
      </c>
      <c r="M24" s="162">
        <v>0</v>
      </c>
      <c r="N24" s="162">
        <v>0</v>
      </c>
      <c r="O24" s="162">
        <v>0</v>
      </c>
      <c r="P24" s="162">
        <v>0</v>
      </c>
      <c r="Q24" s="162">
        <v>0</v>
      </c>
      <c r="R24" s="162">
        <v>0</v>
      </c>
      <c r="S24" s="162">
        <v>0</v>
      </c>
      <c r="T24" s="162">
        <v>0</v>
      </c>
      <c r="U24" s="162">
        <v>0</v>
      </c>
      <c r="V24" s="162">
        <v>0</v>
      </c>
      <c r="W24" s="162">
        <v>0</v>
      </c>
      <c r="X24" s="162">
        <v>0</v>
      </c>
      <c r="Y24" s="162">
        <v>0</v>
      </c>
      <c r="Z24" s="162">
        <v>0</v>
      </c>
      <c r="AA24" s="162">
        <v>0</v>
      </c>
      <c r="AB24" s="162">
        <v>0</v>
      </c>
      <c r="AC24" s="162">
        <v>0</v>
      </c>
      <c r="AD24" s="162">
        <v>0</v>
      </c>
      <c r="AE24" s="162">
        <v>0</v>
      </c>
      <c r="AF24" s="162">
        <v>0</v>
      </c>
      <c r="AG24" s="162">
        <v>0</v>
      </c>
      <c r="AH24" s="162">
        <v>0</v>
      </c>
      <c r="AI24" s="162">
        <v>0</v>
      </c>
      <c r="AJ24" s="162">
        <v>0</v>
      </c>
      <c r="AK24" s="162">
        <v>0</v>
      </c>
      <c r="AL24" s="162">
        <v>0</v>
      </c>
      <c r="AM24" s="162">
        <v>0</v>
      </c>
      <c r="AN24" s="162">
        <v>0</v>
      </c>
      <c r="AO24" s="162">
        <v>0</v>
      </c>
    </row>
    <row r="25" spans="1:41" ht="14.1" customHeight="1">
      <c r="A25" s="96" t="s">
        <v>239</v>
      </c>
      <c r="B25" s="160"/>
      <c r="C25" s="160"/>
      <c r="D25" s="160"/>
      <c r="E25" s="160"/>
      <c r="F25" s="160"/>
      <c r="G25" s="160"/>
      <c r="H25" s="160"/>
      <c r="I25" s="160"/>
      <c r="J25" s="160"/>
      <c r="K25" s="160"/>
      <c r="L25" s="160"/>
      <c r="M25" s="160"/>
      <c r="N25" s="160"/>
      <c r="O25" s="160"/>
      <c r="P25" s="160"/>
      <c r="Q25" s="160"/>
      <c r="R25" s="160"/>
      <c r="S25" s="160"/>
      <c r="T25" s="160"/>
      <c r="U25" s="160"/>
      <c r="V25" s="160"/>
      <c r="W25" s="160"/>
      <c r="X25" s="160"/>
      <c r="Y25" s="160"/>
      <c r="Z25" s="160"/>
      <c r="AA25" s="160"/>
      <c r="AB25" s="160"/>
      <c r="AC25" s="160"/>
      <c r="AD25" s="160"/>
      <c r="AE25" s="160"/>
      <c r="AF25" s="160"/>
      <c r="AG25" s="160"/>
      <c r="AH25" s="160"/>
      <c r="AI25" s="160"/>
      <c r="AJ25" s="160"/>
      <c r="AK25" s="160"/>
      <c r="AL25" s="160"/>
      <c r="AM25" s="160"/>
      <c r="AN25" s="162">
        <v>0</v>
      </c>
      <c r="AO25" s="162">
        <v>0</v>
      </c>
    </row>
    <row r="26" spans="1:41" ht="14.1" customHeight="1">
      <c r="A26" s="96" t="s">
        <v>240</v>
      </c>
      <c r="B26" s="160"/>
      <c r="C26" s="160"/>
      <c r="D26" s="160"/>
      <c r="E26" s="160"/>
      <c r="F26" s="160"/>
      <c r="G26" s="160"/>
      <c r="H26" s="160"/>
      <c r="I26" s="160"/>
      <c r="J26" s="160"/>
      <c r="K26" s="160"/>
      <c r="L26" s="160"/>
      <c r="M26" s="160"/>
      <c r="N26" s="160"/>
      <c r="O26" s="160"/>
      <c r="P26" s="160"/>
      <c r="Q26" s="160"/>
      <c r="R26" s="160"/>
      <c r="S26" s="160"/>
      <c r="T26" s="160"/>
      <c r="U26" s="160"/>
      <c r="V26" s="160"/>
      <c r="W26" s="160"/>
      <c r="X26" s="160"/>
      <c r="Y26" s="160"/>
      <c r="Z26" s="160"/>
      <c r="AA26" s="160"/>
      <c r="AB26" s="160"/>
      <c r="AC26" s="160"/>
      <c r="AD26" s="160"/>
      <c r="AE26" s="160"/>
      <c r="AF26" s="160"/>
      <c r="AG26" s="160"/>
      <c r="AH26" s="160"/>
      <c r="AI26" s="160"/>
      <c r="AJ26" s="160"/>
      <c r="AK26" s="160"/>
      <c r="AL26" s="160"/>
      <c r="AM26" s="160"/>
      <c r="AN26" s="162">
        <v>0</v>
      </c>
      <c r="AO26" s="162">
        <v>0</v>
      </c>
    </row>
    <row r="27" spans="1:41" ht="14.1" customHeight="1">
      <c r="A27" s="95" t="s">
        <v>241</v>
      </c>
      <c r="B27" s="163">
        <v>0</v>
      </c>
      <c r="C27" s="163">
        <v>0</v>
      </c>
      <c r="D27" s="163">
        <v>0</v>
      </c>
      <c r="E27" s="163">
        <v>0</v>
      </c>
      <c r="F27" s="163">
        <v>0</v>
      </c>
      <c r="G27" s="163">
        <v>0</v>
      </c>
      <c r="H27" s="163">
        <v>0</v>
      </c>
      <c r="I27" s="163">
        <v>0</v>
      </c>
      <c r="J27" s="163">
        <v>0</v>
      </c>
      <c r="K27" s="163">
        <v>0</v>
      </c>
      <c r="L27" s="163">
        <v>0</v>
      </c>
      <c r="M27" s="163">
        <v>0</v>
      </c>
      <c r="N27" s="163">
        <v>0</v>
      </c>
      <c r="O27" s="163">
        <v>0</v>
      </c>
      <c r="P27" s="163">
        <v>0</v>
      </c>
      <c r="Q27" s="163">
        <v>0</v>
      </c>
      <c r="R27" s="163">
        <v>0</v>
      </c>
      <c r="S27" s="163">
        <v>0</v>
      </c>
      <c r="T27" s="163">
        <v>0</v>
      </c>
      <c r="U27" s="163">
        <v>0</v>
      </c>
      <c r="V27" s="163">
        <v>0</v>
      </c>
      <c r="W27" s="163">
        <v>0</v>
      </c>
      <c r="X27" s="163">
        <v>0</v>
      </c>
      <c r="Y27" s="163">
        <v>0</v>
      </c>
      <c r="Z27" s="163">
        <v>0</v>
      </c>
      <c r="AA27" s="163">
        <v>0</v>
      </c>
      <c r="AB27" s="163">
        <v>0</v>
      </c>
      <c r="AC27" s="163">
        <v>0</v>
      </c>
      <c r="AD27" s="163">
        <v>0</v>
      </c>
      <c r="AE27" s="163">
        <v>0</v>
      </c>
      <c r="AF27" s="163">
        <v>0</v>
      </c>
      <c r="AG27" s="163">
        <v>0</v>
      </c>
      <c r="AH27" s="163">
        <v>0</v>
      </c>
      <c r="AI27" s="163">
        <v>0</v>
      </c>
      <c r="AJ27" s="163">
        <v>0</v>
      </c>
      <c r="AK27" s="163">
        <v>0</v>
      </c>
      <c r="AL27" s="162">
        <v>0</v>
      </c>
      <c r="AM27" s="162">
        <v>0</v>
      </c>
      <c r="AN27" s="162">
        <v>0</v>
      </c>
      <c r="AO27" s="162">
        <v>0</v>
      </c>
    </row>
    <row r="28" spans="1:41" ht="14.1" customHeight="1">
      <c r="A28" s="96" t="s">
        <v>242</v>
      </c>
      <c r="B28" s="163">
        <v>0</v>
      </c>
      <c r="C28" s="163">
        <v>0</v>
      </c>
      <c r="D28" s="163">
        <v>0</v>
      </c>
      <c r="E28" s="163">
        <v>0</v>
      </c>
      <c r="F28" s="163">
        <v>0</v>
      </c>
      <c r="G28" s="163">
        <v>0</v>
      </c>
      <c r="H28" s="163">
        <v>0</v>
      </c>
      <c r="I28" s="163">
        <v>0</v>
      </c>
      <c r="J28" s="163">
        <v>0</v>
      </c>
      <c r="K28" s="163">
        <v>0</v>
      </c>
      <c r="L28" s="163">
        <v>0</v>
      </c>
      <c r="M28" s="163">
        <v>0</v>
      </c>
      <c r="N28" s="163">
        <v>0</v>
      </c>
      <c r="O28" s="163">
        <v>0</v>
      </c>
      <c r="P28" s="163">
        <v>0</v>
      </c>
      <c r="Q28" s="163">
        <v>0</v>
      </c>
      <c r="R28" s="163">
        <v>0</v>
      </c>
      <c r="S28" s="163">
        <v>0</v>
      </c>
      <c r="T28" s="163">
        <v>0</v>
      </c>
      <c r="U28" s="163">
        <v>0</v>
      </c>
      <c r="V28" s="163">
        <v>0</v>
      </c>
      <c r="W28" s="163">
        <v>0</v>
      </c>
      <c r="X28" s="163">
        <v>0</v>
      </c>
      <c r="Y28" s="163">
        <v>0</v>
      </c>
      <c r="Z28" s="163">
        <v>0</v>
      </c>
      <c r="AA28" s="163">
        <v>0</v>
      </c>
      <c r="AB28" s="163">
        <v>0</v>
      </c>
      <c r="AC28" s="163">
        <v>0</v>
      </c>
      <c r="AD28" s="163">
        <v>0</v>
      </c>
      <c r="AE28" s="163">
        <v>0</v>
      </c>
      <c r="AF28" s="163">
        <v>0</v>
      </c>
      <c r="AG28" s="163">
        <v>0</v>
      </c>
      <c r="AH28" s="163">
        <v>0</v>
      </c>
      <c r="AI28" s="163">
        <v>0</v>
      </c>
      <c r="AJ28" s="163">
        <v>0</v>
      </c>
      <c r="AK28" s="163">
        <v>0</v>
      </c>
      <c r="AL28" s="160"/>
      <c r="AM28" s="160"/>
      <c r="AN28" s="162">
        <v>0</v>
      </c>
      <c r="AO28" s="162">
        <v>0</v>
      </c>
    </row>
    <row r="29" spans="1:41" ht="14.1" customHeight="1">
      <c r="A29" s="96" t="s">
        <v>243</v>
      </c>
      <c r="B29" s="163">
        <v>0</v>
      </c>
      <c r="C29" s="163">
        <v>0</v>
      </c>
      <c r="D29" s="163">
        <v>0</v>
      </c>
      <c r="E29" s="163">
        <v>0</v>
      </c>
      <c r="F29" s="163">
        <v>0</v>
      </c>
      <c r="G29" s="163">
        <v>0</v>
      </c>
      <c r="H29" s="163">
        <v>0</v>
      </c>
      <c r="I29" s="163">
        <v>0</v>
      </c>
      <c r="J29" s="163">
        <v>0</v>
      </c>
      <c r="K29" s="163">
        <v>0</v>
      </c>
      <c r="L29" s="163">
        <v>0</v>
      </c>
      <c r="M29" s="163">
        <v>0</v>
      </c>
      <c r="N29" s="163">
        <v>0</v>
      </c>
      <c r="O29" s="163">
        <v>0</v>
      </c>
      <c r="P29" s="163">
        <v>0</v>
      </c>
      <c r="Q29" s="163">
        <v>0</v>
      </c>
      <c r="R29" s="163">
        <v>0</v>
      </c>
      <c r="S29" s="163">
        <v>0</v>
      </c>
      <c r="T29" s="163">
        <v>0</v>
      </c>
      <c r="U29" s="163">
        <v>0</v>
      </c>
      <c r="V29" s="163">
        <v>0</v>
      </c>
      <c r="W29" s="163">
        <v>0</v>
      </c>
      <c r="X29" s="163">
        <v>0</v>
      </c>
      <c r="Y29" s="163">
        <v>0</v>
      </c>
      <c r="Z29" s="163">
        <v>0</v>
      </c>
      <c r="AA29" s="163">
        <v>0</v>
      </c>
      <c r="AB29" s="163">
        <v>0</v>
      </c>
      <c r="AC29" s="163">
        <v>0</v>
      </c>
      <c r="AD29" s="163">
        <v>0</v>
      </c>
      <c r="AE29" s="163">
        <v>0</v>
      </c>
      <c r="AF29" s="163">
        <v>0</v>
      </c>
      <c r="AG29" s="163">
        <v>0</v>
      </c>
      <c r="AH29" s="163">
        <v>0</v>
      </c>
      <c r="AI29" s="163">
        <v>0</v>
      </c>
      <c r="AJ29" s="163">
        <v>0</v>
      </c>
      <c r="AK29" s="163">
        <v>0</v>
      </c>
      <c r="AL29" s="160"/>
      <c r="AM29" s="160"/>
      <c r="AN29" s="162">
        <v>0</v>
      </c>
      <c r="AO29" s="162">
        <v>0</v>
      </c>
    </row>
    <row r="30" spans="1:41" ht="25.5">
      <c r="A30" s="97" t="s">
        <v>244</v>
      </c>
      <c r="B30" s="162">
        <v>0</v>
      </c>
      <c r="C30" s="162">
        <v>0</v>
      </c>
      <c r="D30" s="162">
        <v>244.33221</v>
      </c>
      <c r="E30" s="162">
        <v>0</v>
      </c>
      <c r="F30" s="162">
        <v>0</v>
      </c>
      <c r="G30" s="162">
        <v>0</v>
      </c>
      <c r="H30" s="162">
        <v>1000</v>
      </c>
      <c r="I30" s="162">
        <v>0</v>
      </c>
      <c r="J30" s="162">
        <v>0</v>
      </c>
      <c r="K30" s="162">
        <v>0</v>
      </c>
      <c r="L30" s="162">
        <v>0</v>
      </c>
      <c r="M30" s="162">
        <v>0</v>
      </c>
      <c r="N30" s="162">
        <v>600</v>
      </c>
      <c r="O30" s="162">
        <v>0</v>
      </c>
      <c r="P30" s="162">
        <v>0</v>
      </c>
      <c r="Q30" s="162">
        <v>0</v>
      </c>
      <c r="R30" s="162">
        <v>309.8</v>
      </c>
      <c r="S30" s="162">
        <v>0</v>
      </c>
      <c r="T30" s="162">
        <v>0</v>
      </c>
      <c r="U30" s="162">
        <v>0</v>
      </c>
      <c r="V30" s="162">
        <v>0</v>
      </c>
      <c r="W30" s="162">
        <v>0</v>
      </c>
      <c r="X30" s="162">
        <v>0</v>
      </c>
      <c r="Y30" s="162">
        <v>0</v>
      </c>
      <c r="Z30" s="162">
        <v>145.16695000000001</v>
      </c>
      <c r="AA30" s="162">
        <v>0</v>
      </c>
      <c r="AB30" s="162">
        <v>0</v>
      </c>
      <c r="AC30" s="162">
        <v>0</v>
      </c>
      <c r="AD30" s="162">
        <v>223</v>
      </c>
      <c r="AE30" s="162">
        <v>0</v>
      </c>
      <c r="AF30" s="162">
        <v>1891.4901300000001</v>
      </c>
      <c r="AG30" s="162">
        <v>0</v>
      </c>
      <c r="AH30" s="162">
        <v>425</v>
      </c>
      <c r="AI30" s="162">
        <v>0</v>
      </c>
      <c r="AJ30" s="162">
        <v>0</v>
      </c>
      <c r="AK30" s="162">
        <v>0</v>
      </c>
      <c r="AL30" s="162">
        <v>0</v>
      </c>
      <c r="AM30" s="162">
        <v>0</v>
      </c>
      <c r="AN30" s="162">
        <v>4838.7892900000006</v>
      </c>
      <c r="AO30" s="162">
        <v>0</v>
      </c>
    </row>
    <row r="31" spans="1:41" ht="14.1" customHeight="1">
      <c r="A31" s="95" t="s">
        <v>238</v>
      </c>
      <c r="B31" s="162">
        <v>0</v>
      </c>
      <c r="C31" s="162">
        <v>0</v>
      </c>
      <c r="D31" s="162">
        <v>244.33221</v>
      </c>
      <c r="E31" s="162">
        <v>0</v>
      </c>
      <c r="F31" s="162">
        <v>0</v>
      </c>
      <c r="G31" s="162">
        <v>0</v>
      </c>
      <c r="H31" s="162">
        <v>1000</v>
      </c>
      <c r="I31" s="162">
        <v>0</v>
      </c>
      <c r="J31" s="162">
        <v>0</v>
      </c>
      <c r="K31" s="162">
        <v>0</v>
      </c>
      <c r="L31" s="162">
        <v>0</v>
      </c>
      <c r="M31" s="162">
        <v>0</v>
      </c>
      <c r="N31" s="162">
        <v>600</v>
      </c>
      <c r="O31" s="162">
        <v>0</v>
      </c>
      <c r="P31" s="162">
        <v>0</v>
      </c>
      <c r="Q31" s="162">
        <v>0</v>
      </c>
      <c r="R31" s="162">
        <v>309.8</v>
      </c>
      <c r="S31" s="162">
        <v>0</v>
      </c>
      <c r="T31" s="162">
        <v>0</v>
      </c>
      <c r="U31" s="162">
        <v>0</v>
      </c>
      <c r="V31" s="162">
        <v>0</v>
      </c>
      <c r="W31" s="162">
        <v>0</v>
      </c>
      <c r="X31" s="162">
        <v>0</v>
      </c>
      <c r="Y31" s="162">
        <v>0</v>
      </c>
      <c r="Z31" s="162">
        <v>145.16695000000001</v>
      </c>
      <c r="AA31" s="162">
        <v>0</v>
      </c>
      <c r="AB31" s="162">
        <v>0</v>
      </c>
      <c r="AC31" s="162">
        <v>0</v>
      </c>
      <c r="AD31" s="162">
        <v>223</v>
      </c>
      <c r="AE31" s="162">
        <v>0</v>
      </c>
      <c r="AF31" s="162">
        <v>1891.4901300000001</v>
      </c>
      <c r="AG31" s="162">
        <v>0</v>
      </c>
      <c r="AH31" s="162">
        <v>425</v>
      </c>
      <c r="AI31" s="162">
        <v>0</v>
      </c>
      <c r="AJ31" s="162">
        <v>0</v>
      </c>
      <c r="AK31" s="162">
        <v>0</v>
      </c>
      <c r="AL31" s="162">
        <v>0</v>
      </c>
      <c r="AM31" s="162">
        <v>0</v>
      </c>
      <c r="AN31" s="162">
        <v>4838.7892900000006</v>
      </c>
      <c r="AO31" s="162">
        <v>0</v>
      </c>
    </row>
    <row r="32" spans="1:41" ht="14.1" customHeight="1">
      <c r="A32" s="96" t="s">
        <v>245</v>
      </c>
      <c r="B32" s="160"/>
      <c r="C32" s="160"/>
      <c r="D32" s="160">
        <v>244.33221</v>
      </c>
      <c r="E32" s="160"/>
      <c r="F32" s="160"/>
      <c r="G32" s="160"/>
      <c r="H32" s="160">
        <v>1000</v>
      </c>
      <c r="I32" s="160"/>
      <c r="J32" s="160"/>
      <c r="K32" s="160"/>
      <c r="L32" s="160"/>
      <c r="M32" s="160"/>
      <c r="N32" s="160">
        <v>600</v>
      </c>
      <c r="O32" s="160"/>
      <c r="P32" s="160"/>
      <c r="Q32" s="160"/>
      <c r="R32" s="160">
        <v>309.8</v>
      </c>
      <c r="S32" s="160"/>
      <c r="T32" s="160"/>
      <c r="U32" s="160"/>
      <c r="V32" s="160"/>
      <c r="W32" s="160"/>
      <c r="X32" s="160"/>
      <c r="Y32" s="160"/>
      <c r="Z32" s="160">
        <v>145.16695000000001</v>
      </c>
      <c r="AA32" s="160"/>
      <c r="AB32" s="160"/>
      <c r="AC32" s="160"/>
      <c r="AD32" s="160">
        <v>223</v>
      </c>
      <c r="AE32" s="160"/>
      <c r="AF32" s="160">
        <v>1891.4901300000001</v>
      </c>
      <c r="AG32" s="160"/>
      <c r="AH32" s="160">
        <v>425</v>
      </c>
      <c r="AI32" s="160"/>
      <c r="AJ32" s="160"/>
      <c r="AK32" s="160"/>
      <c r="AL32" s="160"/>
      <c r="AM32" s="160"/>
      <c r="AN32" s="162">
        <v>4838.7892900000006</v>
      </c>
      <c r="AO32" s="162">
        <v>0</v>
      </c>
    </row>
    <row r="33" spans="1:41" ht="14.1" customHeight="1">
      <c r="A33" s="96" t="s">
        <v>246</v>
      </c>
      <c r="B33" s="160"/>
      <c r="C33" s="160"/>
      <c r="D33" s="160"/>
      <c r="E33" s="160"/>
      <c r="F33" s="160"/>
      <c r="G33" s="160"/>
      <c r="H33" s="160"/>
      <c r="I33" s="160"/>
      <c r="J33" s="160"/>
      <c r="K33" s="160"/>
      <c r="L33" s="160"/>
      <c r="M33" s="160"/>
      <c r="N33" s="160"/>
      <c r="O33" s="160"/>
      <c r="P33" s="160"/>
      <c r="Q33" s="160"/>
      <c r="R33" s="160"/>
      <c r="S33" s="160"/>
      <c r="T33" s="160"/>
      <c r="U33" s="160"/>
      <c r="V33" s="160"/>
      <c r="W33" s="160"/>
      <c r="X33" s="160"/>
      <c r="Y33" s="160"/>
      <c r="Z33" s="160"/>
      <c r="AA33" s="160"/>
      <c r="AB33" s="160"/>
      <c r="AC33" s="160"/>
      <c r="AD33" s="160"/>
      <c r="AE33" s="160"/>
      <c r="AF33" s="160"/>
      <c r="AG33" s="160"/>
      <c r="AH33" s="160"/>
      <c r="AI33" s="160"/>
      <c r="AJ33" s="160"/>
      <c r="AK33" s="160"/>
      <c r="AL33" s="160"/>
      <c r="AM33" s="160"/>
      <c r="AN33" s="162">
        <v>0</v>
      </c>
      <c r="AO33" s="162">
        <v>0</v>
      </c>
    </row>
    <row r="34" spans="1:41" ht="14.1" customHeight="1">
      <c r="A34" s="95" t="s">
        <v>241</v>
      </c>
      <c r="B34" s="163">
        <v>0</v>
      </c>
      <c r="C34" s="163">
        <v>0</v>
      </c>
      <c r="D34" s="163">
        <v>0</v>
      </c>
      <c r="E34" s="163">
        <v>0</v>
      </c>
      <c r="F34" s="163">
        <v>0</v>
      </c>
      <c r="G34" s="163">
        <v>0</v>
      </c>
      <c r="H34" s="163">
        <v>0</v>
      </c>
      <c r="I34" s="163">
        <v>0</v>
      </c>
      <c r="J34" s="163">
        <v>0</v>
      </c>
      <c r="K34" s="163">
        <v>0</v>
      </c>
      <c r="L34" s="163">
        <v>0</v>
      </c>
      <c r="M34" s="163">
        <v>0</v>
      </c>
      <c r="N34" s="163">
        <v>0</v>
      </c>
      <c r="O34" s="163">
        <v>0</v>
      </c>
      <c r="P34" s="163">
        <v>0</v>
      </c>
      <c r="Q34" s="163">
        <v>0</v>
      </c>
      <c r="R34" s="163">
        <v>0</v>
      </c>
      <c r="S34" s="163">
        <v>0</v>
      </c>
      <c r="T34" s="163">
        <v>0</v>
      </c>
      <c r="U34" s="163">
        <v>0</v>
      </c>
      <c r="V34" s="163">
        <v>0</v>
      </c>
      <c r="W34" s="163">
        <v>0</v>
      </c>
      <c r="X34" s="163">
        <v>0</v>
      </c>
      <c r="Y34" s="163">
        <v>0</v>
      </c>
      <c r="Z34" s="163">
        <v>0</v>
      </c>
      <c r="AA34" s="163">
        <v>0</v>
      </c>
      <c r="AB34" s="163">
        <v>0</v>
      </c>
      <c r="AC34" s="163">
        <v>0</v>
      </c>
      <c r="AD34" s="163">
        <v>0</v>
      </c>
      <c r="AE34" s="163">
        <v>0</v>
      </c>
      <c r="AF34" s="163">
        <v>0</v>
      </c>
      <c r="AG34" s="163">
        <v>0</v>
      </c>
      <c r="AH34" s="163">
        <v>0</v>
      </c>
      <c r="AI34" s="163">
        <v>0</v>
      </c>
      <c r="AJ34" s="163">
        <v>0</v>
      </c>
      <c r="AK34" s="163">
        <v>0</v>
      </c>
      <c r="AL34" s="162">
        <v>0</v>
      </c>
      <c r="AM34" s="162">
        <v>0</v>
      </c>
      <c r="AN34" s="162">
        <v>0</v>
      </c>
      <c r="AO34" s="162">
        <v>0</v>
      </c>
    </row>
    <row r="35" spans="1:41" ht="14.1" customHeight="1">
      <c r="A35" s="96" t="s">
        <v>247</v>
      </c>
      <c r="B35" s="163">
        <v>0</v>
      </c>
      <c r="C35" s="163">
        <v>0</v>
      </c>
      <c r="D35" s="163">
        <v>0</v>
      </c>
      <c r="E35" s="163">
        <v>0</v>
      </c>
      <c r="F35" s="163">
        <v>0</v>
      </c>
      <c r="G35" s="163">
        <v>0</v>
      </c>
      <c r="H35" s="163">
        <v>0</v>
      </c>
      <c r="I35" s="163">
        <v>0</v>
      </c>
      <c r="J35" s="163">
        <v>0</v>
      </c>
      <c r="K35" s="163">
        <v>0</v>
      </c>
      <c r="L35" s="163">
        <v>0</v>
      </c>
      <c r="M35" s="163">
        <v>0</v>
      </c>
      <c r="N35" s="163">
        <v>0</v>
      </c>
      <c r="O35" s="163">
        <v>0</v>
      </c>
      <c r="P35" s="163">
        <v>0</v>
      </c>
      <c r="Q35" s="163">
        <v>0</v>
      </c>
      <c r="R35" s="163">
        <v>0</v>
      </c>
      <c r="S35" s="163">
        <v>0</v>
      </c>
      <c r="T35" s="163">
        <v>0</v>
      </c>
      <c r="U35" s="163">
        <v>0</v>
      </c>
      <c r="V35" s="163">
        <v>0</v>
      </c>
      <c r="W35" s="163">
        <v>0</v>
      </c>
      <c r="X35" s="163">
        <v>0</v>
      </c>
      <c r="Y35" s="163">
        <v>0</v>
      </c>
      <c r="Z35" s="163">
        <v>0</v>
      </c>
      <c r="AA35" s="163">
        <v>0</v>
      </c>
      <c r="AB35" s="163">
        <v>0</v>
      </c>
      <c r="AC35" s="163">
        <v>0</v>
      </c>
      <c r="AD35" s="163">
        <v>0</v>
      </c>
      <c r="AE35" s="163">
        <v>0</v>
      </c>
      <c r="AF35" s="163">
        <v>0</v>
      </c>
      <c r="AG35" s="163">
        <v>0</v>
      </c>
      <c r="AH35" s="163">
        <v>0</v>
      </c>
      <c r="AI35" s="163">
        <v>0</v>
      </c>
      <c r="AJ35" s="163">
        <v>0</v>
      </c>
      <c r="AK35" s="163">
        <v>0</v>
      </c>
      <c r="AL35" s="160"/>
      <c r="AM35" s="160"/>
      <c r="AN35" s="162">
        <v>0</v>
      </c>
      <c r="AO35" s="162">
        <v>0</v>
      </c>
    </row>
    <row r="36" spans="1:41" ht="14.1" customHeight="1">
      <c r="A36" s="96" t="s">
        <v>248</v>
      </c>
      <c r="B36" s="163">
        <v>0</v>
      </c>
      <c r="C36" s="163">
        <v>0</v>
      </c>
      <c r="D36" s="163">
        <v>0</v>
      </c>
      <c r="E36" s="163">
        <v>0</v>
      </c>
      <c r="F36" s="163">
        <v>0</v>
      </c>
      <c r="G36" s="163">
        <v>0</v>
      </c>
      <c r="H36" s="163">
        <v>0</v>
      </c>
      <c r="I36" s="163">
        <v>0</v>
      </c>
      <c r="J36" s="163">
        <v>0</v>
      </c>
      <c r="K36" s="163">
        <v>0</v>
      </c>
      <c r="L36" s="163">
        <v>0</v>
      </c>
      <c r="M36" s="163">
        <v>0</v>
      </c>
      <c r="N36" s="163">
        <v>0</v>
      </c>
      <c r="O36" s="163">
        <v>0</v>
      </c>
      <c r="P36" s="163">
        <v>0</v>
      </c>
      <c r="Q36" s="163">
        <v>0</v>
      </c>
      <c r="R36" s="163">
        <v>0</v>
      </c>
      <c r="S36" s="163">
        <v>0</v>
      </c>
      <c r="T36" s="163">
        <v>0</v>
      </c>
      <c r="U36" s="163">
        <v>0</v>
      </c>
      <c r="V36" s="163">
        <v>0</v>
      </c>
      <c r="W36" s="163">
        <v>0</v>
      </c>
      <c r="X36" s="163">
        <v>0</v>
      </c>
      <c r="Y36" s="163">
        <v>0</v>
      </c>
      <c r="Z36" s="163">
        <v>0</v>
      </c>
      <c r="AA36" s="163">
        <v>0</v>
      </c>
      <c r="AB36" s="163">
        <v>0</v>
      </c>
      <c r="AC36" s="163">
        <v>0</v>
      </c>
      <c r="AD36" s="163">
        <v>0</v>
      </c>
      <c r="AE36" s="163">
        <v>0</v>
      </c>
      <c r="AF36" s="163">
        <v>0</v>
      </c>
      <c r="AG36" s="163">
        <v>0</v>
      </c>
      <c r="AH36" s="163">
        <v>0</v>
      </c>
      <c r="AI36" s="163">
        <v>0</v>
      </c>
      <c r="AJ36" s="163">
        <v>0</v>
      </c>
      <c r="AK36" s="163">
        <v>0</v>
      </c>
      <c r="AL36" s="160"/>
      <c r="AM36" s="160"/>
      <c r="AN36" s="162">
        <v>0</v>
      </c>
      <c r="AO36" s="162">
        <v>0</v>
      </c>
    </row>
    <row r="37" spans="1:41" ht="14.1" customHeight="1">
      <c r="A37" s="92" t="s">
        <v>249</v>
      </c>
      <c r="B37" s="162">
        <v>1.02254</v>
      </c>
      <c r="C37" s="162">
        <v>0</v>
      </c>
      <c r="D37" s="162">
        <v>17330.631324000002</v>
      </c>
      <c r="E37" s="162">
        <v>2001.117804</v>
      </c>
      <c r="F37" s="162">
        <v>11369.455636000001</v>
      </c>
      <c r="G37" s="162">
        <v>105.114026</v>
      </c>
      <c r="H37" s="162">
        <v>26268.204736</v>
      </c>
      <c r="I37" s="162">
        <v>2783.4546759999998</v>
      </c>
      <c r="J37" s="162">
        <v>51057.908116999999</v>
      </c>
      <c r="K37" s="162">
        <v>2601.0375869999998</v>
      </c>
      <c r="L37" s="162">
        <v>50435.002775000001</v>
      </c>
      <c r="M37" s="162">
        <v>2422.7255049999999</v>
      </c>
      <c r="N37" s="162">
        <v>54381.816601000006</v>
      </c>
      <c r="O37" s="162">
        <v>2365.3542110000003</v>
      </c>
      <c r="P37" s="162">
        <v>51394.016705000002</v>
      </c>
      <c r="Q37" s="162">
        <v>2356.9989150000001</v>
      </c>
      <c r="R37" s="162">
        <v>49865.972802000004</v>
      </c>
      <c r="S37" s="162">
        <v>426.472982</v>
      </c>
      <c r="T37" s="162">
        <v>45349.273365000001</v>
      </c>
      <c r="U37" s="162">
        <v>410.84724499999999</v>
      </c>
      <c r="V37" s="162">
        <v>51675.353891999999</v>
      </c>
      <c r="W37" s="162">
        <v>774.46978200000001</v>
      </c>
      <c r="X37" s="162">
        <v>48288.385869999998</v>
      </c>
      <c r="Y37" s="162">
        <v>546.41264000000001</v>
      </c>
      <c r="Z37" s="162">
        <v>41250.796920000001</v>
      </c>
      <c r="AA37" s="162">
        <v>684.27992000000006</v>
      </c>
      <c r="AB37" s="162">
        <v>48160.709464</v>
      </c>
      <c r="AC37" s="162">
        <v>1305.5398540000001</v>
      </c>
      <c r="AD37" s="162">
        <v>47905.172762999995</v>
      </c>
      <c r="AE37" s="162">
        <v>2146.7581129999999</v>
      </c>
      <c r="AF37" s="162">
        <v>386521.16271600063</v>
      </c>
      <c r="AG37" s="162">
        <v>3196.1229459999931</v>
      </c>
      <c r="AH37" s="162">
        <v>135116.046068</v>
      </c>
      <c r="AI37" s="162">
        <v>3.2283680000000001</v>
      </c>
      <c r="AJ37" s="162">
        <v>23682.904506000003</v>
      </c>
      <c r="AK37" s="162">
        <v>0.248336</v>
      </c>
      <c r="AL37" s="162">
        <v>84570.975720000002</v>
      </c>
      <c r="AM37" s="162">
        <v>10671.708220000002</v>
      </c>
      <c r="AN37" s="162">
        <v>1224624.8125200006</v>
      </c>
      <c r="AO37" s="162">
        <v>34801.891129999996</v>
      </c>
    </row>
    <row r="38" spans="1:41" ht="14.1" customHeight="1">
      <c r="A38" s="95" t="s">
        <v>238</v>
      </c>
      <c r="B38" s="160">
        <v>1.02254</v>
      </c>
      <c r="C38" s="160">
        <v>0</v>
      </c>
      <c r="D38" s="160">
        <v>17330.631324000002</v>
      </c>
      <c r="E38" s="160">
        <v>2001.117804</v>
      </c>
      <c r="F38" s="160">
        <v>11369.455636000001</v>
      </c>
      <c r="G38" s="160">
        <v>105.114026</v>
      </c>
      <c r="H38" s="160">
        <v>26268.204736</v>
      </c>
      <c r="I38" s="160">
        <v>2783.4546759999998</v>
      </c>
      <c r="J38" s="160">
        <v>51057.908116999999</v>
      </c>
      <c r="K38" s="160">
        <v>2601.0375869999998</v>
      </c>
      <c r="L38" s="160">
        <v>50435.002775000001</v>
      </c>
      <c r="M38" s="160">
        <v>2422.7255049999999</v>
      </c>
      <c r="N38" s="160">
        <v>54381.816601000006</v>
      </c>
      <c r="O38" s="160">
        <v>2365.3542110000003</v>
      </c>
      <c r="P38" s="160">
        <v>51394.016705000002</v>
      </c>
      <c r="Q38" s="160">
        <v>2356.9989150000001</v>
      </c>
      <c r="R38" s="160">
        <v>49865.972802000004</v>
      </c>
      <c r="S38" s="160">
        <v>426.472982</v>
      </c>
      <c r="T38" s="160">
        <v>45349.273365000001</v>
      </c>
      <c r="U38" s="160">
        <v>410.84724499999999</v>
      </c>
      <c r="V38" s="160">
        <v>51675.353891999999</v>
      </c>
      <c r="W38" s="160">
        <v>774.46978200000001</v>
      </c>
      <c r="X38" s="160">
        <v>48288.385869999998</v>
      </c>
      <c r="Y38" s="160">
        <v>546.41264000000001</v>
      </c>
      <c r="Z38" s="160">
        <v>41250.796920000001</v>
      </c>
      <c r="AA38" s="160">
        <v>684.27992000000006</v>
      </c>
      <c r="AB38" s="160">
        <v>48160.709464</v>
      </c>
      <c r="AC38" s="160">
        <v>1305.5398540000001</v>
      </c>
      <c r="AD38" s="160">
        <v>47905.172762999995</v>
      </c>
      <c r="AE38" s="160">
        <v>2146.7581129999999</v>
      </c>
      <c r="AF38" s="160">
        <v>386521.16271600063</v>
      </c>
      <c r="AG38" s="160">
        <v>3196.1229459999931</v>
      </c>
      <c r="AH38" s="160">
        <v>135116.046068</v>
      </c>
      <c r="AI38" s="160">
        <v>3.2283680000000001</v>
      </c>
      <c r="AJ38" s="160">
        <v>23682.904506000003</v>
      </c>
      <c r="AK38" s="160">
        <v>0.248336</v>
      </c>
      <c r="AL38" s="160">
        <v>14380.65085</v>
      </c>
      <c r="AM38" s="160">
        <v>0</v>
      </c>
      <c r="AN38" s="162">
        <v>1154434.4876500007</v>
      </c>
      <c r="AO38" s="162">
        <v>24130.182909999992</v>
      </c>
    </row>
    <row r="39" spans="1:41">
      <c r="A39" s="95" t="s">
        <v>250</v>
      </c>
      <c r="B39" s="163">
        <v>0</v>
      </c>
      <c r="C39" s="163">
        <v>0</v>
      </c>
      <c r="D39" s="163">
        <v>0</v>
      </c>
      <c r="E39" s="163">
        <v>0</v>
      </c>
      <c r="F39" s="163">
        <v>0</v>
      </c>
      <c r="G39" s="163">
        <v>0</v>
      </c>
      <c r="H39" s="163">
        <v>0</v>
      </c>
      <c r="I39" s="163">
        <v>0</v>
      </c>
      <c r="J39" s="163">
        <v>0</v>
      </c>
      <c r="K39" s="163">
        <v>0</v>
      </c>
      <c r="L39" s="163">
        <v>0</v>
      </c>
      <c r="M39" s="163">
        <v>0</v>
      </c>
      <c r="N39" s="163">
        <v>0</v>
      </c>
      <c r="O39" s="163">
        <v>0</v>
      </c>
      <c r="P39" s="163">
        <v>0</v>
      </c>
      <c r="Q39" s="163">
        <v>0</v>
      </c>
      <c r="R39" s="163">
        <v>0</v>
      </c>
      <c r="S39" s="163">
        <v>0</v>
      </c>
      <c r="T39" s="163">
        <v>0</v>
      </c>
      <c r="U39" s="163">
        <v>0</v>
      </c>
      <c r="V39" s="163">
        <v>0</v>
      </c>
      <c r="W39" s="163">
        <v>0</v>
      </c>
      <c r="X39" s="163">
        <v>0</v>
      </c>
      <c r="Y39" s="163">
        <v>0</v>
      </c>
      <c r="Z39" s="163">
        <v>0</v>
      </c>
      <c r="AA39" s="163">
        <v>0</v>
      </c>
      <c r="AB39" s="163">
        <v>0</v>
      </c>
      <c r="AC39" s="163">
        <v>0</v>
      </c>
      <c r="AD39" s="163">
        <v>0</v>
      </c>
      <c r="AE39" s="163">
        <v>0</v>
      </c>
      <c r="AF39" s="163">
        <v>0</v>
      </c>
      <c r="AG39" s="163">
        <v>0</v>
      </c>
      <c r="AH39" s="163">
        <v>0</v>
      </c>
      <c r="AI39" s="163">
        <v>0</v>
      </c>
      <c r="AJ39" s="163">
        <v>0</v>
      </c>
      <c r="AK39" s="163">
        <v>0</v>
      </c>
      <c r="AL39" s="160">
        <v>70190.324869999997</v>
      </c>
      <c r="AM39" s="160">
        <v>10671.708220000002</v>
      </c>
      <c r="AN39" s="162">
        <v>70190.324869999997</v>
      </c>
      <c r="AO39" s="162">
        <v>10671.708220000002</v>
      </c>
    </row>
    <row r="40" spans="1:41" ht="25.5">
      <c r="A40" s="92" t="s">
        <v>251</v>
      </c>
      <c r="B40" s="163">
        <v>0</v>
      </c>
      <c r="C40" s="163">
        <v>0</v>
      </c>
      <c r="D40" s="163">
        <v>0</v>
      </c>
      <c r="E40" s="163">
        <v>0</v>
      </c>
      <c r="F40" s="163">
        <v>0</v>
      </c>
      <c r="G40" s="163">
        <v>0</v>
      </c>
      <c r="H40" s="163">
        <v>0</v>
      </c>
      <c r="I40" s="163">
        <v>0</v>
      </c>
      <c r="J40" s="163">
        <v>0</v>
      </c>
      <c r="K40" s="163">
        <v>0</v>
      </c>
      <c r="L40" s="163">
        <v>0</v>
      </c>
      <c r="M40" s="163">
        <v>0</v>
      </c>
      <c r="N40" s="163">
        <v>0</v>
      </c>
      <c r="O40" s="163">
        <v>0</v>
      </c>
      <c r="P40" s="163">
        <v>0</v>
      </c>
      <c r="Q40" s="163">
        <v>0</v>
      </c>
      <c r="R40" s="163">
        <v>0</v>
      </c>
      <c r="S40" s="163">
        <v>0</v>
      </c>
      <c r="T40" s="163">
        <v>0</v>
      </c>
      <c r="U40" s="163">
        <v>0</v>
      </c>
      <c r="V40" s="163">
        <v>0</v>
      </c>
      <c r="W40" s="163">
        <v>0</v>
      </c>
      <c r="X40" s="163">
        <v>0</v>
      </c>
      <c r="Y40" s="163">
        <v>0</v>
      </c>
      <c r="Z40" s="163">
        <v>0</v>
      </c>
      <c r="AA40" s="163">
        <v>0</v>
      </c>
      <c r="AB40" s="163">
        <v>0</v>
      </c>
      <c r="AC40" s="163">
        <v>0</v>
      </c>
      <c r="AD40" s="163">
        <v>0</v>
      </c>
      <c r="AE40" s="163">
        <v>0</v>
      </c>
      <c r="AF40" s="163">
        <v>0</v>
      </c>
      <c r="AG40" s="163">
        <v>0</v>
      </c>
      <c r="AH40" s="163">
        <v>0</v>
      </c>
      <c r="AI40" s="163">
        <v>0</v>
      </c>
      <c r="AJ40" s="163">
        <v>0</v>
      </c>
      <c r="AK40" s="163">
        <v>0</v>
      </c>
      <c r="AL40" s="160">
        <v>41524.133030000005</v>
      </c>
      <c r="AM40" s="160"/>
      <c r="AN40" s="162">
        <v>41524.133030000005</v>
      </c>
      <c r="AO40" s="162">
        <v>0</v>
      </c>
    </row>
    <row r="41" spans="1:41" ht="25.5" customHeight="1">
      <c r="A41" s="92" t="s">
        <v>252</v>
      </c>
      <c r="B41" s="163">
        <v>0</v>
      </c>
      <c r="C41" s="163">
        <v>0</v>
      </c>
      <c r="D41" s="163">
        <v>0</v>
      </c>
      <c r="E41" s="163">
        <v>0</v>
      </c>
      <c r="F41" s="163">
        <v>0</v>
      </c>
      <c r="G41" s="163">
        <v>0</v>
      </c>
      <c r="H41" s="163">
        <v>0</v>
      </c>
      <c r="I41" s="163">
        <v>0</v>
      </c>
      <c r="J41" s="163">
        <v>0</v>
      </c>
      <c r="K41" s="163">
        <v>0</v>
      </c>
      <c r="L41" s="163">
        <v>0</v>
      </c>
      <c r="M41" s="163">
        <v>0</v>
      </c>
      <c r="N41" s="163">
        <v>0</v>
      </c>
      <c r="O41" s="163">
        <v>0</v>
      </c>
      <c r="P41" s="163">
        <v>0</v>
      </c>
      <c r="Q41" s="163">
        <v>0</v>
      </c>
      <c r="R41" s="163">
        <v>0</v>
      </c>
      <c r="S41" s="163">
        <v>0</v>
      </c>
      <c r="T41" s="163">
        <v>0</v>
      </c>
      <c r="U41" s="163">
        <v>0</v>
      </c>
      <c r="V41" s="163">
        <v>0</v>
      </c>
      <c r="W41" s="163">
        <v>0</v>
      </c>
      <c r="X41" s="163">
        <v>0</v>
      </c>
      <c r="Y41" s="163">
        <v>0</v>
      </c>
      <c r="Z41" s="163">
        <v>0</v>
      </c>
      <c r="AA41" s="163">
        <v>0</v>
      </c>
      <c r="AB41" s="163">
        <v>0</v>
      </c>
      <c r="AC41" s="163">
        <v>0</v>
      </c>
      <c r="AD41" s="163">
        <v>0</v>
      </c>
      <c r="AE41" s="163">
        <v>0</v>
      </c>
      <c r="AF41" s="163">
        <v>0</v>
      </c>
      <c r="AG41" s="163">
        <v>0</v>
      </c>
      <c r="AH41" s="163">
        <v>0</v>
      </c>
      <c r="AI41" s="163">
        <v>0</v>
      </c>
      <c r="AJ41" s="163">
        <v>0</v>
      </c>
      <c r="AK41" s="163">
        <v>0</v>
      </c>
      <c r="AL41" s="160">
        <v>9.92</v>
      </c>
      <c r="AM41" s="160"/>
      <c r="AN41" s="162">
        <v>9.92</v>
      </c>
      <c r="AO41" s="162">
        <v>0</v>
      </c>
    </row>
    <row r="42" spans="1:41" ht="14.1" customHeight="1">
      <c r="A42" s="92" t="s">
        <v>253</v>
      </c>
      <c r="B42" s="163">
        <v>0</v>
      </c>
      <c r="C42" s="163">
        <v>0</v>
      </c>
      <c r="D42" s="163">
        <v>0</v>
      </c>
      <c r="E42" s="163">
        <v>0</v>
      </c>
      <c r="F42" s="163">
        <v>0</v>
      </c>
      <c r="G42" s="163">
        <v>0</v>
      </c>
      <c r="H42" s="163">
        <v>0</v>
      </c>
      <c r="I42" s="163">
        <v>0</v>
      </c>
      <c r="J42" s="163">
        <v>0</v>
      </c>
      <c r="K42" s="163">
        <v>0</v>
      </c>
      <c r="L42" s="163">
        <v>0</v>
      </c>
      <c r="M42" s="163">
        <v>0</v>
      </c>
      <c r="N42" s="163">
        <v>0</v>
      </c>
      <c r="O42" s="163">
        <v>0</v>
      </c>
      <c r="P42" s="163">
        <v>0</v>
      </c>
      <c r="Q42" s="163">
        <v>0</v>
      </c>
      <c r="R42" s="163">
        <v>0</v>
      </c>
      <c r="S42" s="163">
        <v>0</v>
      </c>
      <c r="T42" s="163">
        <v>0</v>
      </c>
      <c r="U42" s="163">
        <v>0</v>
      </c>
      <c r="V42" s="163">
        <v>0</v>
      </c>
      <c r="W42" s="163">
        <v>0</v>
      </c>
      <c r="X42" s="163">
        <v>0</v>
      </c>
      <c r="Y42" s="163">
        <v>0</v>
      </c>
      <c r="Z42" s="163">
        <v>0</v>
      </c>
      <c r="AA42" s="163">
        <v>0</v>
      </c>
      <c r="AB42" s="163">
        <v>0</v>
      </c>
      <c r="AC42" s="163">
        <v>0</v>
      </c>
      <c r="AD42" s="163">
        <v>0</v>
      </c>
      <c r="AE42" s="163">
        <v>0</v>
      </c>
      <c r="AF42" s="163">
        <v>0</v>
      </c>
      <c r="AG42" s="163">
        <v>0</v>
      </c>
      <c r="AH42" s="163">
        <v>0</v>
      </c>
      <c r="AI42" s="163">
        <v>0</v>
      </c>
      <c r="AJ42" s="163">
        <v>0</v>
      </c>
      <c r="AK42" s="163">
        <v>0</v>
      </c>
      <c r="AL42" s="160">
        <v>13909.181490000001</v>
      </c>
      <c r="AM42" s="163">
        <v>0</v>
      </c>
      <c r="AN42" s="162">
        <v>13909.181490000001</v>
      </c>
      <c r="AO42" s="162">
        <v>0</v>
      </c>
    </row>
    <row r="43" spans="1:41" ht="14.1" customHeight="1">
      <c r="A43" s="92" t="s">
        <v>254</v>
      </c>
      <c r="B43" s="160"/>
      <c r="C43" s="160"/>
      <c r="D43" s="160"/>
      <c r="E43" s="160"/>
      <c r="F43" s="160"/>
      <c r="G43" s="160"/>
      <c r="H43" s="160"/>
      <c r="I43" s="160"/>
      <c r="J43" s="160"/>
      <c r="K43" s="160"/>
      <c r="L43" s="160"/>
      <c r="M43" s="160"/>
      <c r="N43" s="160"/>
      <c r="O43" s="160"/>
      <c r="P43" s="160"/>
      <c r="Q43" s="160"/>
      <c r="R43" s="160"/>
      <c r="S43" s="160"/>
      <c r="T43" s="160"/>
      <c r="U43" s="160"/>
      <c r="V43" s="160"/>
      <c r="W43" s="160"/>
      <c r="X43" s="160"/>
      <c r="Y43" s="160"/>
      <c r="Z43" s="160"/>
      <c r="AA43" s="160"/>
      <c r="AB43" s="160"/>
      <c r="AC43" s="160"/>
      <c r="AD43" s="160"/>
      <c r="AE43" s="160"/>
      <c r="AF43" s="160"/>
      <c r="AG43" s="160"/>
      <c r="AH43" s="160"/>
      <c r="AI43" s="160"/>
      <c r="AJ43" s="160"/>
      <c r="AK43" s="160"/>
      <c r="AL43" s="160">
        <v>50862.80522743758</v>
      </c>
      <c r="AM43" s="160">
        <v>12928.784191436</v>
      </c>
      <c r="AN43" s="162">
        <v>50862.80522743758</v>
      </c>
      <c r="AO43" s="162">
        <v>12928.784191436</v>
      </c>
    </row>
    <row r="44" spans="1:41" s="98" customFormat="1" ht="30.75" customHeight="1">
      <c r="A44" s="92" t="s">
        <v>255</v>
      </c>
      <c r="B44" s="163">
        <v>0</v>
      </c>
      <c r="C44" s="163">
        <v>0</v>
      </c>
      <c r="D44" s="163">
        <v>0</v>
      </c>
      <c r="E44" s="163">
        <v>0</v>
      </c>
      <c r="F44" s="163">
        <v>0</v>
      </c>
      <c r="G44" s="163">
        <v>0</v>
      </c>
      <c r="H44" s="163">
        <v>0</v>
      </c>
      <c r="I44" s="163">
        <v>0</v>
      </c>
      <c r="J44" s="163">
        <v>0</v>
      </c>
      <c r="K44" s="163">
        <v>0</v>
      </c>
      <c r="L44" s="163">
        <v>0</v>
      </c>
      <c r="M44" s="163">
        <v>0</v>
      </c>
      <c r="N44" s="163">
        <v>0</v>
      </c>
      <c r="O44" s="163">
        <v>0</v>
      </c>
      <c r="P44" s="163">
        <v>0</v>
      </c>
      <c r="Q44" s="163">
        <v>0</v>
      </c>
      <c r="R44" s="163">
        <v>0</v>
      </c>
      <c r="S44" s="163">
        <v>0</v>
      </c>
      <c r="T44" s="163">
        <v>0</v>
      </c>
      <c r="U44" s="163">
        <v>0</v>
      </c>
      <c r="V44" s="163">
        <v>0</v>
      </c>
      <c r="W44" s="163">
        <v>0</v>
      </c>
      <c r="X44" s="163">
        <v>0</v>
      </c>
      <c r="Y44" s="163">
        <v>0</v>
      </c>
      <c r="Z44" s="163">
        <v>0</v>
      </c>
      <c r="AA44" s="163">
        <v>0</v>
      </c>
      <c r="AB44" s="163">
        <v>0</v>
      </c>
      <c r="AC44" s="163">
        <v>0</v>
      </c>
      <c r="AD44" s="163">
        <v>0</v>
      </c>
      <c r="AE44" s="163">
        <v>0</v>
      </c>
      <c r="AF44" s="163">
        <v>0</v>
      </c>
      <c r="AG44" s="163">
        <v>0</v>
      </c>
      <c r="AH44" s="163">
        <v>0</v>
      </c>
      <c r="AI44" s="163">
        <v>0</v>
      </c>
      <c r="AJ44" s="163">
        <v>0</v>
      </c>
      <c r="AK44" s="163">
        <v>0</v>
      </c>
      <c r="AL44" s="162">
        <v>82763.66804749993</v>
      </c>
      <c r="AM44" s="162">
        <v>20270.290643999986</v>
      </c>
      <c r="AN44" s="162">
        <v>82763.66804749993</v>
      </c>
      <c r="AO44" s="162">
        <v>20270.290643999986</v>
      </c>
    </row>
    <row r="45" spans="1:41" s="98" customFormat="1" ht="14.1" customHeight="1">
      <c r="A45" s="99" t="s">
        <v>256</v>
      </c>
      <c r="B45" s="162">
        <v>83558.794125842891</v>
      </c>
      <c r="C45" s="162">
        <v>40012.99184584288</v>
      </c>
      <c r="D45" s="162">
        <v>168825.68153400003</v>
      </c>
      <c r="E45" s="162">
        <v>105251.87780399999</v>
      </c>
      <c r="F45" s="162">
        <v>11369.455636000001</v>
      </c>
      <c r="G45" s="162">
        <v>105.114026</v>
      </c>
      <c r="H45" s="162">
        <v>27268.204736</v>
      </c>
      <c r="I45" s="162">
        <v>2783.4546759999998</v>
      </c>
      <c r="J45" s="162">
        <v>54714.532016999998</v>
      </c>
      <c r="K45" s="162">
        <v>2601.0375869999998</v>
      </c>
      <c r="L45" s="162">
        <v>50435.002775000001</v>
      </c>
      <c r="M45" s="162">
        <v>2422.7255049999999</v>
      </c>
      <c r="N45" s="162">
        <v>64981.816601000006</v>
      </c>
      <c r="O45" s="162">
        <v>2365.3542110000003</v>
      </c>
      <c r="P45" s="162">
        <v>51488.839404999999</v>
      </c>
      <c r="Q45" s="162">
        <v>2356.9989150000001</v>
      </c>
      <c r="R45" s="162">
        <v>50175.772802000007</v>
      </c>
      <c r="S45" s="162">
        <v>426.472982</v>
      </c>
      <c r="T45" s="162">
        <v>45349.273365000001</v>
      </c>
      <c r="U45" s="162">
        <v>410.84724499999999</v>
      </c>
      <c r="V45" s="162">
        <v>53800.100592000003</v>
      </c>
      <c r="W45" s="162">
        <v>774.46978200000001</v>
      </c>
      <c r="X45" s="162">
        <v>48288.385869999998</v>
      </c>
      <c r="Y45" s="162">
        <v>546.41264000000001</v>
      </c>
      <c r="Z45" s="162">
        <v>41395.96387</v>
      </c>
      <c r="AA45" s="162">
        <v>684.27992000000006</v>
      </c>
      <c r="AB45" s="162">
        <v>50213.545864</v>
      </c>
      <c r="AC45" s="162">
        <v>1305.5398540000001</v>
      </c>
      <c r="AD45" s="162">
        <v>51902.011772999998</v>
      </c>
      <c r="AE45" s="162">
        <v>3842.7038429999998</v>
      </c>
      <c r="AF45" s="162">
        <v>409523.59254600061</v>
      </c>
      <c r="AG45" s="162">
        <v>7222.252845999993</v>
      </c>
      <c r="AH45" s="162">
        <v>143596.392968</v>
      </c>
      <c r="AI45" s="162">
        <v>3.2283680000000001</v>
      </c>
      <c r="AJ45" s="162">
        <v>23682.904506000003</v>
      </c>
      <c r="AK45" s="162">
        <v>0.248336</v>
      </c>
      <c r="AL45" s="162">
        <v>171347.21797093764</v>
      </c>
      <c r="AM45" s="162">
        <v>29148.287318436014</v>
      </c>
      <c r="AN45" s="162">
        <v>1601917.4889567811</v>
      </c>
      <c r="AO45" s="162">
        <v>202264.2977042789</v>
      </c>
    </row>
    <row r="46" spans="1:41" s="98" customFormat="1" ht="16.5" customHeight="1">
      <c r="A46" s="100"/>
      <c r="B46" s="101"/>
      <c r="C46" s="102"/>
      <c r="D46" s="103"/>
      <c r="E46" s="103"/>
      <c r="F46" s="103"/>
      <c r="G46" s="103"/>
      <c r="H46" s="103"/>
      <c r="I46" s="103"/>
      <c r="J46" s="103"/>
      <c r="K46" s="103"/>
      <c r="L46" s="103"/>
      <c r="M46" s="103"/>
      <c r="N46" s="103"/>
      <c r="O46" s="103"/>
      <c r="P46" s="103"/>
      <c r="Q46" s="103"/>
      <c r="R46" s="103"/>
      <c r="S46" s="103"/>
      <c r="T46" s="103"/>
      <c r="U46" s="103"/>
      <c r="V46" s="103"/>
      <c r="W46" s="103"/>
      <c r="X46" s="103"/>
      <c r="Y46" s="103"/>
      <c r="Z46" s="103"/>
      <c r="AA46" s="103"/>
      <c r="AB46" s="103"/>
      <c r="AC46" s="103"/>
      <c r="AD46" s="103"/>
      <c r="AE46" s="103"/>
      <c r="AF46" s="103"/>
      <c r="AG46" s="103"/>
      <c r="AH46" s="103"/>
      <c r="AI46" s="103"/>
      <c r="AJ46" s="103"/>
      <c r="AK46" s="103"/>
      <c r="AL46" s="103"/>
      <c r="AM46" s="103"/>
      <c r="AN46" s="103"/>
      <c r="AO46" s="103"/>
    </row>
    <row r="47" spans="1:41" s="98" customFormat="1" ht="16.5" customHeight="1">
      <c r="A47" s="238" t="s">
        <v>257</v>
      </c>
      <c r="B47" s="238"/>
      <c r="C47" s="238"/>
      <c r="D47" s="238"/>
      <c r="E47" s="238"/>
      <c r="F47" s="238"/>
      <c r="G47" s="238"/>
      <c r="H47" s="238"/>
      <c r="I47" s="238"/>
      <c r="J47" s="238"/>
      <c r="K47" s="238"/>
      <c r="L47" s="238"/>
      <c r="M47" s="238"/>
      <c r="N47" s="238"/>
      <c r="O47" s="238"/>
      <c r="P47" s="238"/>
      <c r="Q47" s="238"/>
      <c r="R47" s="238"/>
      <c r="S47" s="238"/>
      <c r="T47" s="238"/>
      <c r="U47" s="238"/>
      <c r="V47" s="238"/>
      <c r="W47" s="238"/>
      <c r="X47" s="238"/>
      <c r="Y47" s="238"/>
      <c r="Z47" s="238"/>
      <c r="AA47" s="238"/>
      <c r="AB47" s="238"/>
      <c r="AC47" s="238"/>
      <c r="AD47" s="238"/>
      <c r="AE47" s="238"/>
      <c r="AF47" s="238"/>
      <c r="AG47" s="238"/>
      <c r="AH47" s="238"/>
      <c r="AI47" s="238"/>
      <c r="AJ47" s="238"/>
      <c r="AK47" s="238"/>
      <c r="AL47" s="238"/>
      <c r="AM47" s="238"/>
      <c r="AN47" s="238"/>
      <c r="AO47" s="238"/>
    </row>
    <row r="48" spans="1:41" s="98" customFormat="1">
      <c r="B48" s="104"/>
      <c r="C48" s="105"/>
      <c r="D48" s="105"/>
      <c r="E48" s="105"/>
      <c r="F48" s="106"/>
      <c r="G48" s="106"/>
      <c r="H48" s="105"/>
      <c r="I48" s="105"/>
      <c r="J48" s="105"/>
      <c r="K48" s="105"/>
      <c r="L48" s="105"/>
      <c r="M48" s="105"/>
      <c r="N48" s="105"/>
      <c r="O48" s="105"/>
      <c r="P48" s="105"/>
      <c r="Q48" s="105"/>
      <c r="R48" s="105"/>
      <c r="S48" s="105"/>
      <c r="T48" s="105"/>
      <c r="U48" s="105"/>
      <c r="V48" s="105"/>
      <c r="W48" s="105"/>
      <c r="X48" s="105"/>
      <c r="Y48" s="105"/>
      <c r="Z48" s="105"/>
      <c r="AA48" s="105"/>
      <c r="AB48" s="105"/>
      <c r="AC48" s="105"/>
      <c r="AD48" s="105"/>
      <c r="AE48" s="105"/>
      <c r="AF48" s="105"/>
      <c r="AG48" s="105"/>
      <c r="AH48" s="106"/>
      <c r="AI48" s="106"/>
      <c r="AJ48" s="106"/>
      <c r="AK48" s="106"/>
      <c r="AL48" s="106"/>
      <c r="AM48" s="106"/>
      <c r="AN48" s="106"/>
      <c r="AO48" s="107"/>
    </row>
    <row r="49" spans="1:41" s="98" customFormat="1" ht="18.75" customHeight="1">
      <c r="A49" s="232" t="s">
        <v>258</v>
      </c>
      <c r="B49" s="234" t="s">
        <v>204</v>
      </c>
      <c r="C49" s="235"/>
      <c r="D49" s="235"/>
      <c r="E49" s="235"/>
      <c r="F49" s="235"/>
      <c r="G49" s="235"/>
      <c r="H49" s="235"/>
      <c r="I49" s="235"/>
      <c r="J49" s="235"/>
      <c r="K49" s="235"/>
      <c r="L49" s="235"/>
      <c r="M49" s="235"/>
      <c r="N49" s="235"/>
      <c r="O49" s="235"/>
      <c r="P49" s="235"/>
      <c r="Q49" s="235"/>
      <c r="R49" s="235"/>
      <c r="S49" s="235"/>
      <c r="T49" s="235"/>
      <c r="U49" s="235"/>
      <c r="V49" s="235"/>
      <c r="W49" s="235"/>
      <c r="X49" s="235"/>
      <c r="Y49" s="235"/>
      <c r="Z49" s="235"/>
      <c r="AA49" s="235"/>
      <c r="AB49" s="235"/>
      <c r="AC49" s="235"/>
      <c r="AD49" s="235"/>
      <c r="AE49" s="235"/>
      <c r="AF49" s="235"/>
      <c r="AG49" s="235"/>
      <c r="AH49" s="235"/>
      <c r="AI49" s="235"/>
      <c r="AJ49" s="235"/>
      <c r="AK49" s="235"/>
      <c r="AL49" s="235"/>
      <c r="AM49" s="235"/>
      <c r="AN49" s="235"/>
      <c r="AO49" s="236"/>
    </row>
    <row r="50" spans="1:41" s="98" customFormat="1" ht="27.75" customHeight="1">
      <c r="A50" s="232"/>
      <c r="B50" s="232" t="s">
        <v>205</v>
      </c>
      <c r="C50" s="232"/>
      <c r="D50" s="237" t="s">
        <v>206</v>
      </c>
      <c r="E50" s="237"/>
      <c r="F50" s="237" t="s">
        <v>207</v>
      </c>
      <c r="G50" s="237"/>
      <c r="H50" s="232" t="s">
        <v>208</v>
      </c>
      <c r="I50" s="232"/>
      <c r="J50" s="232" t="s">
        <v>209</v>
      </c>
      <c r="K50" s="232"/>
      <c r="L50" s="232" t="s">
        <v>210</v>
      </c>
      <c r="M50" s="232"/>
      <c r="N50" s="232" t="s">
        <v>211</v>
      </c>
      <c r="O50" s="232"/>
      <c r="P50" s="232" t="s">
        <v>212</v>
      </c>
      <c r="Q50" s="232"/>
      <c r="R50" s="232" t="s">
        <v>213</v>
      </c>
      <c r="S50" s="232"/>
      <c r="T50" s="232" t="s">
        <v>214</v>
      </c>
      <c r="U50" s="232"/>
      <c r="V50" s="232" t="s">
        <v>215</v>
      </c>
      <c r="W50" s="232"/>
      <c r="X50" s="232" t="s">
        <v>216</v>
      </c>
      <c r="Y50" s="232"/>
      <c r="Z50" s="232" t="s">
        <v>217</v>
      </c>
      <c r="AA50" s="232"/>
      <c r="AB50" s="232" t="s">
        <v>218</v>
      </c>
      <c r="AC50" s="232"/>
      <c r="AD50" s="232" t="s">
        <v>219</v>
      </c>
      <c r="AE50" s="232"/>
      <c r="AF50" s="232" t="s">
        <v>220</v>
      </c>
      <c r="AG50" s="232"/>
      <c r="AH50" s="234" t="s">
        <v>221</v>
      </c>
      <c r="AI50" s="236"/>
      <c r="AJ50" s="234" t="s">
        <v>222</v>
      </c>
      <c r="AK50" s="236"/>
      <c r="AL50" s="234" t="s">
        <v>223</v>
      </c>
      <c r="AM50" s="236"/>
      <c r="AN50" s="232" t="s">
        <v>50</v>
      </c>
      <c r="AO50" s="232"/>
    </row>
    <row r="51" spans="1:41" s="108" customFormat="1" ht="40.5" customHeight="1">
      <c r="A51" s="92"/>
      <c r="B51" s="90" t="s">
        <v>50</v>
      </c>
      <c r="C51" s="91" t="s">
        <v>224</v>
      </c>
      <c r="D51" s="90" t="s">
        <v>50</v>
      </c>
      <c r="E51" s="91" t="s">
        <v>224</v>
      </c>
      <c r="F51" s="90" t="s">
        <v>50</v>
      </c>
      <c r="G51" s="91" t="s">
        <v>224</v>
      </c>
      <c r="H51" s="90" t="s">
        <v>50</v>
      </c>
      <c r="I51" s="91" t="s">
        <v>224</v>
      </c>
      <c r="J51" s="90" t="s">
        <v>50</v>
      </c>
      <c r="K51" s="91" t="s">
        <v>224</v>
      </c>
      <c r="L51" s="90" t="s">
        <v>50</v>
      </c>
      <c r="M51" s="91" t="s">
        <v>224</v>
      </c>
      <c r="N51" s="90" t="s">
        <v>50</v>
      </c>
      <c r="O51" s="91" t="s">
        <v>224</v>
      </c>
      <c r="P51" s="90" t="s">
        <v>50</v>
      </c>
      <c r="Q51" s="91" t="s">
        <v>224</v>
      </c>
      <c r="R51" s="90" t="s">
        <v>50</v>
      </c>
      <c r="S51" s="91" t="s">
        <v>224</v>
      </c>
      <c r="T51" s="90" t="s">
        <v>50</v>
      </c>
      <c r="U51" s="91" t="s">
        <v>224</v>
      </c>
      <c r="V51" s="90" t="s">
        <v>50</v>
      </c>
      <c r="W51" s="91" t="s">
        <v>224</v>
      </c>
      <c r="X51" s="90" t="s">
        <v>50</v>
      </c>
      <c r="Y51" s="91" t="s">
        <v>224</v>
      </c>
      <c r="Z51" s="90" t="s">
        <v>50</v>
      </c>
      <c r="AA51" s="91" t="s">
        <v>224</v>
      </c>
      <c r="AB51" s="90" t="s">
        <v>50</v>
      </c>
      <c r="AC51" s="91" t="s">
        <v>224</v>
      </c>
      <c r="AD51" s="90" t="s">
        <v>50</v>
      </c>
      <c r="AE51" s="91" t="s">
        <v>224</v>
      </c>
      <c r="AF51" s="90" t="s">
        <v>50</v>
      </c>
      <c r="AG51" s="91" t="s">
        <v>224</v>
      </c>
      <c r="AH51" s="90" t="s">
        <v>50</v>
      </c>
      <c r="AI51" s="91" t="s">
        <v>224</v>
      </c>
      <c r="AJ51" s="90" t="s">
        <v>50</v>
      </c>
      <c r="AK51" s="91" t="s">
        <v>224</v>
      </c>
      <c r="AL51" s="90" t="s">
        <v>50</v>
      </c>
      <c r="AM51" s="91" t="s">
        <v>224</v>
      </c>
      <c r="AN51" s="90" t="s">
        <v>50</v>
      </c>
      <c r="AO51" s="91" t="s">
        <v>225</v>
      </c>
    </row>
    <row r="52" spans="1:41" ht="25.5">
      <c r="A52" s="92" t="s">
        <v>283</v>
      </c>
      <c r="B52" s="162">
        <v>319401.07569999999</v>
      </c>
      <c r="C52" s="162">
        <v>141408.16701</v>
      </c>
      <c r="D52" s="162">
        <v>5985.9093699999994</v>
      </c>
      <c r="E52" s="162">
        <v>778.55240000000003</v>
      </c>
      <c r="F52" s="162">
        <v>9929.4286765499983</v>
      </c>
      <c r="G52" s="162">
        <v>2936.3004265500003</v>
      </c>
      <c r="H52" s="162">
        <v>18112.17167</v>
      </c>
      <c r="I52" s="162">
        <v>3824.6694000000002</v>
      </c>
      <c r="J52" s="162">
        <v>33423.241554000007</v>
      </c>
      <c r="K52" s="162">
        <v>7278.3639439999979</v>
      </c>
      <c r="L52" s="162">
        <v>34061.893880000011</v>
      </c>
      <c r="M52" s="162">
        <v>3998.3299300000008</v>
      </c>
      <c r="N52" s="162">
        <v>73104.114766000013</v>
      </c>
      <c r="O52" s="162">
        <v>7794.3028659999982</v>
      </c>
      <c r="P52" s="162">
        <v>67742.001791999995</v>
      </c>
      <c r="Q52" s="162">
        <v>6421.6836320000002</v>
      </c>
      <c r="R52" s="162">
        <v>50443.312794999991</v>
      </c>
      <c r="S52" s="162">
        <v>9183.8720549999998</v>
      </c>
      <c r="T52" s="162">
        <v>42228.68007807</v>
      </c>
      <c r="U52" s="162">
        <v>14890.568578070001</v>
      </c>
      <c r="V52" s="162">
        <v>35075.751696000007</v>
      </c>
      <c r="W52" s="162">
        <v>8909.8516059999965</v>
      </c>
      <c r="X52" s="162">
        <v>38907.182305999995</v>
      </c>
      <c r="Y52" s="162">
        <v>6089.9315659999984</v>
      </c>
      <c r="Z52" s="162">
        <v>52036.427813000024</v>
      </c>
      <c r="AA52" s="162">
        <v>7286.0234230000005</v>
      </c>
      <c r="AB52" s="162">
        <v>53872.575362999996</v>
      </c>
      <c r="AC52" s="162">
        <v>6167.152043000001</v>
      </c>
      <c r="AD52" s="162">
        <v>44647.313120399987</v>
      </c>
      <c r="AE52" s="162">
        <v>5178.3469804000006</v>
      </c>
      <c r="AF52" s="162">
        <v>186910.93848997995</v>
      </c>
      <c r="AG52" s="162">
        <v>11147.070458980003</v>
      </c>
      <c r="AH52" s="162">
        <v>172.61689999999999</v>
      </c>
      <c r="AI52" s="162">
        <v>3.74</v>
      </c>
      <c r="AJ52" s="162">
        <v>0</v>
      </c>
      <c r="AK52" s="162">
        <v>0</v>
      </c>
      <c r="AL52" s="162">
        <v>854.6386</v>
      </c>
      <c r="AM52" s="162">
        <v>231.09460000000001</v>
      </c>
      <c r="AN52" s="162">
        <v>1066909.2745699999</v>
      </c>
      <c r="AO52" s="162">
        <v>243528.02091900006</v>
      </c>
    </row>
    <row r="53" spans="1:41" ht="14.1" customHeight="1">
      <c r="A53" s="95" t="s">
        <v>259</v>
      </c>
      <c r="B53" s="160">
        <v>103505.00124</v>
      </c>
      <c r="C53" s="160">
        <v>42383.86954</v>
      </c>
      <c r="D53" s="164"/>
      <c r="E53" s="164"/>
      <c r="F53" s="164"/>
      <c r="G53" s="164"/>
      <c r="H53" s="164"/>
      <c r="I53" s="164"/>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2">
        <v>103505.00124</v>
      </c>
      <c r="AO53" s="162">
        <v>42383.86954</v>
      </c>
    </row>
    <row r="54" spans="1:41" ht="38.25">
      <c r="A54" s="95" t="s">
        <v>260</v>
      </c>
      <c r="B54" s="160">
        <v>215860.97854000001</v>
      </c>
      <c r="C54" s="160">
        <v>98989.257629999993</v>
      </c>
      <c r="D54" s="164"/>
      <c r="E54" s="164"/>
      <c r="F54" s="164"/>
      <c r="G54" s="164"/>
      <c r="H54" s="164"/>
      <c r="I54" s="16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2">
        <v>215860.97854000001</v>
      </c>
      <c r="AO54" s="162">
        <v>98989.257629999993</v>
      </c>
    </row>
    <row r="55" spans="1:41" ht="25.5">
      <c r="A55" s="95" t="s">
        <v>261</v>
      </c>
      <c r="B55" s="160"/>
      <c r="C55" s="160"/>
      <c r="D55" s="160">
        <v>5985.9093699999994</v>
      </c>
      <c r="E55" s="160">
        <v>778.55240000000003</v>
      </c>
      <c r="F55" s="160">
        <v>9929.4286765499983</v>
      </c>
      <c r="G55" s="160">
        <v>2936.3004265500003</v>
      </c>
      <c r="H55" s="160">
        <v>18112.17167</v>
      </c>
      <c r="I55" s="160">
        <v>3824.6694000000002</v>
      </c>
      <c r="J55" s="160">
        <v>32522.541554000007</v>
      </c>
      <c r="K55" s="160">
        <v>6477.6639439999981</v>
      </c>
      <c r="L55" s="160">
        <v>33961.893880000011</v>
      </c>
      <c r="M55" s="160">
        <v>3998.3299300000008</v>
      </c>
      <c r="N55" s="160">
        <v>72507.114766000013</v>
      </c>
      <c r="O55" s="160">
        <v>7794.3028659999982</v>
      </c>
      <c r="P55" s="160">
        <v>64742.001792000003</v>
      </c>
      <c r="Q55" s="160">
        <v>6421.6836320000002</v>
      </c>
      <c r="R55" s="160">
        <v>47040.313794999995</v>
      </c>
      <c r="S55" s="160">
        <v>5783.8720549999998</v>
      </c>
      <c r="T55" s="160">
        <v>35298.68007807</v>
      </c>
      <c r="U55" s="160">
        <v>8090.5685780699996</v>
      </c>
      <c r="V55" s="160">
        <v>35075.751696000007</v>
      </c>
      <c r="W55" s="160">
        <v>8909.8516059999965</v>
      </c>
      <c r="X55" s="160">
        <v>37483.182305999995</v>
      </c>
      <c r="Y55" s="160">
        <v>5749.9315659999984</v>
      </c>
      <c r="Z55" s="160">
        <v>52036.427813000024</v>
      </c>
      <c r="AA55" s="160">
        <v>7286.0234230000005</v>
      </c>
      <c r="AB55" s="160">
        <v>53702.575362999996</v>
      </c>
      <c r="AC55" s="160">
        <v>6167.152043000001</v>
      </c>
      <c r="AD55" s="160">
        <v>44391.466120399986</v>
      </c>
      <c r="AE55" s="160">
        <v>5178.3469804000006</v>
      </c>
      <c r="AF55" s="160">
        <v>186810.93848997995</v>
      </c>
      <c r="AG55" s="160">
        <v>11147.070458980003</v>
      </c>
      <c r="AH55" s="160">
        <v>172.61689999999999</v>
      </c>
      <c r="AI55" s="160">
        <v>3.74</v>
      </c>
      <c r="AJ55" s="160">
        <v>0</v>
      </c>
      <c r="AK55" s="160">
        <v>0</v>
      </c>
      <c r="AL55" s="160">
        <v>854.6386</v>
      </c>
      <c r="AM55" s="160">
        <v>231.09460000000001</v>
      </c>
      <c r="AN55" s="162">
        <v>730627.65286999999</v>
      </c>
      <c r="AO55" s="162">
        <v>90779.153909000001</v>
      </c>
    </row>
    <row r="56" spans="1:41" ht="25.5">
      <c r="A56" s="95" t="s">
        <v>262</v>
      </c>
      <c r="B56" s="160"/>
      <c r="C56" s="160"/>
      <c r="D56" s="160"/>
      <c r="E56" s="160"/>
      <c r="F56" s="160"/>
      <c r="G56" s="160"/>
      <c r="H56" s="160"/>
      <c r="I56" s="160"/>
      <c r="J56" s="160">
        <v>900.7</v>
      </c>
      <c r="K56" s="160">
        <v>800.7</v>
      </c>
      <c r="L56" s="160">
        <v>100</v>
      </c>
      <c r="M56" s="160"/>
      <c r="N56" s="160">
        <v>597</v>
      </c>
      <c r="O56" s="160"/>
      <c r="P56" s="160">
        <v>3000</v>
      </c>
      <c r="Q56" s="160"/>
      <c r="R56" s="160">
        <v>3402.9989999999998</v>
      </c>
      <c r="S56" s="160">
        <v>3400</v>
      </c>
      <c r="T56" s="160">
        <v>6930</v>
      </c>
      <c r="U56" s="160">
        <v>6800</v>
      </c>
      <c r="V56" s="160"/>
      <c r="W56" s="160"/>
      <c r="X56" s="160">
        <v>1424</v>
      </c>
      <c r="Y56" s="160">
        <v>340</v>
      </c>
      <c r="Z56" s="160"/>
      <c r="AA56" s="160"/>
      <c r="AB56" s="160">
        <v>170</v>
      </c>
      <c r="AC56" s="160"/>
      <c r="AD56" s="160">
        <v>255.84700000000001</v>
      </c>
      <c r="AE56" s="160"/>
      <c r="AF56" s="160">
        <v>100</v>
      </c>
      <c r="AG56" s="160"/>
      <c r="AH56" s="160"/>
      <c r="AI56" s="160"/>
      <c r="AJ56" s="160"/>
      <c r="AK56" s="160"/>
      <c r="AL56" s="160"/>
      <c r="AM56" s="160"/>
      <c r="AN56" s="162">
        <v>16880.546000000002</v>
      </c>
      <c r="AO56" s="162">
        <v>11340.7</v>
      </c>
    </row>
    <row r="57" spans="1:41" ht="25.5">
      <c r="A57" s="95" t="s">
        <v>263</v>
      </c>
      <c r="B57" s="160">
        <v>35.09592</v>
      </c>
      <c r="C57" s="160">
        <v>35.039839999999998</v>
      </c>
      <c r="D57" s="163">
        <v>0</v>
      </c>
      <c r="E57" s="163">
        <v>0</v>
      </c>
      <c r="F57" s="163">
        <v>0</v>
      </c>
      <c r="G57" s="163">
        <v>0</v>
      </c>
      <c r="H57" s="163">
        <v>0</v>
      </c>
      <c r="I57" s="163">
        <v>0</v>
      </c>
      <c r="J57" s="163">
        <v>0</v>
      </c>
      <c r="K57" s="163">
        <v>0</v>
      </c>
      <c r="L57" s="163">
        <v>0</v>
      </c>
      <c r="M57" s="163">
        <v>0</v>
      </c>
      <c r="N57" s="163">
        <v>0</v>
      </c>
      <c r="O57" s="163">
        <v>0</v>
      </c>
      <c r="P57" s="163">
        <v>0</v>
      </c>
      <c r="Q57" s="163">
        <v>0</v>
      </c>
      <c r="R57" s="163">
        <v>0</v>
      </c>
      <c r="S57" s="163">
        <v>0</v>
      </c>
      <c r="T57" s="163">
        <v>0</v>
      </c>
      <c r="U57" s="163">
        <v>0</v>
      </c>
      <c r="V57" s="163">
        <v>0</v>
      </c>
      <c r="W57" s="163">
        <v>0</v>
      </c>
      <c r="X57" s="163">
        <v>0</v>
      </c>
      <c r="Y57" s="163">
        <v>0</v>
      </c>
      <c r="Z57" s="163">
        <v>0</v>
      </c>
      <c r="AA57" s="163">
        <v>0</v>
      </c>
      <c r="AB57" s="163">
        <v>0</v>
      </c>
      <c r="AC57" s="163">
        <v>0</v>
      </c>
      <c r="AD57" s="163">
        <v>0</v>
      </c>
      <c r="AE57" s="163">
        <v>0</v>
      </c>
      <c r="AF57" s="163">
        <v>0</v>
      </c>
      <c r="AG57" s="163">
        <v>0</v>
      </c>
      <c r="AH57" s="163">
        <v>0</v>
      </c>
      <c r="AI57" s="163">
        <v>0</v>
      </c>
      <c r="AJ57" s="163">
        <v>0</v>
      </c>
      <c r="AK57" s="163">
        <v>0</v>
      </c>
      <c r="AL57" s="163">
        <v>0</v>
      </c>
      <c r="AM57" s="163">
        <v>0</v>
      </c>
      <c r="AN57" s="162">
        <v>35.09592</v>
      </c>
      <c r="AO57" s="162">
        <v>35.039839999999998</v>
      </c>
    </row>
    <row r="58" spans="1:41" ht="27" customHeight="1">
      <c r="A58" s="95" t="s">
        <v>264</v>
      </c>
      <c r="B58" s="160"/>
      <c r="C58" s="160"/>
      <c r="D58" s="163">
        <v>0</v>
      </c>
      <c r="E58" s="163">
        <v>0</v>
      </c>
      <c r="F58" s="163">
        <v>0</v>
      </c>
      <c r="G58" s="163">
        <v>0</v>
      </c>
      <c r="H58" s="163">
        <v>0</v>
      </c>
      <c r="I58" s="163">
        <v>0</v>
      </c>
      <c r="J58" s="163">
        <v>0</v>
      </c>
      <c r="K58" s="163">
        <v>0</v>
      </c>
      <c r="L58" s="163">
        <v>0</v>
      </c>
      <c r="M58" s="163">
        <v>0</v>
      </c>
      <c r="N58" s="163">
        <v>0</v>
      </c>
      <c r="O58" s="163">
        <v>0</v>
      </c>
      <c r="P58" s="163">
        <v>0</v>
      </c>
      <c r="Q58" s="163">
        <v>0</v>
      </c>
      <c r="R58" s="163">
        <v>0</v>
      </c>
      <c r="S58" s="163">
        <v>0</v>
      </c>
      <c r="T58" s="163">
        <v>0</v>
      </c>
      <c r="U58" s="163">
        <v>0</v>
      </c>
      <c r="V58" s="163">
        <v>0</v>
      </c>
      <c r="W58" s="163">
        <v>0</v>
      </c>
      <c r="X58" s="163">
        <v>0</v>
      </c>
      <c r="Y58" s="163">
        <v>0</v>
      </c>
      <c r="Z58" s="163">
        <v>0</v>
      </c>
      <c r="AA58" s="163">
        <v>0</v>
      </c>
      <c r="AB58" s="163">
        <v>0</v>
      </c>
      <c r="AC58" s="163">
        <v>0</v>
      </c>
      <c r="AD58" s="163">
        <v>0</v>
      </c>
      <c r="AE58" s="163">
        <v>0</v>
      </c>
      <c r="AF58" s="163">
        <v>0</v>
      </c>
      <c r="AG58" s="163">
        <v>0</v>
      </c>
      <c r="AH58" s="163">
        <v>0</v>
      </c>
      <c r="AI58" s="163">
        <v>0</v>
      </c>
      <c r="AJ58" s="163">
        <v>0</v>
      </c>
      <c r="AK58" s="163">
        <v>0</v>
      </c>
      <c r="AL58" s="163">
        <v>0</v>
      </c>
      <c r="AM58" s="163">
        <v>0</v>
      </c>
      <c r="AN58" s="162">
        <v>0</v>
      </c>
      <c r="AO58" s="162">
        <v>0</v>
      </c>
    </row>
    <row r="59" spans="1:41" ht="14.1" customHeight="1">
      <c r="A59" s="92" t="s">
        <v>265</v>
      </c>
      <c r="B59" s="160"/>
      <c r="C59" s="163">
        <v>0</v>
      </c>
      <c r="D59" s="160"/>
      <c r="E59" s="163">
        <v>0</v>
      </c>
      <c r="F59" s="160"/>
      <c r="G59" s="163">
        <v>0</v>
      </c>
      <c r="H59" s="160"/>
      <c r="I59" s="163">
        <v>0</v>
      </c>
      <c r="J59" s="160"/>
      <c r="K59" s="163">
        <v>0</v>
      </c>
      <c r="L59" s="160"/>
      <c r="M59" s="163">
        <v>0</v>
      </c>
      <c r="N59" s="160"/>
      <c r="O59" s="163">
        <v>0</v>
      </c>
      <c r="P59" s="160"/>
      <c r="Q59" s="163">
        <v>0</v>
      </c>
      <c r="R59" s="160"/>
      <c r="S59" s="163">
        <v>0</v>
      </c>
      <c r="T59" s="160"/>
      <c r="U59" s="163">
        <v>0</v>
      </c>
      <c r="V59" s="160"/>
      <c r="W59" s="163">
        <v>0</v>
      </c>
      <c r="X59" s="160"/>
      <c r="Y59" s="163">
        <v>0</v>
      </c>
      <c r="Z59" s="160"/>
      <c r="AA59" s="163">
        <v>0</v>
      </c>
      <c r="AB59" s="160"/>
      <c r="AC59" s="163">
        <v>0</v>
      </c>
      <c r="AD59" s="160"/>
      <c r="AE59" s="163">
        <v>0</v>
      </c>
      <c r="AF59" s="160"/>
      <c r="AG59" s="163">
        <v>0</v>
      </c>
      <c r="AH59" s="160"/>
      <c r="AI59" s="163">
        <v>0</v>
      </c>
      <c r="AJ59" s="160"/>
      <c r="AK59" s="163">
        <v>0</v>
      </c>
      <c r="AL59" s="160"/>
      <c r="AM59" s="163">
        <v>0</v>
      </c>
      <c r="AN59" s="162">
        <v>0</v>
      </c>
      <c r="AO59" s="162" t="s">
        <v>281</v>
      </c>
    </row>
    <row r="60" spans="1:41" ht="14.1" customHeight="1">
      <c r="A60" s="92" t="s">
        <v>266</v>
      </c>
      <c r="B60" s="162">
        <v>8.5000000000000006E-2</v>
      </c>
      <c r="C60" s="162">
        <v>8.5000000000000006E-2</v>
      </c>
      <c r="D60" s="162">
        <v>0</v>
      </c>
      <c r="E60" s="162">
        <v>0</v>
      </c>
      <c r="F60" s="162">
        <v>0</v>
      </c>
      <c r="G60" s="162">
        <v>0</v>
      </c>
      <c r="H60" s="162">
        <v>0</v>
      </c>
      <c r="I60" s="162">
        <v>0</v>
      </c>
      <c r="J60" s="162">
        <v>0</v>
      </c>
      <c r="K60" s="162">
        <v>0</v>
      </c>
      <c r="L60" s="162">
        <v>0</v>
      </c>
      <c r="M60" s="162">
        <v>0</v>
      </c>
      <c r="N60" s="162">
        <v>0</v>
      </c>
      <c r="O60" s="162">
        <v>0</v>
      </c>
      <c r="P60" s="162">
        <v>0</v>
      </c>
      <c r="Q60" s="162">
        <v>0</v>
      </c>
      <c r="R60" s="162">
        <v>0</v>
      </c>
      <c r="S60" s="162">
        <v>0</v>
      </c>
      <c r="T60" s="162">
        <v>0</v>
      </c>
      <c r="U60" s="162">
        <v>0</v>
      </c>
      <c r="V60" s="162">
        <v>0</v>
      </c>
      <c r="W60" s="162">
        <v>0</v>
      </c>
      <c r="X60" s="162">
        <v>0</v>
      </c>
      <c r="Y60" s="162">
        <v>0</v>
      </c>
      <c r="Z60" s="162">
        <v>0</v>
      </c>
      <c r="AA60" s="162">
        <v>0</v>
      </c>
      <c r="AB60" s="162">
        <v>0</v>
      </c>
      <c r="AC60" s="162">
        <v>0</v>
      </c>
      <c r="AD60" s="162">
        <v>0</v>
      </c>
      <c r="AE60" s="162">
        <v>0</v>
      </c>
      <c r="AF60" s="162">
        <v>0</v>
      </c>
      <c r="AG60" s="162">
        <v>0</v>
      </c>
      <c r="AH60" s="162">
        <v>0</v>
      </c>
      <c r="AI60" s="162">
        <v>0</v>
      </c>
      <c r="AJ60" s="162">
        <v>0</v>
      </c>
      <c r="AK60" s="162">
        <v>0</v>
      </c>
      <c r="AL60" s="162">
        <v>0</v>
      </c>
      <c r="AM60" s="162">
        <v>0</v>
      </c>
      <c r="AN60" s="162">
        <v>8.5000000000000006E-2</v>
      </c>
      <c r="AO60" s="162">
        <v>8.5000000000000006E-2</v>
      </c>
    </row>
    <row r="61" spans="1:41" ht="14.1" customHeight="1">
      <c r="A61" s="109" t="s">
        <v>267</v>
      </c>
      <c r="B61" s="160">
        <v>8.5000000000000006E-2</v>
      </c>
      <c r="C61" s="165">
        <v>8.5000000000000006E-2</v>
      </c>
      <c r="D61" s="164"/>
      <c r="E61" s="164"/>
      <c r="F61" s="164"/>
      <c r="G61" s="164"/>
      <c r="H61" s="164"/>
      <c r="I61" s="164"/>
      <c r="J61" s="164"/>
      <c r="K61" s="164"/>
      <c r="L61" s="164"/>
      <c r="M61" s="164"/>
      <c r="N61" s="164"/>
      <c r="O61" s="164"/>
      <c r="P61" s="164"/>
      <c r="Q61" s="164"/>
      <c r="R61" s="164"/>
      <c r="S61" s="164"/>
      <c r="T61" s="164"/>
      <c r="U61" s="164"/>
      <c r="V61" s="164"/>
      <c r="W61" s="164"/>
      <c r="X61" s="164"/>
      <c r="Y61" s="164"/>
      <c r="Z61" s="164"/>
      <c r="AA61" s="164"/>
      <c r="AB61" s="164"/>
      <c r="AC61" s="164"/>
      <c r="AD61" s="164"/>
      <c r="AE61" s="164"/>
      <c r="AF61" s="164"/>
      <c r="AG61" s="164"/>
      <c r="AH61" s="164"/>
      <c r="AI61" s="164"/>
      <c r="AJ61" s="164"/>
      <c r="AK61" s="164"/>
      <c r="AL61" s="164"/>
      <c r="AM61" s="164"/>
      <c r="AN61" s="162">
        <v>8.5000000000000006E-2</v>
      </c>
      <c r="AO61" s="162">
        <v>8.5000000000000006E-2</v>
      </c>
    </row>
    <row r="62" spans="1:41" ht="14.1" customHeight="1">
      <c r="A62" s="109" t="s">
        <v>268</v>
      </c>
      <c r="B62" s="160"/>
      <c r="C62" s="165"/>
      <c r="D62" s="164"/>
      <c r="E62" s="164"/>
      <c r="F62" s="164"/>
      <c r="G62" s="164"/>
      <c r="H62" s="164"/>
      <c r="I62" s="164"/>
      <c r="J62" s="164"/>
      <c r="K62" s="164"/>
      <c r="L62" s="164"/>
      <c r="M62" s="164"/>
      <c r="N62" s="164"/>
      <c r="O62" s="164"/>
      <c r="P62" s="164"/>
      <c r="Q62" s="164"/>
      <c r="R62" s="164"/>
      <c r="S62" s="164"/>
      <c r="T62" s="164"/>
      <c r="U62" s="164"/>
      <c r="V62" s="164"/>
      <c r="W62" s="164"/>
      <c r="X62" s="164"/>
      <c r="Y62" s="164"/>
      <c r="Z62" s="164"/>
      <c r="AA62" s="164"/>
      <c r="AB62" s="164"/>
      <c r="AC62" s="164"/>
      <c r="AD62" s="164"/>
      <c r="AE62" s="164"/>
      <c r="AF62" s="164"/>
      <c r="AG62" s="164"/>
      <c r="AH62" s="164"/>
      <c r="AI62" s="164"/>
      <c r="AJ62" s="164"/>
      <c r="AK62" s="164"/>
      <c r="AL62" s="164"/>
      <c r="AM62" s="164"/>
      <c r="AN62" s="162">
        <v>0</v>
      </c>
      <c r="AO62" s="162">
        <v>0</v>
      </c>
    </row>
    <row r="63" spans="1:41" ht="14.1" customHeight="1">
      <c r="A63" s="110" t="s">
        <v>269</v>
      </c>
      <c r="B63" s="160"/>
      <c r="C63" s="165"/>
      <c r="D63" s="165">
        <v>0</v>
      </c>
      <c r="E63" s="165"/>
      <c r="F63" s="165">
        <v>4098.3999999999996</v>
      </c>
      <c r="G63" s="165"/>
      <c r="H63" s="165"/>
      <c r="I63" s="165"/>
      <c r="J63" s="165"/>
      <c r="K63" s="165"/>
      <c r="L63" s="165"/>
      <c r="M63" s="165"/>
      <c r="N63" s="165"/>
      <c r="O63" s="165"/>
      <c r="P63" s="165"/>
      <c r="Q63" s="165"/>
      <c r="R63" s="165"/>
      <c r="S63" s="165"/>
      <c r="T63" s="165"/>
      <c r="U63" s="165"/>
      <c r="V63" s="165"/>
      <c r="W63" s="165"/>
      <c r="X63" s="165"/>
      <c r="Y63" s="165"/>
      <c r="Z63" s="165"/>
      <c r="AA63" s="165"/>
      <c r="AB63" s="165"/>
      <c r="AC63" s="165"/>
      <c r="AD63" s="165"/>
      <c r="AE63" s="165"/>
      <c r="AF63" s="165"/>
      <c r="AG63" s="165"/>
      <c r="AH63" s="165"/>
      <c r="AI63" s="165"/>
      <c r="AJ63" s="165"/>
      <c r="AK63" s="165"/>
      <c r="AL63" s="165"/>
      <c r="AM63" s="165"/>
      <c r="AN63" s="162">
        <v>4098.3999999999996</v>
      </c>
      <c r="AO63" s="162">
        <v>0</v>
      </c>
    </row>
    <row r="64" spans="1:41" ht="25.5">
      <c r="A64" s="92" t="s">
        <v>270</v>
      </c>
      <c r="B64" s="160"/>
      <c r="C64" s="165"/>
      <c r="D64" s="165"/>
      <c r="E64" s="165"/>
      <c r="F64" s="163">
        <v>0</v>
      </c>
      <c r="G64" s="163">
        <v>0</v>
      </c>
      <c r="H64" s="163">
        <v>0</v>
      </c>
      <c r="I64" s="163">
        <v>0</v>
      </c>
      <c r="J64" s="163">
        <v>0</v>
      </c>
      <c r="K64" s="163">
        <v>0</v>
      </c>
      <c r="L64" s="163">
        <v>0</v>
      </c>
      <c r="M64" s="163">
        <v>0</v>
      </c>
      <c r="N64" s="163">
        <v>0</v>
      </c>
      <c r="O64" s="163">
        <v>0</v>
      </c>
      <c r="P64" s="163">
        <v>0</v>
      </c>
      <c r="Q64" s="163">
        <v>0</v>
      </c>
      <c r="R64" s="163">
        <v>0</v>
      </c>
      <c r="S64" s="163">
        <v>0</v>
      </c>
      <c r="T64" s="163">
        <v>0</v>
      </c>
      <c r="U64" s="163">
        <v>0</v>
      </c>
      <c r="V64" s="163">
        <v>0</v>
      </c>
      <c r="W64" s="163">
        <v>0</v>
      </c>
      <c r="X64" s="163">
        <v>0</v>
      </c>
      <c r="Y64" s="163">
        <v>0</v>
      </c>
      <c r="Z64" s="163">
        <v>0</v>
      </c>
      <c r="AA64" s="163">
        <v>0</v>
      </c>
      <c r="AB64" s="163">
        <v>0</v>
      </c>
      <c r="AC64" s="163">
        <v>0</v>
      </c>
      <c r="AD64" s="163">
        <v>0</v>
      </c>
      <c r="AE64" s="163">
        <v>0</v>
      </c>
      <c r="AF64" s="163">
        <v>0</v>
      </c>
      <c r="AG64" s="163">
        <v>0</v>
      </c>
      <c r="AH64" s="163">
        <v>0</v>
      </c>
      <c r="AI64" s="163">
        <v>0</v>
      </c>
      <c r="AJ64" s="163">
        <v>0</v>
      </c>
      <c r="AK64" s="163">
        <v>0</v>
      </c>
      <c r="AL64" s="163">
        <v>0</v>
      </c>
      <c r="AM64" s="163">
        <v>0</v>
      </c>
      <c r="AN64" s="162">
        <v>0</v>
      </c>
      <c r="AO64" s="162">
        <v>0</v>
      </c>
    </row>
    <row r="65" spans="1:41">
      <c r="A65" s="92" t="s">
        <v>271</v>
      </c>
      <c r="B65" s="162">
        <v>0</v>
      </c>
      <c r="C65" s="162">
        <v>0</v>
      </c>
      <c r="D65" s="162">
        <v>0</v>
      </c>
      <c r="E65" s="162">
        <v>0</v>
      </c>
      <c r="F65" s="162">
        <v>0</v>
      </c>
      <c r="G65" s="162">
        <v>0</v>
      </c>
      <c r="H65" s="162">
        <v>20000</v>
      </c>
      <c r="I65" s="162">
        <v>0</v>
      </c>
      <c r="J65" s="162">
        <v>13000</v>
      </c>
      <c r="K65" s="162">
        <v>0</v>
      </c>
      <c r="L65" s="162">
        <v>5000</v>
      </c>
      <c r="M65" s="162">
        <v>0</v>
      </c>
      <c r="N65" s="162">
        <v>0</v>
      </c>
      <c r="O65" s="162">
        <v>0</v>
      </c>
      <c r="P65" s="162">
        <v>500</v>
      </c>
      <c r="Q65" s="162">
        <v>0</v>
      </c>
      <c r="R65" s="162">
        <v>10000</v>
      </c>
      <c r="S65" s="162">
        <v>0</v>
      </c>
      <c r="T65" s="162">
        <v>0</v>
      </c>
      <c r="U65" s="162">
        <v>0</v>
      </c>
      <c r="V65" s="162">
        <v>2550</v>
      </c>
      <c r="W65" s="162">
        <v>0</v>
      </c>
      <c r="X65" s="162">
        <v>250</v>
      </c>
      <c r="Y65" s="162">
        <v>0</v>
      </c>
      <c r="Z65" s="162">
        <v>2000</v>
      </c>
      <c r="AA65" s="162">
        <v>0</v>
      </c>
      <c r="AB65" s="162">
        <v>1150</v>
      </c>
      <c r="AC65" s="162">
        <v>0</v>
      </c>
      <c r="AD65" s="162">
        <v>0</v>
      </c>
      <c r="AE65" s="162">
        <v>0</v>
      </c>
      <c r="AF65" s="162">
        <v>10200</v>
      </c>
      <c r="AG65" s="162">
        <v>0</v>
      </c>
      <c r="AH65" s="162">
        <v>0</v>
      </c>
      <c r="AI65" s="162">
        <v>0</v>
      </c>
      <c r="AJ65" s="162">
        <v>0</v>
      </c>
      <c r="AK65" s="162">
        <v>0</v>
      </c>
      <c r="AL65" s="162">
        <v>0</v>
      </c>
      <c r="AM65" s="162">
        <v>0</v>
      </c>
      <c r="AN65" s="162">
        <v>64650</v>
      </c>
      <c r="AO65" s="162">
        <v>0</v>
      </c>
    </row>
    <row r="66" spans="1:41" ht="14.1" customHeight="1">
      <c r="A66" s="93" t="s">
        <v>156</v>
      </c>
      <c r="B66" s="160"/>
      <c r="C66" s="165"/>
      <c r="D66" s="160"/>
      <c r="E66" s="160"/>
      <c r="F66" s="160"/>
      <c r="G66" s="160"/>
      <c r="H66" s="160">
        <v>20000</v>
      </c>
      <c r="I66" s="160"/>
      <c r="J66" s="160">
        <v>13000</v>
      </c>
      <c r="K66" s="160"/>
      <c r="L66" s="160">
        <v>5000</v>
      </c>
      <c r="M66" s="160"/>
      <c r="N66" s="160">
        <v>0</v>
      </c>
      <c r="O66" s="160"/>
      <c r="P66" s="160">
        <v>500</v>
      </c>
      <c r="Q66" s="160"/>
      <c r="R66" s="160">
        <v>10000</v>
      </c>
      <c r="S66" s="160"/>
      <c r="T66" s="160">
        <v>0</v>
      </c>
      <c r="U66" s="160"/>
      <c r="V66" s="160">
        <v>2550</v>
      </c>
      <c r="W66" s="160"/>
      <c r="X66" s="160">
        <v>250</v>
      </c>
      <c r="Y66" s="160"/>
      <c r="Z66" s="160">
        <v>2000</v>
      </c>
      <c r="AA66" s="160"/>
      <c r="AB66" s="160">
        <v>1150</v>
      </c>
      <c r="AC66" s="160"/>
      <c r="AD66" s="160"/>
      <c r="AE66" s="160"/>
      <c r="AF66" s="160">
        <v>10200</v>
      </c>
      <c r="AG66" s="160"/>
      <c r="AH66" s="160"/>
      <c r="AI66" s="160"/>
      <c r="AJ66" s="160"/>
      <c r="AK66" s="160"/>
      <c r="AL66" s="160"/>
      <c r="AM66" s="160"/>
      <c r="AN66" s="162">
        <v>64650</v>
      </c>
      <c r="AO66" s="162">
        <v>0</v>
      </c>
    </row>
    <row r="67" spans="1:41" ht="14.1" customHeight="1">
      <c r="A67" s="93" t="s">
        <v>157</v>
      </c>
      <c r="B67" s="160"/>
      <c r="C67" s="165"/>
      <c r="D67" s="160"/>
      <c r="E67" s="160"/>
      <c r="F67" s="160"/>
      <c r="G67" s="160"/>
      <c r="H67" s="160"/>
      <c r="I67" s="160"/>
      <c r="J67" s="160"/>
      <c r="K67" s="160"/>
      <c r="L67" s="160"/>
      <c r="M67" s="160"/>
      <c r="N67" s="160"/>
      <c r="O67" s="160"/>
      <c r="P67" s="160"/>
      <c r="Q67" s="160"/>
      <c r="R67" s="160"/>
      <c r="S67" s="160"/>
      <c r="T67" s="160"/>
      <c r="U67" s="160"/>
      <c r="V67" s="160"/>
      <c r="W67" s="160"/>
      <c r="X67" s="160"/>
      <c r="Y67" s="160"/>
      <c r="Z67" s="160"/>
      <c r="AA67" s="160"/>
      <c r="AB67" s="160"/>
      <c r="AC67" s="160"/>
      <c r="AD67" s="160"/>
      <c r="AE67" s="160"/>
      <c r="AF67" s="160"/>
      <c r="AG67" s="160"/>
      <c r="AH67" s="160"/>
      <c r="AI67" s="160"/>
      <c r="AJ67" s="160"/>
      <c r="AK67" s="160"/>
      <c r="AL67" s="160"/>
      <c r="AM67" s="160"/>
      <c r="AN67" s="162">
        <v>0</v>
      </c>
      <c r="AO67" s="162">
        <v>0</v>
      </c>
    </row>
    <row r="68" spans="1:41" ht="27.75" customHeight="1">
      <c r="A68" s="92" t="s">
        <v>272</v>
      </c>
      <c r="B68" s="162">
        <v>0</v>
      </c>
      <c r="C68" s="162">
        <v>0</v>
      </c>
      <c r="D68" s="162">
        <v>0</v>
      </c>
      <c r="E68" s="162">
        <v>0</v>
      </c>
      <c r="F68" s="162">
        <v>0</v>
      </c>
      <c r="G68" s="162">
        <v>0</v>
      </c>
      <c r="H68" s="162">
        <v>0</v>
      </c>
      <c r="I68" s="162">
        <v>0</v>
      </c>
      <c r="J68" s="162">
        <v>0</v>
      </c>
      <c r="K68" s="162">
        <v>0</v>
      </c>
      <c r="L68" s="162">
        <v>5000</v>
      </c>
      <c r="M68" s="162">
        <v>0</v>
      </c>
      <c r="N68" s="162">
        <v>0</v>
      </c>
      <c r="O68" s="162">
        <v>0</v>
      </c>
      <c r="P68" s="162">
        <v>0</v>
      </c>
      <c r="Q68" s="162">
        <v>0</v>
      </c>
      <c r="R68" s="162">
        <v>0</v>
      </c>
      <c r="S68" s="162">
        <v>0</v>
      </c>
      <c r="T68" s="162">
        <v>0</v>
      </c>
      <c r="U68" s="162">
        <v>0</v>
      </c>
      <c r="V68" s="162">
        <v>0</v>
      </c>
      <c r="W68" s="162">
        <v>0</v>
      </c>
      <c r="X68" s="162">
        <v>0</v>
      </c>
      <c r="Y68" s="162">
        <v>0</v>
      </c>
      <c r="Z68" s="162">
        <v>0</v>
      </c>
      <c r="AA68" s="162">
        <v>0</v>
      </c>
      <c r="AB68" s="162">
        <v>0</v>
      </c>
      <c r="AC68" s="162">
        <v>0</v>
      </c>
      <c r="AD68" s="162">
        <v>0</v>
      </c>
      <c r="AE68" s="162">
        <v>0</v>
      </c>
      <c r="AF68" s="162">
        <v>0</v>
      </c>
      <c r="AG68" s="162">
        <v>0</v>
      </c>
      <c r="AH68" s="162">
        <v>0</v>
      </c>
      <c r="AI68" s="162">
        <v>0</v>
      </c>
      <c r="AJ68" s="162">
        <v>0</v>
      </c>
      <c r="AK68" s="162">
        <v>0</v>
      </c>
      <c r="AL68" s="162">
        <v>0</v>
      </c>
      <c r="AM68" s="162">
        <v>0</v>
      </c>
      <c r="AN68" s="162">
        <v>5000</v>
      </c>
      <c r="AO68" s="162">
        <v>0</v>
      </c>
    </row>
    <row r="69" spans="1:41" ht="14.1" customHeight="1">
      <c r="A69" s="93" t="s">
        <v>110</v>
      </c>
      <c r="B69" s="160"/>
      <c r="C69" s="165"/>
      <c r="D69" s="160"/>
      <c r="E69" s="160"/>
      <c r="F69" s="160"/>
      <c r="G69" s="160"/>
      <c r="H69" s="160"/>
      <c r="I69" s="160"/>
      <c r="J69" s="160"/>
      <c r="K69" s="160"/>
      <c r="L69" s="160">
        <v>5000</v>
      </c>
      <c r="M69" s="160"/>
      <c r="N69" s="160"/>
      <c r="O69" s="160"/>
      <c r="P69" s="160"/>
      <c r="Q69" s="160"/>
      <c r="R69" s="160"/>
      <c r="S69" s="160"/>
      <c r="T69" s="160"/>
      <c r="U69" s="160"/>
      <c r="V69" s="160"/>
      <c r="W69" s="160"/>
      <c r="X69" s="160"/>
      <c r="Y69" s="160"/>
      <c r="Z69" s="160"/>
      <c r="AA69" s="160"/>
      <c r="AB69" s="160"/>
      <c r="AC69" s="160"/>
      <c r="AD69" s="160"/>
      <c r="AE69" s="160"/>
      <c r="AF69" s="160"/>
      <c r="AG69" s="160"/>
      <c r="AH69" s="160"/>
      <c r="AI69" s="160"/>
      <c r="AJ69" s="160"/>
      <c r="AK69" s="160"/>
      <c r="AL69" s="160"/>
      <c r="AM69" s="160"/>
      <c r="AN69" s="162">
        <v>5000</v>
      </c>
      <c r="AO69" s="162">
        <v>0</v>
      </c>
    </row>
    <row r="70" spans="1:41" ht="14.1" customHeight="1">
      <c r="A70" s="93" t="s">
        <v>111</v>
      </c>
      <c r="B70" s="160"/>
      <c r="C70" s="165"/>
      <c r="D70" s="160"/>
      <c r="E70" s="160"/>
      <c r="F70" s="160"/>
      <c r="G70" s="160"/>
      <c r="H70" s="160"/>
      <c r="I70" s="160"/>
      <c r="J70" s="160"/>
      <c r="K70" s="160"/>
      <c r="L70" s="160"/>
      <c r="M70" s="160"/>
      <c r="N70" s="160"/>
      <c r="O70" s="160"/>
      <c r="P70" s="160"/>
      <c r="Q70" s="160"/>
      <c r="R70" s="160"/>
      <c r="S70" s="160"/>
      <c r="T70" s="160"/>
      <c r="U70" s="160"/>
      <c r="V70" s="160"/>
      <c r="W70" s="160"/>
      <c r="X70" s="160"/>
      <c r="Y70" s="160"/>
      <c r="Z70" s="160"/>
      <c r="AA70" s="160"/>
      <c r="AB70" s="160"/>
      <c r="AC70" s="160"/>
      <c r="AD70" s="160"/>
      <c r="AE70" s="160"/>
      <c r="AF70" s="160"/>
      <c r="AG70" s="160"/>
      <c r="AH70" s="160"/>
      <c r="AI70" s="160"/>
      <c r="AJ70" s="160"/>
      <c r="AK70" s="160"/>
      <c r="AL70" s="160"/>
      <c r="AM70" s="160"/>
      <c r="AN70" s="162">
        <v>0</v>
      </c>
      <c r="AO70" s="162">
        <v>0</v>
      </c>
    </row>
    <row r="71" spans="1:41" ht="25.5">
      <c r="A71" s="92" t="s">
        <v>273</v>
      </c>
      <c r="B71" s="160"/>
      <c r="C71" s="165"/>
      <c r="D71" s="160">
        <v>86.958420000000004</v>
      </c>
      <c r="E71" s="160"/>
      <c r="F71" s="160"/>
      <c r="G71" s="160"/>
      <c r="H71" s="160">
        <v>1.5870678455784902E-15</v>
      </c>
      <c r="I71" s="160">
        <v>0</v>
      </c>
      <c r="J71" s="160">
        <v>93.903589999999994</v>
      </c>
      <c r="K71" s="160">
        <v>0</v>
      </c>
      <c r="L71" s="160">
        <v>2215.7297950000002</v>
      </c>
      <c r="M71" s="160">
        <v>0</v>
      </c>
      <c r="N71" s="160">
        <v>2922.66399</v>
      </c>
      <c r="O71" s="160">
        <v>2833.05</v>
      </c>
      <c r="P71" s="160">
        <v>96.333725000000001</v>
      </c>
      <c r="Q71" s="160">
        <v>0</v>
      </c>
      <c r="R71" s="160">
        <v>6649.713385</v>
      </c>
      <c r="S71" s="160">
        <v>0</v>
      </c>
      <c r="T71" s="160">
        <v>94.252955</v>
      </c>
      <c r="U71" s="160">
        <v>0</v>
      </c>
      <c r="V71" s="160">
        <v>95.145740000000004</v>
      </c>
      <c r="W71" s="160">
        <v>0</v>
      </c>
      <c r="X71" s="160">
        <v>101.54124</v>
      </c>
      <c r="Y71" s="160">
        <v>0</v>
      </c>
      <c r="Z71" s="160">
        <v>11426.458020000002</v>
      </c>
      <c r="AA71" s="160">
        <v>2833.05</v>
      </c>
      <c r="AB71" s="160">
        <v>34103.209139999999</v>
      </c>
      <c r="AC71" s="160">
        <v>0</v>
      </c>
      <c r="AD71" s="160">
        <v>1043.31564</v>
      </c>
      <c r="AE71" s="160">
        <v>0</v>
      </c>
      <c r="AF71" s="160">
        <v>76387.308379999988</v>
      </c>
      <c r="AG71" s="160">
        <v>20116.949999999997</v>
      </c>
      <c r="AH71" s="160">
        <v>33686.689630000001</v>
      </c>
      <c r="AI71" s="160">
        <v>18983.900000000001</v>
      </c>
      <c r="AJ71" s="160">
        <v>3846.9742900000006</v>
      </c>
      <c r="AK71" s="160"/>
      <c r="AL71" s="160">
        <v>12500.85801</v>
      </c>
      <c r="AM71" s="160">
        <v>0</v>
      </c>
      <c r="AN71" s="162">
        <v>185351.05595000001</v>
      </c>
      <c r="AO71" s="162">
        <v>44766.95</v>
      </c>
    </row>
    <row r="72" spans="1:41" ht="25.5">
      <c r="A72" s="92" t="s">
        <v>274</v>
      </c>
      <c r="B72" s="160"/>
      <c r="C72" s="165"/>
      <c r="D72" s="160"/>
      <c r="E72" s="160"/>
      <c r="F72" s="160"/>
      <c r="G72" s="160"/>
      <c r="H72" s="160"/>
      <c r="I72" s="160"/>
      <c r="J72" s="160"/>
      <c r="K72" s="160"/>
      <c r="L72" s="160"/>
      <c r="M72" s="160"/>
      <c r="N72" s="160"/>
      <c r="O72" s="160"/>
      <c r="P72" s="160"/>
      <c r="Q72" s="160"/>
      <c r="R72" s="160"/>
      <c r="S72" s="160"/>
      <c r="T72" s="160"/>
      <c r="U72" s="160"/>
      <c r="V72" s="160"/>
      <c r="W72" s="160"/>
      <c r="X72" s="160"/>
      <c r="Y72" s="160"/>
      <c r="Z72" s="160"/>
      <c r="AA72" s="160"/>
      <c r="AB72" s="160"/>
      <c r="AC72" s="160"/>
      <c r="AD72" s="160"/>
      <c r="AE72" s="160"/>
      <c r="AF72" s="160"/>
      <c r="AG72" s="160"/>
      <c r="AH72" s="160"/>
      <c r="AI72" s="160"/>
      <c r="AJ72" s="160"/>
      <c r="AK72" s="160"/>
      <c r="AL72" s="160"/>
      <c r="AM72" s="160"/>
      <c r="AN72" s="162">
        <v>0</v>
      </c>
      <c r="AO72" s="162">
        <v>0</v>
      </c>
    </row>
    <row r="73" spans="1:41">
      <c r="A73" s="92" t="s">
        <v>275</v>
      </c>
      <c r="B73" s="160"/>
      <c r="C73" s="165"/>
      <c r="D73" s="160"/>
      <c r="E73" s="160"/>
      <c r="F73" s="160"/>
      <c r="G73" s="160"/>
      <c r="H73" s="160"/>
      <c r="I73" s="160"/>
      <c r="J73" s="160"/>
      <c r="K73" s="160"/>
      <c r="L73" s="160"/>
      <c r="M73" s="160"/>
      <c r="N73" s="160"/>
      <c r="O73" s="160"/>
      <c r="P73" s="160"/>
      <c r="Q73" s="160"/>
      <c r="R73" s="160"/>
      <c r="S73" s="160"/>
      <c r="T73" s="160"/>
      <c r="U73" s="160"/>
      <c r="V73" s="160"/>
      <c r="W73" s="160"/>
      <c r="X73" s="160"/>
      <c r="Y73" s="160"/>
      <c r="Z73" s="160"/>
      <c r="AA73" s="160"/>
      <c r="AB73" s="160"/>
      <c r="AC73" s="160"/>
      <c r="AD73" s="160"/>
      <c r="AE73" s="160"/>
      <c r="AF73" s="160"/>
      <c r="AG73" s="160"/>
      <c r="AH73" s="160"/>
      <c r="AI73" s="160"/>
      <c r="AJ73" s="160"/>
      <c r="AK73" s="160"/>
      <c r="AL73" s="160"/>
      <c r="AM73" s="160"/>
      <c r="AN73" s="162">
        <v>0</v>
      </c>
      <c r="AO73" s="162">
        <v>0</v>
      </c>
    </row>
    <row r="74" spans="1:41" ht="25.5" customHeight="1">
      <c r="A74" s="92" t="s">
        <v>276</v>
      </c>
      <c r="B74" s="160"/>
      <c r="C74" s="165"/>
      <c r="D74" s="160"/>
      <c r="E74" s="160"/>
      <c r="F74" s="160"/>
      <c r="G74" s="160"/>
      <c r="H74" s="160"/>
      <c r="I74" s="160"/>
      <c r="J74" s="160"/>
      <c r="K74" s="160"/>
      <c r="L74" s="160"/>
      <c r="M74" s="160"/>
      <c r="N74" s="160"/>
      <c r="O74" s="160"/>
      <c r="P74" s="160"/>
      <c r="Q74" s="160"/>
      <c r="R74" s="160"/>
      <c r="S74" s="160"/>
      <c r="T74" s="160"/>
      <c r="U74" s="160"/>
      <c r="V74" s="160"/>
      <c r="W74" s="160"/>
      <c r="X74" s="160"/>
      <c r="Y74" s="160"/>
      <c r="Z74" s="160"/>
      <c r="AA74" s="160"/>
      <c r="AB74" s="160"/>
      <c r="AC74" s="160"/>
      <c r="AD74" s="160"/>
      <c r="AE74" s="160"/>
      <c r="AF74" s="160"/>
      <c r="AG74" s="160"/>
      <c r="AH74" s="160"/>
      <c r="AI74" s="160"/>
      <c r="AJ74" s="160"/>
      <c r="AK74" s="160"/>
      <c r="AL74" s="160"/>
      <c r="AM74" s="160"/>
      <c r="AN74" s="162">
        <v>0</v>
      </c>
      <c r="AO74" s="162">
        <v>0</v>
      </c>
    </row>
    <row r="75" spans="1:41" ht="38.25">
      <c r="A75" s="92" t="s">
        <v>277</v>
      </c>
      <c r="B75" s="160"/>
      <c r="C75" s="165"/>
      <c r="D75" s="160"/>
      <c r="E75" s="160"/>
      <c r="F75" s="160"/>
      <c r="G75" s="160"/>
      <c r="H75" s="160"/>
      <c r="I75" s="160"/>
      <c r="J75" s="160"/>
      <c r="K75" s="160"/>
      <c r="L75" s="160"/>
      <c r="M75" s="160"/>
      <c r="N75" s="160"/>
      <c r="O75" s="160"/>
      <c r="P75" s="160"/>
      <c r="Q75" s="160"/>
      <c r="R75" s="160">
        <v>5144.5</v>
      </c>
      <c r="S75" s="160">
        <v>144.5</v>
      </c>
      <c r="T75" s="160"/>
      <c r="U75" s="160"/>
      <c r="V75" s="160"/>
      <c r="W75" s="160"/>
      <c r="X75" s="160"/>
      <c r="Y75" s="160"/>
      <c r="Z75" s="160"/>
      <c r="AA75" s="160"/>
      <c r="AB75" s="160"/>
      <c r="AC75" s="160"/>
      <c r="AD75" s="160"/>
      <c r="AE75" s="160"/>
      <c r="AF75" s="160"/>
      <c r="AG75" s="160"/>
      <c r="AH75" s="160"/>
      <c r="AI75" s="160"/>
      <c r="AJ75" s="160"/>
      <c r="AK75" s="160"/>
      <c r="AL75" s="160"/>
      <c r="AM75" s="160"/>
      <c r="AN75" s="162">
        <v>5144.5</v>
      </c>
      <c r="AO75" s="162">
        <v>144.5</v>
      </c>
    </row>
    <row r="76" spans="1:41" ht="14.1" customHeight="1">
      <c r="A76" s="111" t="s">
        <v>278</v>
      </c>
      <c r="B76" s="166">
        <v>67928.888320001599</v>
      </c>
      <c r="C76" s="167">
        <v>27134.459815000002</v>
      </c>
      <c r="D76" s="166"/>
      <c r="E76" s="166"/>
      <c r="F76" s="166"/>
      <c r="G76" s="166"/>
      <c r="H76" s="166"/>
      <c r="I76" s="166"/>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2">
        <v>67928.888320001599</v>
      </c>
      <c r="AO76" s="162">
        <v>27134.459815000002</v>
      </c>
    </row>
    <row r="77" spans="1:41" s="98" customFormat="1" ht="14.1" customHeight="1">
      <c r="A77" s="92" t="s">
        <v>172</v>
      </c>
      <c r="B77" s="163">
        <v>0</v>
      </c>
      <c r="C77" s="163">
        <v>0</v>
      </c>
      <c r="D77" s="163">
        <v>0</v>
      </c>
      <c r="E77" s="163">
        <v>0</v>
      </c>
      <c r="F77" s="163">
        <v>0</v>
      </c>
      <c r="G77" s="163">
        <v>0</v>
      </c>
      <c r="H77" s="163">
        <v>0</v>
      </c>
      <c r="I77" s="163">
        <v>0</v>
      </c>
      <c r="J77" s="163">
        <v>0</v>
      </c>
      <c r="K77" s="163">
        <v>0</v>
      </c>
      <c r="L77" s="163">
        <v>0</v>
      </c>
      <c r="M77" s="163">
        <v>0</v>
      </c>
      <c r="N77" s="163">
        <v>0</v>
      </c>
      <c r="O77" s="163">
        <v>0</v>
      </c>
      <c r="P77" s="163">
        <v>0</v>
      </c>
      <c r="Q77" s="163">
        <v>0</v>
      </c>
      <c r="R77" s="163">
        <v>0</v>
      </c>
      <c r="S77" s="163">
        <v>0</v>
      </c>
      <c r="T77" s="163">
        <v>0</v>
      </c>
      <c r="U77" s="163">
        <v>0</v>
      </c>
      <c r="V77" s="163">
        <v>0</v>
      </c>
      <c r="W77" s="163">
        <v>0</v>
      </c>
      <c r="X77" s="163">
        <v>0</v>
      </c>
      <c r="Y77" s="163">
        <v>0</v>
      </c>
      <c r="Z77" s="163">
        <v>0</v>
      </c>
      <c r="AA77" s="163">
        <v>0</v>
      </c>
      <c r="AB77" s="163">
        <v>0</v>
      </c>
      <c r="AC77" s="163">
        <v>0</v>
      </c>
      <c r="AD77" s="163">
        <v>0</v>
      </c>
      <c r="AE77" s="163">
        <v>0</v>
      </c>
      <c r="AF77" s="163">
        <v>0</v>
      </c>
      <c r="AG77" s="163">
        <v>0</v>
      </c>
      <c r="AH77" s="163">
        <v>0</v>
      </c>
      <c r="AI77" s="163">
        <v>0</v>
      </c>
      <c r="AJ77" s="163">
        <v>0</v>
      </c>
      <c r="AK77" s="163">
        <v>0</v>
      </c>
      <c r="AL77" s="162">
        <v>202835.28511677994</v>
      </c>
      <c r="AM77" s="162"/>
      <c r="AN77" s="162">
        <v>202835.28511677994</v>
      </c>
      <c r="AO77" s="162" t="s">
        <v>281</v>
      </c>
    </row>
    <row r="78" spans="1:41" s="98" customFormat="1" ht="14.1" customHeight="1">
      <c r="A78" s="99" t="s">
        <v>279</v>
      </c>
      <c r="B78" s="162">
        <v>387330.04902000161</v>
      </c>
      <c r="C78" s="162">
        <v>168542.71182500001</v>
      </c>
      <c r="D78" s="162">
        <v>6072.8677899999993</v>
      </c>
      <c r="E78" s="162">
        <v>778.55240000000003</v>
      </c>
      <c r="F78" s="162">
        <v>14027.828676549998</v>
      </c>
      <c r="G78" s="162">
        <v>2936.3004265500003</v>
      </c>
      <c r="H78" s="162">
        <v>38112.171669999996</v>
      </c>
      <c r="I78" s="162">
        <v>3824.6694000000002</v>
      </c>
      <c r="J78" s="162">
        <v>46517.145144000009</v>
      </c>
      <c r="K78" s="162">
        <v>7278.3639439999979</v>
      </c>
      <c r="L78" s="162">
        <v>46277.62367500001</v>
      </c>
      <c r="M78" s="162">
        <v>3998.3299300000008</v>
      </c>
      <c r="N78" s="162">
        <v>76026.778756000014</v>
      </c>
      <c r="O78" s="162">
        <v>10627.352865999997</v>
      </c>
      <c r="P78" s="162">
        <v>68338.335517</v>
      </c>
      <c r="Q78" s="162">
        <v>6421.6836320000002</v>
      </c>
      <c r="R78" s="162">
        <v>72237.526179999986</v>
      </c>
      <c r="S78" s="162">
        <v>9328.3720549999998</v>
      </c>
      <c r="T78" s="162">
        <v>42322.933033070003</v>
      </c>
      <c r="U78" s="162">
        <v>14890.568578070001</v>
      </c>
      <c r="V78" s="162">
        <v>37720.897436000007</v>
      </c>
      <c r="W78" s="162">
        <v>8909.8516059999965</v>
      </c>
      <c r="X78" s="162">
        <v>39258.723545999994</v>
      </c>
      <c r="Y78" s="162">
        <v>6089.9315659999984</v>
      </c>
      <c r="Z78" s="162">
        <v>65462.885833000022</v>
      </c>
      <c r="AA78" s="162">
        <v>10119.073423000002</v>
      </c>
      <c r="AB78" s="162">
        <v>89125.784503000003</v>
      </c>
      <c r="AC78" s="162">
        <v>6167.152043000001</v>
      </c>
      <c r="AD78" s="162">
        <v>45690.628760399988</v>
      </c>
      <c r="AE78" s="162">
        <v>5178.3469804000006</v>
      </c>
      <c r="AF78" s="162">
        <v>273498.24686997995</v>
      </c>
      <c r="AG78" s="162">
        <v>31264.020458979998</v>
      </c>
      <c r="AH78" s="162">
        <v>33859.306530000002</v>
      </c>
      <c r="AI78" s="162">
        <v>18987.640000000003</v>
      </c>
      <c r="AJ78" s="162">
        <v>3846.9742900000006</v>
      </c>
      <c r="AK78" s="162">
        <v>0</v>
      </c>
      <c r="AL78" s="162">
        <v>216190.78172677994</v>
      </c>
      <c r="AM78" s="162">
        <v>231.09460000000001</v>
      </c>
      <c r="AN78" s="162">
        <v>1601917.4889567816</v>
      </c>
      <c r="AO78" s="162">
        <v>315574.01573400007</v>
      </c>
    </row>
    <row r="79" spans="1:41" s="98" customFormat="1" ht="38.25">
      <c r="A79" s="99" t="s">
        <v>280</v>
      </c>
      <c r="B79" s="162">
        <v>-303771.25489415869</v>
      </c>
      <c r="C79" s="162">
        <v>-128529.71997915712</v>
      </c>
      <c r="D79" s="162">
        <v>162752.81374400004</v>
      </c>
      <c r="E79" s="162">
        <v>104473.32540399999</v>
      </c>
      <c r="F79" s="162">
        <v>-2658.3730405499973</v>
      </c>
      <c r="G79" s="162">
        <v>-2831.1864005500001</v>
      </c>
      <c r="H79" s="162">
        <v>-10843.966933999996</v>
      </c>
      <c r="I79" s="162">
        <v>-1041.2147240000004</v>
      </c>
      <c r="J79" s="162">
        <v>8197.3868729999886</v>
      </c>
      <c r="K79" s="162">
        <v>-4677.3263569999981</v>
      </c>
      <c r="L79" s="162">
        <v>4157.379099999991</v>
      </c>
      <c r="M79" s="162">
        <v>-1575.6044250000009</v>
      </c>
      <c r="N79" s="162">
        <v>-11044.962155000008</v>
      </c>
      <c r="O79" s="162">
        <v>-8261.9986549999976</v>
      </c>
      <c r="P79" s="162">
        <v>-16849.496112000001</v>
      </c>
      <c r="Q79" s="162">
        <v>-4064.6847170000001</v>
      </c>
      <c r="R79" s="162">
        <v>-22061.753377999979</v>
      </c>
      <c r="S79" s="162">
        <v>-8901.8990730000005</v>
      </c>
      <c r="T79" s="162">
        <v>3026.3403319299978</v>
      </c>
      <c r="U79" s="162">
        <v>-14479.72133307</v>
      </c>
      <c r="V79" s="162">
        <v>16079.203155999996</v>
      </c>
      <c r="W79" s="162">
        <v>-8135.3818239999964</v>
      </c>
      <c r="X79" s="162">
        <v>9029.6623240000044</v>
      </c>
      <c r="Y79" s="162">
        <v>-5543.5189259999988</v>
      </c>
      <c r="Z79" s="162">
        <v>-24066.921963000023</v>
      </c>
      <c r="AA79" s="162">
        <v>-9434.7935030000008</v>
      </c>
      <c r="AB79" s="162">
        <v>-38912.238639000003</v>
      </c>
      <c r="AC79" s="162">
        <v>-4861.6121890000013</v>
      </c>
      <c r="AD79" s="162">
        <v>6211.3830126000103</v>
      </c>
      <c r="AE79" s="162">
        <v>-1335.6431374000008</v>
      </c>
      <c r="AF79" s="162">
        <v>136025.34567602066</v>
      </c>
      <c r="AG79" s="162">
        <v>-24041.767612980006</v>
      </c>
      <c r="AH79" s="162">
        <v>109737.086438</v>
      </c>
      <c r="AI79" s="162">
        <v>-18984.411632000003</v>
      </c>
      <c r="AJ79" s="162">
        <v>19835.930216000001</v>
      </c>
      <c r="AK79" s="162">
        <v>0.248336</v>
      </c>
      <c r="AL79" s="162">
        <v>-44843.563755842304</v>
      </c>
      <c r="AM79" s="162">
        <v>28917.192718436014</v>
      </c>
      <c r="AN79" s="162">
        <v>-2.9831426218152046E-10</v>
      </c>
      <c r="AO79" s="162">
        <v>-113309.71802972115</v>
      </c>
    </row>
    <row r="80" spans="1:41" s="98" customFormat="1" ht="18" customHeight="1">
      <c r="A80" s="100"/>
      <c r="B80" s="101"/>
      <c r="C80" s="102"/>
      <c r="D80" s="103"/>
      <c r="E80" s="103"/>
      <c r="F80" s="103"/>
      <c r="G80" s="103"/>
      <c r="H80" s="103"/>
      <c r="I80" s="103"/>
      <c r="J80" s="103"/>
      <c r="K80" s="103"/>
      <c r="L80" s="103"/>
      <c r="M80" s="103"/>
      <c r="N80" s="103"/>
      <c r="O80" s="103"/>
      <c r="P80" s="103"/>
      <c r="Q80" s="103"/>
      <c r="R80" s="103"/>
      <c r="S80" s="103"/>
      <c r="T80" s="103"/>
      <c r="U80" s="103"/>
      <c r="V80" s="103"/>
      <c r="W80" s="103"/>
      <c r="X80" s="103"/>
      <c r="Y80" s="103"/>
      <c r="Z80" s="103"/>
      <c r="AA80" s="103"/>
      <c r="AB80" s="103"/>
      <c r="AC80" s="103"/>
      <c r="AD80" s="103"/>
      <c r="AE80" s="103"/>
      <c r="AF80" s="103"/>
      <c r="AG80" s="103"/>
      <c r="AH80" s="103"/>
      <c r="AI80" s="103"/>
      <c r="AJ80" s="103"/>
      <c r="AK80" s="103"/>
      <c r="AL80" s="103"/>
      <c r="AM80" s="103"/>
      <c r="AN80" s="103"/>
      <c r="AO80" s="103"/>
    </row>
  </sheetData>
  <sheetProtection formatColumns="0" formatRows="0"/>
  <mergeCells count="46">
    <mergeCell ref="AJ50:AK50"/>
    <mergeCell ref="AL50:AM50"/>
    <mergeCell ref="AN50:AO50"/>
    <mergeCell ref="X50:Y50"/>
    <mergeCell ref="Z50:AA50"/>
    <mergeCell ref="AB50:AC50"/>
    <mergeCell ref="AD50:AE50"/>
    <mergeCell ref="AF50:AG50"/>
    <mergeCell ref="AH50:AI50"/>
    <mergeCell ref="L50:M50"/>
    <mergeCell ref="N50:O50"/>
    <mergeCell ref="P50:Q50"/>
    <mergeCell ref="R50:S50"/>
    <mergeCell ref="T50:U50"/>
    <mergeCell ref="V50:W50"/>
    <mergeCell ref="AN5:AO5"/>
    <mergeCell ref="A47:AO47"/>
    <mergeCell ref="A49:A50"/>
    <mergeCell ref="B49:AO49"/>
    <mergeCell ref="B50:C50"/>
    <mergeCell ref="D50:E50"/>
    <mergeCell ref="F50:G50"/>
    <mergeCell ref="H50:I50"/>
    <mergeCell ref="J50:K50"/>
    <mergeCell ref="AB5:AC5"/>
    <mergeCell ref="AD5:AE5"/>
    <mergeCell ref="AF5:AG5"/>
    <mergeCell ref="AH5:AI5"/>
    <mergeCell ref="AJ5:AK5"/>
    <mergeCell ref="AL5:AM5"/>
    <mergeCell ref="Z5:AA5"/>
    <mergeCell ref="A1:N1"/>
    <mergeCell ref="A4:A5"/>
    <mergeCell ref="B4:AO4"/>
    <mergeCell ref="B5:C5"/>
    <mergeCell ref="D5:E5"/>
    <mergeCell ref="F5:G5"/>
    <mergeCell ref="H5:I5"/>
    <mergeCell ref="J5:K5"/>
    <mergeCell ref="L5:M5"/>
    <mergeCell ref="N5:O5"/>
    <mergeCell ref="P5:Q5"/>
    <mergeCell ref="R5:S5"/>
    <mergeCell ref="T5:U5"/>
    <mergeCell ref="V5:W5"/>
    <mergeCell ref="X5:Y5"/>
  </mergeCells>
  <conditionalFormatting sqref="AN53">
    <cfRule type="expression" dxfId="62" priority="17">
      <formula>ROUND($AN$53,5)&lt;&gt;ROUND(#REF!,5)</formula>
    </cfRule>
  </conditionalFormatting>
  <conditionalFormatting sqref="AN54">
    <cfRule type="expression" dxfId="61" priority="18">
      <formula>ROUND($AN$54,5)&lt;&gt;ROUND(#REF!,5)</formula>
    </cfRule>
  </conditionalFormatting>
  <conditionalFormatting sqref="AN63">
    <cfRule type="expression" dxfId="60" priority="20">
      <formula>ROUND($AN$63,5)&lt;&gt;ROUND(#REF!,5)</formula>
    </cfRule>
  </conditionalFormatting>
  <conditionalFormatting sqref="AN65">
    <cfRule type="expression" dxfId="59" priority="22">
      <formula>ROUND($AN$65,5)&lt;&gt;ROUND(#REF!,5)</formula>
    </cfRule>
  </conditionalFormatting>
  <conditionalFormatting sqref="AN71">
    <cfRule type="expression" dxfId="58" priority="24">
      <formula>ROUND($AN$71,5)&lt;&gt;ROUND(#REF!,5)</formula>
    </cfRule>
  </conditionalFormatting>
  <conditionalFormatting sqref="AN72">
    <cfRule type="expression" dxfId="57" priority="25">
      <formula>ROUND($AN$72,5)&lt;&gt;ROUND(#REF!,5)</formula>
    </cfRule>
  </conditionalFormatting>
  <conditionalFormatting sqref="AN73">
    <cfRule type="expression" dxfId="56" priority="26">
      <formula>ROUND($AN$73,5)&lt;&gt;ROUND(#REF!,5)</formula>
    </cfRule>
  </conditionalFormatting>
  <conditionalFormatting sqref="AN74">
    <cfRule type="expression" dxfId="55" priority="27">
      <formula>ROUND($AN$74,5)&lt;&gt;ROUND(#REF!,5)</formula>
    </cfRule>
  </conditionalFormatting>
  <conditionalFormatting sqref="AN75">
    <cfRule type="expression" dxfId="54" priority="28">
      <formula>ROUND($AN$75,5)&lt;&gt;ROUND(#REF!,5)</formula>
    </cfRule>
  </conditionalFormatting>
  <conditionalFormatting sqref="AN45">
    <cfRule type="expression" dxfId="53" priority="37">
      <formula>ROUND($AN$45,5)&lt;&gt;ROUND(#REF!,5)</formula>
    </cfRule>
  </conditionalFormatting>
  <conditionalFormatting sqref="AN41">
    <cfRule type="expression" dxfId="52" priority="11">
      <formula>ROUND($AN$41,5)&lt;&gt;ROUND(#REF!,5)</formula>
    </cfRule>
  </conditionalFormatting>
  <conditionalFormatting sqref="AN53">
    <cfRule type="expression" dxfId="51" priority="46">
      <formula>ROUND($AN$53,5)&lt;&gt;ROUND(#REF!+#REF!+#REF!,5)</formula>
    </cfRule>
  </conditionalFormatting>
  <conditionalFormatting sqref="AN54">
    <cfRule type="expression" dxfId="50" priority="47">
      <formula>ROUND($AN$54,5)&lt;&gt;ROUND(#REF!+#REF!+#REF!,5)</formula>
    </cfRule>
  </conditionalFormatting>
  <conditionalFormatting sqref="AN55">
    <cfRule type="expression" dxfId="49" priority="48">
      <formula>ROUND($AN$55,5)&lt;&gt;ROUND(#REF!+#REF!+#REF!,5)</formula>
    </cfRule>
  </conditionalFormatting>
  <conditionalFormatting sqref="AN56">
    <cfRule type="expression" dxfId="48" priority="49">
      <formula>ROUND($AN$56,5)&lt;&gt;ROUND(#REF!+#REF!+#REF!,5)</formula>
    </cfRule>
  </conditionalFormatting>
  <conditionalFormatting sqref="AN57">
    <cfRule type="expression" dxfId="47" priority="50">
      <formula>ROUND($AN$57,5)&lt;&gt;ROUND(#REF!+#REF!+#REF!,5)</formula>
    </cfRule>
  </conditionalFormatting>
  <conditionalFormatting sqref="AN58">
    <cfRule type="expression" dxfId="46" priority="51">
      <formula>ROUND($AN$58,5)&lt;&gt;ROUND(#REF!+#REF!+#REF!,5)</formula>
    </cfRule>
  </conditionalFormatting>
  <conditionalFormatting sqref="AN60">
    <cfRule type="expression" dxfId="45" priority="52">
      <formula>ROUND($AN$60,5)&lt;&gt;ROUND(#REF!+#REF!+#REF!,5)</formula>
    </cfRule>
  </conditionalFormatting>
  <conditionalFormatting sqref="AN61">
    <cfRule type="expression" dxfId="44" priority="53">
      <formula>ROUND($AN$61,5)&lt;&gt;ROUND(#REF!+#REF!+#REF!,5)</formula>
    </cfRule>
  </conditionalFormatting>
  <conditionalFormatting sqref="AN62">
    <cfRule type="expression" dxfId="43" priority="54">
      <formula>ROUND($AN$62,5)&lt;&gt;ROUND(#REF!+#REF!+#REF!,5)</formula>
    </cfRule>
  </conditionalFormatting>
  <conditionalFormatting sqref="AN63">
    <cfRule type="expression" dxfId="42" priority="55">
      <formula>ROUND($AN$63,5)&lt;&gt;ROUND(#REF!+#REF!+#REF!,5)</formula>
    </cfRule>
  </conditionalFormatting>
  <conditionalFormatting sqref="AN64">
    <cfRule type="expression" dxfId="41" priority="56">
      <formula>ROUND($AN$64,5)&lt;&gt;ROUND(#REF!+#REF!+#REF!,5)</formula>
    </cfRule>
  </conditionalFormatting>
  <conditionalFormatting sqref="AN65">
    <cfRule type="expression" dxfId="40" priority="57">
      <formula>ROUND($AN$65,5)&lt;&gt;ROUND(#REF!+#REF!+#REF!,5)</formula>
    </cfRule>
  </conditionalFormatting>
  <conditionalFormatting sqref="AN68">
    <cfRule type="expression" dxfId="39" priority="58">
      <formula>ROUND($AN$68,5)&lt;&gt;ROUND(#REF!+#REF!+#REF!,5)</formula>
    </cfRule>
  </conditionalFormatting>
  <conditionalFormatting sqref="AN71">
    <cfRule type="expression" dxfId="38" priority="59">
      <formula>ROUND($AN$71,5)&lt;&gt;ROUND(#REF!+#REF!+#REF!,5)</formula>
    </cfRule>
  </conditionalFormatting>
  <conditionalFormatting sqref="AN72">
    <cfRule type="expression" dxfId="37" priority="60">
      <formula>ROUND($AN$72,5)&lt;&gt;ROUND(#REF!+#REF!+#REF!,5)</formula>
    </cfRule>
  </conditionalFormatting>
  <conditionalFormatting sqref="AN73">
    <cfRule type="expression" dxfId="36" priority="61">
      <formula>ROUND($AN$73,5)&lt;&gt;ROUND(#REF!+#REF!+#REF!,5)</formula>
    </cfRule>
  </conditionalFormatting>
  <conditionalFormatting sqref="AN74">
    <cfRule type="expression" dxfId="35" priority="62">
      <formula>ROUND($AN$74,5)&lt;&gt;ROUND(#REF!+#REF!+#REF!,5)</formula>
    </cfRule>
  </conditionalFormatting>
  <conditionalFormatting sqref="AN75">
    <cfRule type="expression" dxfId="34" priority="63">
      <formula>ROUND($AN$75,5)&lt;&gt;ROUND(#REF!+#REF!+#REF!,5)</formula>
    </cfRule>
  </conditionalFormatting>
  <dataValidations count="1">
    <dataValidation type="decimal" allowBlank="1" showInputMessage="1" showErrorMessage="1" sqref="AL35:AM36 AL32:AM33 AL28:AM29 AF20:AK22 AL18:AM22 AL15:AM16 D25:AM26 D38:AK38 D55:AM56 AM43 D43:AK43 D69:AM76 F10:AM11 D15:AK15 D66:AM67 D21:AE22 D10:E12 AL38:AL43 AM38:AM41 D59 F59 H59 J59 L59 N59 P59 R59 T59 V59 X59 Z59 AB59 AD59 AF59 AH59 AJ59 AL59 D8:AM8">
      <formula1>-1000000000000000</formula1>
      <formula2>1000000000000000</formula2>
    </dataValidation>
  </dataValidations>
  <pageMargins left="0" right="0.35433070866141703" top="0.47244094488188998" bottom="0.47244094488188998" header="0.511811023622047" footer="0.511811023622047"/>
  <pageSetup paperSize="9" scale="46" fitToWidth="2" fitToHeight="3" orientation="landscape" r:id="rId1"/>
  <headerFooter alignWithMargins="0">
    <oddFooter>&amp;C&amp;P</oddFooter>
  </headerFooter>
  <rowBreaks count="2" manualBreakCount="2">
    <brk id="45" max="25" man="1"/>
    <brk id="79" max="25" man="1"/>
  </rowBreaks>
  <extLst>
    <ext xmlns:x14="http://schemas.microsoft.com/office/spreadsheetml/2009/9/main" uri="{78C0D931-6437-407d-A8EE-F0AAD7539E65}">
      <x14:conditionalFormattings>
        <x14:conditionalFormatting xmlns:xm="http://schemas.microsoft.com/office/excel/2006/main">
          <x14:cfRule type="expression" priority="19" id="{6205B9F2-2736-47F6-8370-B18D61475E29}">
            <xm:f>IF(ROUND(AN60,5) = ROUND( '\\mainfs\main office 1\Users\zaur.hajili\Documents\Disclosure-IT-TexnikiShertler\[PRD v03 XXXXmMMYYY (12).xlsm]A3'!#REF!,5),0,1)</xm:f>
            <x14:dxf>
              <fill>
                <patternFill>
                  <bgColor rgb="FFFF0000"/>
                </patternFill>
              </fill>
            </x14:dxf>
          </x14:cfRule>
          <xm:sqref>AN60</xm:sqref>
        </x14:conditionalFormatting>
        <x14:conditionalFormatting xmlns:xm="http://schemas.microsoft.com/office/excel/2006/main">
          <x14:cfRule type="expression" priority="21" id="{D83A23A7-E32C-46E0-B947-D891DE03F929}">
            <xm:f>IF(ROUND(AN64,5) =  ROUND('\\mainfs\main office 1\Users\zaur.hajili\Documents\Disclosure-IT-TexnikiShertler\[PRD v03 XXXXmMMYYY (12).xlsm]A3'!#REF!,5),0,1)</xm:f>
            <x14:dxf>
              <fill>
                <patternFill>
                  <bgColor rgb="FFFF0000"/>
                </patternFill>
              </fill>
            </x14:dxf>
          </x14:cfRule>
          <xm:sqref>AN64</xm:sqref>
        </x14:conditionalFormatting>
        <x14:conditionalFormatting xmlns:xm="http://schemas.microsoft.com/office/excel/2006/main">
          <x14:cfRule type="expression" priority="23" id="{85FE67E6-0410-4E3B-A2E6-3944523C2246}">
            <xm:f>IF(ROUND(AN68,5)= ROUND( '\\mainfs\main office 1\Users\zaur.hajili\Documents\Disclosure-IT-TexnikiShertler\[PRD v03 XXXXmMMYYY (12).xlsm]A3'!#REF!,5),0,1)</xm:f>
            <x14:dxf>
              <fill>
                <patternFill>
                  <bgColor rgb="FFFF0000"/>
                </patternFill>
              </fill>
            </x14:dxf>
          </x14:cfRule>
          <xm:sqref>AN68</xm:sqref>
        </x14:conditionalFormatting>
        <x14:conditionalFormatting xmlns:xm="http://schemas.microsoft.com/office/excel/2006/main">
          <x14:cfRule type="expression" priority="29" id="{F4667D45-74D0-429D-A819-5D59BF8D16BB}">
            <xm:f>IF(ROUND(AN78-AN77,5) =ROUND( '\\mainfs\main office 1\Users\zaur.hajili\Documents\Disclosure-IT-TexnikiShertler\[PRD v03 XXXXmMMYYY (12).xlsm]A3'!#REF!,5),0,1)</xm:f>
            <x14:dxf>
              <fill>
                <patternFill>
                  <bgColor rgb="FFFF0000"/>
                </patternFill>
              </fill>
            </x14:dxf>
          </x14:cfRule>
          <xm:sqref>AN77:AN78</xm:sqref>
        </x14:conditionalFormatting>
        <x14:conditionalFormatting xmlns:xm="http://schemas.microsoft.com/office/excel/2006/main">
          <x14:cfRule type="expression" priority="38" id="{9059C2A4-EE85-40B6-BBE9-0F64C1F9C996}">
            <xm:f>IF(ROUND(AN59,5) =  ROUND('\\mainfs\main office 1\Users\zaur.hajili\Documents\Disclosure-IT-TexnikiShertler\[PRD v03 XXXXmMMYYY (12).xlsm]A3'!#REF!,5),0,1)</xm:f>
            <x14:dxf>
              <fill>
                <patternFill>
                  <bgColor rgb="FFFF0000"/>
                </patternFill>
              </fill>
            </x14:dxf>
          </x14:cfRule>
          <xm:sqref>AN59</xm:sqref>
        </x14:conditionalFormatting>
        <x14:conditionalFormatting xmlns:xm="http://schemas.microsoft.com/office/excel/2006/main">
          <x14:cfRule type="expression" priority="30" id="{2D958DD3-803F-46DA-BFE3-09897FC653AF}">
            <xm:f>IF(ROUND(AN23,5) = ROUND('\\mainfs\main office 1\Users\zaur.hajili\Documents\Disclosure-IT-TexnikiShertler\[PRD v03 XXXXmMMYYY (12).xlsm]A3'!#REF!,5),0,1)</xm:f>
            <x14:dxf>
              <fill>
                <patternFill>
                  <bgColor rgb="FFFF0000"/>
                </patternFill>
              </fill>
            </x14:dxf>
          </x14:cfRule>
          <xm:sqref>AN23:AO23</xm:sqref>
        </x14:conditionalFormatting>
        <x14:conditionalFormatting xmlns:xm="http://schemas.microsoft.com/office/excel/2006/main">
          <x14:cfRule type="expression" priority="31" id="{119E28E3-C3C5-4CC9-BA97-780E8FEDFF99}">
            <xm:f>IF(ROUND(AN25+AN28,5) =ROUND( '\\mainfs\main office 1\Users\zaur.hajili\Documents\Disclosure-IT-TexnikiShertler\[PRD v03 XXXXmMMYYY (12).xlsm]A3'!#REF!,5),0,1)</xm:f>
            <x14:dxf>
              <fill>
                <patternFill>
                  <bgColor rgb="FFFF0000"/>
                </patternFill>
              </fill>
            </x14:dxf>
          </x14:cfRule>
          <xm:sqref>AN25</xm:sqref>
        </x14:conditionalFormatting>
        <x14:conditionalFormatting xmlns:xm="http://schemas.microsoft.com/office/excel/2006/main">
          <x14:cfRule type="expression" priority="32" id="{A75C9EC3-EF07-4A19-9D01-102AB98ACC67}">
            <xm:f>IF(ROUND(AN30,5) = ROUND('\\mainfs\main office 1\Users\zaur.hajili\Documents\Disclosure-IT-TexnikiShertler\[PRD v03 XXXXmMMYYY (12).xlsm]A3'!#REF!,5),0,1)</xm:f>
            <x14:dxf>
              <fill>
                <patternFill>
                  <bgColor rgb="FFFF0000"/>
                </patternFill>
              </fill>
            </x14:dxf>
          </x14:cfRule>
          <xm:sqref>AN30</xm:sqref>
        </x14:conditionalFormatting>
        <x14:conditionalFormatting xmlns:xm="http://schemas.microsoft.com/office/excel/2006/main">
          <x14:cfRule type="expression" priority="33" id="{93B924B2-7521-43FB-B455-B22F75C962DD}">
            <xm:f>IF(ROUND(AN32+AN35,5) = ROUND('\\mainfs\main office 1\Users\zaur.hajili\Documents\Disclosure-IT-TexnikiShertler\[PRD v03 XXXXmMMYYY (12).xlsm]A3'!#REF!,5),0,1)</xm:f>
            <x14:dxf>
              <fill>
                <patternFill>
                  <bgColor rgb="FFFF0000"/>
                </patternFill>
              </fill>
            </x14:dxf>
          </x14:cfRule>
          <xm:sqref>AN32</xm:sqref>
        </x14:conditionalFormatting>
        <x14:conditionalFormatting xmlns:xm="http://schemas.microsoft.com/office/excel/2006/main">
          <x14:cfRule type="expression" priority="34" id="{7980D545-62BD-494A-92B4-AB04C082E029}">
            <xm:f>IF(ROUND(AN33+AN36,5) =ROUND( '\\mainfs\main office 1\Users\zaur.hajili\Documents\Disclosure-IT-TexnikiShertler\[PRD v03 XXXXmMMYYY (12).xlsm]A3'!#REF!,5),0,1)</xm:f>
            <x14:dxf>
              <fill>
                <patternFill>
                  <bgColor rgb="FFFF0000"/>
                </patternFill>
              </fill>
            </x14:dxf>
          </x14:cfRule>
          <xm:sqref>AN33</xm:sqref>
        </x14:conditionalFormatting>
        <x14:conditionalFormatting xmlns:xm="http://schemas.microsoft.com/office/excel/2006/main">
          <x14:cfRule type="expression" priority="36" id="{D6753988-A55E-467A-B9CA-0ACD9751C90D}">
            <xm:f>IF(ROUND(AO25+AO28,5)&lt;=ROUND( '\\mainfs\main office 1\Users\zaur.hajili\Documents\Disclosure-IT-TexnikiShertler\[PRD v03 XXXXmMMYYY (12).xlsm]A9'!#REF!,5),0,1)</xm:f>
            <x14:dxf>
              <fill>
                <patternFill>
                  <bgColor rgb="FFFF0000"/>
                </patternFill>
              </fill>
            </x14:dxf>
          </x14:cfRule>
          <xm:sqref>AO25</xm:sqref>
        </x14:conditionalFormatting>
        <x14:conditionalFormatting xmlns:xm="http://schemas.microsoft.com/office/excel/2006/main">
          <x14:cfRule type="expression" priority="39" id="{50AB3767-8700-456F-B49E-58D204D444A0}">
            <xm:f>IF(ROUND(AO23,5) &lt;= ROUND('\\mainfs\main office 1\Users\zaur.hajili\Documents\Disclosure-IT-TexnikiShertler\[PRD v03 XXXXmMMYYY (12).xlsm]A9'!#REF!,5),0,1)</xm:f>
            <x14:dxf>
              <fill>
                <patternFill>
                  <bgColor rgb="FFFF0000"/>
                </patternFill>
              </fill>
            </x14:dxf>
          </x14:cfRule>
          <xm:sqref>AO23</xm:sqref>
        </x14:conditionalFormatting>
        <x14:conditionalFormatting xmlns:xm="http://schemas.microsoft.com/office/excel/2006/main">
          <x14:cfRule type="expression" priority="1" id="{B7EC1740-F8E8-4D6A-B98E-82FDFDF1AEAF}">
            <xm:f>IF(ROUND(AN9,5) = ROUND('\\mainfs\main office 1\Users\zaur.hajili\Documents\Disclosure-IT-TexnikiShertler\[PRD v03 XXXXmMMYYY (12).xlsm]M8'!#REF!,5),0,1)</xm:f>
            <x14:dxf>
              <fill>
                <patternFill>
                  <bgColor rgb="FFFF0000"/>
                </patternFill>
              </fill>
            </x14:dxf>
          </x14:cfRule>
          <x14:cfRule type="expression" priority="2" id="{B7410A6C-9FA5-4FB4-84F6-76A07BFE5444}">
            <xm:f>IF(ROUND(AN9,5) =ROUND( '\\mainfs\main office 1\Users\zaur.hajili\Documents\Disclosure-IT-TexnikiShertler\[PRD v03 XXXXmMMYYY (12).xlsm]A10'!#REF!,5),0,1)</xm:f>
            <x14:dxf>
              <fill>
                <patternFill>
                  <bgColor rgb="FFFF0000"/>
                </patternFill>
              </fill>
            </x14:dxf>
          </x14:cfRule>
          <xm:sqref>AN9</xm:sqref>
        </x14:conditionalFormatting>
        <x14:conditionalFormatting xmlns:xm="http://schemas.microsoft.com/office/excel/2006/main">
          <x14:cfRule type="expression" priority="4" id="{0BD89259-E463-499F-A80A-B7CC00ED6E02}">
            <xm:f>IF(ROUND(AN13,5)= ROUND('\\mainfs\main office 1\Users\zaur.hajili\Documents\Disclosure-IT-TexnikiShertler\[PRD v03 XXXXmMMYYY (12).xlsm]A10'!#REF!,5),0,1)</xm:f>
            <x14:dxf>
              <fill>
                <patternFill>
                  <bgColor rgb="FFFF0000"/>
                </patternFill>
              </fill>
            </x14:dxf>
          </x14:cfRule>
          <x14:cfRule type="expression" priority="5" id="{404CE69F-91B3-4218-9EBD-481449C8F3E3}">
            <xm:f>IF(ROUND(AN13,5)= ROUND('\\mainfs\main office 1\Users\zaur.hajili\Documents\Disclosure-IT-TexnikiShertler\[PRD v03 XXXXmMMYYY (12).xlsm]A10'!#REF!+'\\mainfs\main office 1\Users\zaur.hajili\Documents\Disclosure-IT-TexnikiShertler\[PRD v03 XXXXmMMYYY (12).xlsm]A10'!#REF!,5),0,1)</xm:f>
            <x14:dxf>
              <fill>
                <patternFill>
                  <bgColor rgb="FFFF0000"/>
                </patternFill>
              </fill>
            </x14:dxf>
          </x14:cfRule>
          <xm:sqref>AN13</xm:sqref>
        </x14:conditionalFormatting>
        <x14:conditionalFormatting xmlns:xm="http://schemas.microsoft.com/office/excel/2006/main">
          <x14:cfRule type="expression" priority="7" id="{0CB06563-D08A-4B45-8C45-27DF198F5343}">
            <xm:f>IF(ROUND(AN20,5) =ROUND('\\mainfs\main office 1\Users\zaur.hajili\Documents\Disclosure-IT-TexnikiShertler\[PRD v03 XXXXmMMYYY (12).xlsm]A10'!#REF!,5),0,1)</xm:f>
            <x14:dxf>
              <fill>
                <patternFill>
                  <bgColor rgb="FFFF0000"/>
                </patternFill>
              </fill>
            </x14:dxf>
          </x14:cfRule>
          <xm:sqref>AN20</xm:sqref>
        </x14:conditionalFormatting>
        <x14:conditionalFormatting xmlns:xm="http://schemas.microsoft.com/office/excel/2006/main">
          <x14:cfRule type="expression" priority="8" id="{4EF9F79F-2144-4E89-A01F-6B2C3164423A}">
            <xm:f>IF(ROUND(AO37,5) = ROUND('\\mainfs\main office 1\Users\zaur.hajili\Documents\Disclosure-IT-TexnikiShertler\[PRD v03 XXXXmMMYYY (12).xlsm]A9'!#REF!,5),0,1)</xm:f>
            <x14:dxf>
              <fill>
                <patternFill>
                  <bgColor rgb="FFFF0000"/>
                </patternFill>
              </fill>
            </x14:dxf>
          </x14:cfRule>
          <xm:sqref>AO37</xm:sqref>
        </x14:conditionalFormatting>
        <x14:conditionalFormatting xmlns:xm="http://schemas.microsoft.com/office/excel/2006/main">
          <x14:cfRule type="expression" priority="13" id="{3B08716D-D624-40DA-BAF4-C9B49A02F8A9}">
            <xm:f>IF(ROUND(AN43,5) &gt;= ROUND('\\mainfs\main office 1\Users\zaur.hajili\Documents\Disclosure-IT-TexnikiShertler\[PRD v03 XXXXmMMYYY (12).xlsm]A8'!#REF!,5),0,1)</xm:f>
            <x14:dxf>
              <fill>
                <patternFill>
                  <bgColor rgb="FFFF0000"/>
                </patternFill>
              </fill>
            </x14:dxf>
          </x14:cfRule>
          <xm:sqref>AN43</xm:sqref>
        </x14:conditionalFormatting>
        <x14:conditionalFormatting xmlns:xm="http://schemas.microsoft.com/office/excel/2006/main">
          <x14:cfRule type="expression" priority="35" id="{E02E95FF-9161-4433-8498-CE82263AF14D}">
            <xm:f>IF(ROUND(AO25+AO28,5) = ROUND('\\mainfs\main office 1\Users\zaur.hajili\Documents\Disclosure-IT-TexnikiShertler\[PRD v03 XXXXmMMYYY (12).xlsm]A3'!#REF!,5),0,1)</xm:f>
            <x14:dxf>
              <fill>
                <patternFill>
                  <bgColor rgb="FFFF0000"/>
                </patternFill>
              </fill>
            </x14:dxf>
          </x14:cfRule>
          <xm:sqref>AO25</xm:sqref>
        </x14:conditionalFormatting>
        <x14:conditionalFormatting xmlns:xm="http://schemas.microsoft.com/office/excel/2006/main">
          <x14:cfRule type="expression" priority="40" id="{5431FB7E-8A15-4948-A608-A0C0B68132DC}">
            <xm:f>IF(ROUND(AN11,5) = ROUND( '\\mainfs\main office 1\Users\zaur.hajili\Documents\Disclosure-IT-TexnikiShertler\[PRD v03 XXXXmMMYYY (12).xlsm]A3'!#REF!+'\\mainfs\main office 1\Users\zaur.hajili\Documents\Disclosure-IT-TexnikiShertler\[PRD v03 XXXXmMMYYY (12).xlsm]A10'!#REF!,5),0,1)</xm:f>
            <x14:dxf>
              <fill>
                <patternFill>
                  <bgColor rgb="FFFF0000"/>
                </patternFill>
              </fill>
            </x14:dxf>
          </x14:cfRule>
          <xm:sqref>AN11</xm:sqref>
        </x14:conditionalFormatting>
        <x14:conditionalFormatting xmlns:xm="http://schemas.microsoft.com/office/excel/2006/main">
          <x14:cfRule type="expression" priority="15" id="{659D1315-E9FA-44DF-BF11-AF56BECFE465}">
            <xm:f>ROUND($C$7,5)&lt;&gt;ROUND('\\mainfs\main office 1\Users\zaur.hajili\Documents\Disclosure-IT-TexnikiShertler\[PRD v03 XXXXmMMYYY (12).xlsm]A15'!#REF!+'\\mainfs\main office 1\Users\zaur.hajili\Documents\Disclosure-IT-TexnikiShertler\[PRD v03 XXXXmMMYYY (12).xlsm]A15'!#REF!,5)</xm:f>
            <x14:dxf>
              <fill>
                <patternFill>
                  <bgColor rgb="FFFF0000"/>
                </patternFill>
              </fill>
            </x14:dxf>
          </x14:cfRule>
          <xm:sqref>C7</xm:sqref>
        </x14:conditionalFormatting>
        <x14:conditionalFormatting xmlns:xm="http://schemas.microsoft.com/office/excel/2006/main">
          <x14:cfRule type="expression" priority="14" id="{1D20E0D2-536E-4298-973F-CA8808ABB883}">
            <xm:f>ROUND($AN$8,5)&lt;&gt;ROUND('\\mainfs\main office 1\Users\zaur.hajili\Documents\Disclosure-IT-TexnikiShertler\[PRD v03 XXXXmMMYYY (12).xlsm]A15'!#REF!,5)</xm:f>
            <x14:dxf>
              <fill>
                <patternFill>
                  <bgColor rgb="FFFF0000"/>
                </patternFill>
              </fill>
            </x14:dxf>
          </x14:cfRule>
          <xm:sqref>AN8</xm:sqref>
        </x14:conditionalFormatting>
        <x14:conditionalFormatting xmlns:xm="http://schemas.microsoft.com/office/excel/2006/main">
          <x14:cfRule type="expression" priority="16" id="{F7A29472-0614-4981-AE34-9EB9EB6D05F6}">
            <xm:f>ROUND($B$7,5)&lt;&gt;ROUND('\\mainfs\main office 1\Users\zaur.hajili\Documents\Disclosure-IT-TexnikiShertler\[PRD v03 XXXXmMMYYY (12).xlsm]A15'!#REF!,5)</xm:f>
            <x14:dxf>
              <fill>
                <patternFill>
                  <bgColor rgb="FFFF0000"/>
                </patternFill>
              </fill>
            </x14:dxf>
          </x14:cfRule>
          <xm:sqref>B7</xm:sqref>
        </x14:conditionalFormatting>
        <x14:conditionalFormatting xmlns:xm="http://schemas.microsoft.com/office/excel/2006/main">
          <x14:cfRule type="expression" priority="3" id="{02775ACD-1E54-42AD-9F6F-9BC0CF42142D}">
            <xm:f>IF(ROUND(AN9,5) = ROUND('\\mainfs\main office 1\Users\zaur.hajili\Documents\Disclosure-IT-TexnikiShertler\[PRD v03 XXXXmMMYYY (12).xlsm]A15'!#REF!,5),0,1)</xm:f>
            <x14:dxf>
              <fill>
                <patternFill>
                  <bgColor rgb="FFFF0000"/>
                </patternFill>
              </fill>
            </x14:dxf>
          </x14:cfRule>
          <xm:sqref>AN9</xm:sqref>
        </x14:conditionalFormatting>
        <x14:conditionalFormatting xmlns:xm="http://schemas.microsoft.com/office/excel/2006/main">
          <x14:cfRule type="expression" priority="9" id="{D35D90A3-59DC-4B17-BC0C-3DE95A79E4B9}">
            <xm:f>ROUND($AN$37,5)&lt;&gt;ROUND('\\mainfs\main office 1\Users\zaur.hajili\Documents\Disclosure-IT-TexnikiShertler\[PRD v03 XXXXmMMYYY (12).xlsm]A15'!#REF!,5)</xm:f>
            <x14:dxf>
              <fill>
                <patternFill>
                  <bgColor rgb="FFFF0000"/>
                </patternFill>
              </fill>
            </x14:dxf>
          </x14:cfRule>
          <xm:sqref>AN37</xm:sqref>
        </x14:conditionalFormatting>
        <x14:conditionalFormatting xmlns:xm="http://schemas.microsoft.com/office/excel/2006/main">
          <x14:cfRule type="expression" priority="10" id="{705DAFBC-9D3F-4D4D-91C1-3E19A77CFEA3}">
            <xm:f>ROUND($AN$40,5)&lt;&gt;ROUND('\\mainfs\main office 1\Users\zaur.hajili\Documents\Disclosure-IT-TexnikiShertler\[PRD v03 XXXXmMMYYY (12).xlsm]A15'!#REF!,5)</xm:f>
            <x14:dxf>
              <fill>
                <patternFill>
                  <bgColor rgb="FFFF0000"/>
                </patternFill>
              </fill>
            </x14:dxf>
          </x14:cfRule>
          <xm:sqref>AN40</xm:sqref>
        </x14:conditionalFormatting>
        <x14:conditionalFormatting xmlns:xm="http://schemas.microsoft.com/office/excel/2006/main">
          <x14:cfRule type="expression" priority="12" id="{C2315196-5461-4DDA-A8FB-EB0C244181E2}">
            <xm:f>ROUND($AN$41,5)&lt;&gt;ROUND('\\mainfs\main office 1\Users\zaur.hajili\Documents\Disclosure-IT-TexnikiShertler\[PRD v03 XXXXmMMYYY (12).xlsm]A15'!#REF!,5)</xm:f>
            <x14:dxf>
              <fill>
                <patternFill>
                  <bgColor rgb="FFFF0000"/>
                </patternFill>
              </fill>
            </x14:dxf>
          </x14:cfRule>
          <xm:sqref>AN41</xm:sqref>
        </x14:conditionalFormatting>
        <x14:conditionalFormatting xmlns:xm="http://schemas.microsoft.com/office/excel/2006/main">
          <x14:cfRule type="expression" priority="6" id="{C3E3F7CD-6777-49D4-ABEC-B71F695F869E}">
            <xm:f>IF(ROUND(AN13,5) &lt;= ROUND('\\mainfs\main office 1\Users\zaur.hajili\Documents\Disclosure-IT-TexnikiShertler\[PRD v03 XXXXmMMYYY (12).xlsm]A15'!#REF!+'\\mainfs\main office 1\Users\zaur.hajili\Documents\Disclosure-IT-TexnikiShertler\[PRD v03 XXXXmMMYYY (12).xlsm]A15'!#REF!,5),0,1)</xm:f>
            <x14:dxf>
              <fill>
                <patternFill>
                  <bgColor rgb="FFFF0000"/>
                </patternFill>
              </fill>
            </x14:dxf>
          </x14:cfRule>
          <xm:sqref>AN13</xm:sqref>
        </x14:conditionalFormatting>
        <x14:conditionalFormatting xmlns:xm="http://schemas.microsoft.com/office/excel/2006/main">
          <x14:cfRule type="expression" priority="41" id="{09BEF2C5-3975-46AD-A8A4-AA5DE01174FB}">
            <xm:f>ROUND($AN$21,5)&lt;&gt;ROUND('\\mainfs\main office 1\Users\zaur.hajili\Documents\Disclosure-IT-TexnikiShertler\[PRD v03 XXXXmMMYYY (12).xlsm]A6'!#REF!,5)</xm:f>
            <x14:dxf>
              <fill>
                <patternFill>
                  <bgColor rgb="FFFF0000"/>
                </patternFill>
              </fill>
            </x14:dxf>
          </x14:cfRule>
          <xm:sqref>AN21</xm:sqref>
        </x14:conditionalFormatting>
        <x14:conditionalFormatting xmlns:xm="http://schemas.microsoft.com/office/excel/2006/main">
          <x14:cfRule type="expression" priority="42" id="{27D54D38-0225-4381-A34A-AB04EC3D77E9}">
            <xm:f>ROUND($AN$22,5)&lt;&gt;ROUND('\\mainfs\main office 1\Users\zaur.hajili\Documents\Disclosure-IT-TexnikiShertler\[PRD v03 XXXXmMMYYY (12).xlsm]A6'!#REF!,5)</xm:f>
            <x14:dxf>
              <fill>
                <patternFill>
                  <bgColor rgb="FFFF0000"/>
                </patternFill>
              </fill>
            </x14:dxf>
          </x14:cfRule>
          <xm:sqref>AN22</xm:sqref>
        </x14:conditionalFormatting>
        <x14:conditionalFormatting xmlns:xm="http://schemas.microsoft.com/office/excel/2006/main">
          <x14:cfRule type="expression" priority="43" id="{375AE0A1-F5FC-4888-8504-CD5473122F5E}">
            <xm:f>IF(ROUND(AN10,5) = ROUND('\\mainfs\main office 1\Users\zaur.hajili\Documents\Disclosure-IT-TexnikiShertler\[PRD v03 XXXXmMMYYY (12).xlsm]A10'!#REF!,5),0,1)</xm:f>
            <x14:dxf>
              <fill>
                <patternFill>
                  <bgColor rgb="FFFF0000"/>
                </patternFill>
              </fill>
            </x14:dxf>
          </x14:cfRule>
          <x14:cfRule type="expression" priority="44" id="{30E3EB11-6976-405B-A27B-795623A758A4}">
            <xm:f>IF(ROUND(AN10,5) = ROUND('\\mainfs\main office 1\Users\zaur.hajili\Documents\Disclosure-IT-TexnikiShertler\[PRD v03 XXXXmMMYYY (12).xlsm]A3'!#REF!+'\\mainfs\main office 1\Users\zaur.hajili\Documents\Disclosure-IT-TexnikiShertler\[PRD v03 XXXXmMMYYY (12).xlsm]A10'!#REF!,5),0,1)</xm:f>
            <x14:dxf>
              <fill>
                <patternFill>
                  <bgColor rgb="FFFF0000"/>
                </patternFill>
              </fill>
            </x14:dxf>
          </x14:cfRule>
          <x14:cfRule type="expression" priority="45" id="{86AA3435-F07A-4DBF-9914-7478E8A587F4}">
            <xm:f>IF(ROUND(AN10,5) &gt;= ROUND('\\mainfs\main office 1\Users\zaur.hajili\Documents\Disclosure-IT-TexnikiShertler\[PRD v03 XXXXmMMYYY (12).xlsm]M8'!#REF!,5),0,1)</xm:f>
            <x14:dxf>
              <fill>
                <patternFill>
                  <bgColor rgb="FFFF0000"/>
                </patternFill>
              </fill>
            </x14:dxf>
          </x14:cfRule>
          <xm:sqref>AN10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16.8.2</vt:lpstr>
      <vt:lpstr>16.8.3 və 16.8.4</vt:lpstr>
      <vt:lpstr>16.8.5</vt:lpstr>
      <vt:lpstr>16.8.6</vt:lpstr>
      <vt:lpstr>16.8.8</vt:lpstr>
      <vt:lpstr>16.8.9</vt:lpstr>
      <vt:lpstr>16.8.10</vt:lpstr>
      <vt:lpstr>16.8.12</vt:lpstr>
      <vt:lpstr>16.8.13</vt:lpstr>
      <vt:lpstr>'16.8.10'!Print_Area</vt:lpstr>
      <vt:lpstr>'16.8.13'!Print_Area</vt:lpstr>
      <vt:lpstr>'16.8.5'!Print_Area</vt:lpstr>
      <vt:lpstr>'16.8.8'!Print_Area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Tural Suleymanov Telman</dc:creator>
  <cp:lastModifiedBy>Tural Suleymanov Telman</cp:lastModifiedBy>
  <dcterms:created xsi:type="dcterms:W3CDTF">2021-01-28T07:26:24Z</dcterms:created>
  <dcterms:modified xsi:type="dcterms:W3CDTF">2025-07-14T12:33:51Z</dcterms:modified>
</cp:coreProperties>
</file>