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lam\AppData\Local\Microsoft\Windows\INetCache\Content.Outlook\8P7IJ2YJ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0" l="1"/>
  <c r="F29" i="10" l="1"/>
  <c r="F5" i="10"/>
  <c r="E49" i="10" l="1"/>
  <c r="E5" i="10" l="1"/>
  <c r="H46" i="10" l="1"/>
  <c r="E38" i="10" l="1"/>
  <c r="E18" i="10"/>
  <c r="E27" i="10" s="1"/>
  <c r="E29" i="10" l="1"/>
  <c r="C25" i="5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<sst xmlns="http://schemas.openxmlformats.org/spreadsheetml/2006/main" count="720" uniqueCount="564">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</sst>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43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4" fontId="3" fillId="0" borderId="0" xfId="6" applyNumberFormat="1" applyFont="1" applyFill="1" applyBorder="1" applyAlignment="1">
      <alignment vertical="center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165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4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4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164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4" fontId="3" fillId="0" borderId="3" xfId="1" applyNumberFormat="1" applyFont="1" applyFill="1" applyBorder="1" applyAlignment="1">
      <alignment horizontal="left" vertical="center" indent="1"/>
    </xf>
    <xf numFmtId="164" fontId="4" fillId="0" borderId="3" xfId="1" applyNumberFormat="1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horizontal="center" vertical="center"/>
    </xf>
    <xf numFmtId="164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vertical="center" wrapText="1"/>
    </xf>
    <xf numFmtId="164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4" fontId="15" fillId="5" borderId="3" xfId="1" applyNumberFormat="1" applyFont="1" applyFill="1" applyBorder="1" applyAlignment="1">
      <alignment vertical="center" wrapText="1"/>
    </xf>
    <xf numFmtId="165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5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4" fontId="5" fillId="5" borderId="3" xfId="1" applyNumberFormat="1" applyFont="1" applyFill="1" applyBorder="1" applyAlignment="1" applyProtection="1">
      <alignment horizontal="center" vertical="center" wrapText="1"/>
    </xf>
    <xf numFmtId="164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4" fontId="6" fillId="4" borderId="3" xfId="1" applyNumberFormat="1" applyFont="1" applyFill="1" applyBorder="1" applyAlignment="1" applyProtection="1">
      <alignment horizontal="center" vertical="center" wrapText="1"/>
    </xf>
    <xf numFmtId="164" fontId="5" fillId="4" borderId="3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esktop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Normal="100" workbookViewId="0">
      <selection activeCell="D35" sqref="D35"/>
    </sheetView>
  </sheetViews>
  <sheetFormatPr defaultColWidth="9.140625" defaultRowHeight="12.75" x14ac:dyDescent="0.2"/>
  <cols>
    <col min="1" max="1" width="2.28515625" style="6" customWidth="1"/>
    <col min="2" max="2" width="6.42578125" style="6" customWidth="1"/>
    <col min="3" max="3" width="19.5703125" style="6" hidden="1" customWidth="1"/>
    <col min="4" max="4" width="72.42578125" style="6" customWidth="1"/>
    <col min="5" max="5" width="13.42578125" style="6" customWidth="1"/>
    <col min="6" max="6" width="15.85546875" style="6" customWidth="1"/>
    <col min="7" max="7" width="12.42578125" style="6" customWidth="1"/>
    <col min="8" max="8" width="11.42578125" style="6" customWidth="1"/>
    <col min="9" max="9" width="13" style="6" customWidth="1"/>
    <col min="10" max="10" width="12.140625" style="6" customWidth="1"/>
    <col min="11" max="16384" width="9.140625" style="6"/>
  </cols>
  <sheetData>
    <row r="1" spans="2:10" ht="21.75" customHeight="1" x14ac:dyDescent="0.2">
      <c r="B1" s="131" t="s">
        <v>94</v>
      </c>
      <c r="C1" s="131"/>
      <c r="D1" s="131"/>
      <c r="E1" s="131"/>
      <c r="F1" s="131"/>
    </row>
    <row r="2" spans="2:10" x14ac:dyDescent="0.2">
      <c r="B2" s="3"/>
      <c r="C2" s="3"/>
      <c r="D2" s="3"/>
      <c r="E2" s="132" t="s">
        <v>441</v>
      </c>
      <c r="F2" s="132"/>
    </row>
    <row r="3" spans="2:10" ht="25.5" x14ac:dyDescent="0.2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">
      <c r="B4" s="48"/>
      <c r="C4" s="48"/>
      <c r="D4" s="48"/>
      <c r="E4" s="51" t="s">
        <v>98</v>
      </c>
      <c r="F4" s="51" t="s">
        <v>99</v>
      </c>
    </row>
    <row r="5" spans="2:10" x14ac:dyDescent="0.2">
      <c r="B5" s="52">
        <v>1</v>
      </c>
      <c r="C5" s="53" t="s">
        <v>100</v>
      </c>
      <c r="D5" s="54" t="s">
        <v>101</v>
      </c>
      <c r="E5" s="55">
        <v>25839.638448999998</v>
      </c>
      <c r="F5" s="55">
        <v>22190.630579999979</v>
      </c>
      <c r="G5" s="18"/>
      <c r="H5" s="18"/>
      <c r="I5" s="18"/>
      <c r="J5" s="18"/>
    </row>
    <row r="6" spans="2:10" x14ac:dyDescent="0.2">
      <c r="B6" s="56" t="s">
        <v>524</v>
      </c>
      <c r="C6" s="57" t="s">
        <v>18</v>
      </c>
      <c r="D6" s="58" t="s">
        <v>19</v>
      </c>
      <c r="E6" s="59">
        <v>24956.559408999998</v>
      </c>
      <c r="F6" s="59">
        <v>20560.158009999981</v>
      </c>
      <c r="H6" s="18"/>
      <c r="I6" s="18"/>
      <c r="J6" s="18"/>
    </row>
    <row r="7" spans="2:10" x14ac:dyDescent="0.2">
      <c r="B7" s="56" t="s">
        <v>525</v>
      </c>
      <c r="C7" s="50" t="s">
        <v>102</v>
      </c>
      <c r="D7" s="60" t="s">
        <v>103</v>
      </c>
      <c r="E7" s="59">
        <v>72.53895</v>
      </c>
      <c r="F7" s="59">
        <v>72.538950000000014</v>
      </c>
      <c r="H7" s="18"/>
      <c r="I7" s="18"/>
      <c r="J7" s="18"/>
    </row>
    <row r="8" spans="2:10" x14ac:dyDescent="0.2">
      <c r="B8" s="56" t="s">
        <v>526</v>
      </c>
      <c r="C8" s="50" t="s">
        <v>104</v>
      </c>
      <c r="D8" s="60" t="s">
        <v>105</v>
      </c>
      <c r="E8" s="59">
        <v>97.326830000000001</v>
      </c>
      <c r="F8" s="59">
        <v>614.62421999999992</v>
      </c>
      <c r="H8" s="18"/>
      <c r="I8" s="18"/>
      <c r="J8" s="18"/>
    </row>
    <row r="9" spans="2:10" x14ac:dyDescent="0.2">
      <c r="B9" s="56" t="s">
        <v>527</v>
      </c>
      <c r="C9" s="50" t="s">
        <v>106</v>
      </c>
      <c r="D9" s="58" t="s">
        <v>107</v>
      </c>
      <c r="E9" s="59">
        <v>699.22754999999995</v>
      </c>
      <c r="F9" s="59">
        <v>840.52233000000012</v>
      </c>
      <c r="H9" s="18"/>
      <c r="I9" s="18"/>
      <c r="J9" s="18"/>
    </row>
    <row r="10" spans="2:10" x14ac:dyDescent="0.2">
      <c r="B10" s="56" t="s">
        <v>528</v>
      </c>
      <c r="C10" s="50" t="s">
        <v>108</v>
      </c>
      <c r="D10" s="58" t="s">
        <v>109</v>
      </c>
      <c r="E10" s="59">
        <v>13.985710000000001</v>
      </c>
      <c r="F10" s="59">
        <v>102.78707</v>
      </c>
      <c r="H10" s="18"/>
      <c r="I10" s="18"/>
      <c r="J10" s="18"/>
    </row>
    <row r="11" spans="2:10" x14ac:dyDescent="0.2">
      <c r="B11" s="52">
        <v>2</v>
      </c>
      <c r="C11" s="53" t="s">
        <v>110</v>
      </c>
      <c r="D11" s="54" t="s">
        <v>111</v>
      </c>
      <c r="E11" s="55">
        <v>-8385.1344199999967</v>
      </c>
      <c r="F11" s="55">
        <v>-7166.7264999999998</v>
      </c>
      <c r="H11" s="18"/>
      <c r="I11" s="18"/>
      <c r="J11" s="18"/>
    </row>
    <row r="12" spans="2:10" x14ac:dyDescent="0.2">
      <c r="B12" s="56" t="s">
        <v>529</v>
      </c>
      <c r="C12" s="50" t="s">
        <v>112</v>
      </c>
      <c r="D12" s="58" t="s">
        <v>113</v>
      </c>
      <c r="E12" s="59">
        <v>-6674.884369999997</v>
      </c>
      <c r="F12" s="59">
        <v>-5589.43894</v>
      </c>
      <c r="H12" s="18"/>
      <c r="I12" s="18"/>
      <c r="J12" s="18"/>
    </row>
    <row r="13" spans="2:10" x14ac:dyDescent="0.2">
      <c r="B13" s="56" t="s">
        <v>530</v>
      </c>
      <c r="C13" s="50" t="s">
        <v>114</v>
      </c>
      <c r="D13" s="60" t="s">
        <v>115</v>
      </c>
      <c r="E13" s="59">
        <v>-8.6796800000000012</v>
      </c>
      <c r="F13" s="59">
        <v>-7.7881200000000002</v>
      </c>
      <c r="H13" s="18"/>
      <c r="I13" s="18"/>
      <c r="J13" s="18"/>
    </row>
    <row r="14" spans="2:10" x14ac:dyDescent="0.2">
      <c r="B14" s="56" t="s">
        <v>531</v>
      </c>
      <c r="C14" s="50" t="s">
        <v>116</v>
      </c>
      <c r="D14" s="58" t="s">
        <v>117</v>
      </c>
      <c r="E14" s="59">
        <v>-1446.5703000000001</v>
      </c>
      <c r="F14" s="59">
        <v>-1303.2227499999995</v>
      </c>
      <c r="H14" s="18"/>
      <c r="I14" s="18"/>
      <c r="J14" s="18"/>
    </row>
    <row r="15" spans="2:10" x14ac:dyDescent="0.2">
      <c r="B15" s="56" t="s">
        <v>532</v>
      </c>
      <c r="C15" s="50" t="s">
        <v>118</v>
      </c>
      <c r="D15" s="58" t="s">
        <v>119</v>
      </c>
      <c r="E15" s="59">
        <v>0</v>
      </c>
      <c r="F15" s="59">
        <v>0</v>
      </c>
      <c r="H15" s="18"/>
      <c r="I15" s="18"/>
      <c r="J15" s="18"/>
    </row>
    <row r="16" spans="2:10" x14ac:dyDescent="0.2">
      <c r="B16" s="56" t="s">
        <v>533</v>
      </c>
      <c r="C16" s="50" t="s">
        <v>120</v>
      </c>
      <c r="D16" s="60" t="s">
        <v>121</v>
      </c>
      <c r="E16" s="59">
        <v>0</v>
      </c>
      <c r="F16" s="59">
        <v>0</v>
      </c>
      <c r="H16" s="18"/>
      <c r="I16" s="18"/>
      <c r="J16" s="18"/>
    </row>
    <row r="17" spans="2:10" x14ac:dyDescent="0.2">
      <c r="B17" s="56" t="s">
        <v>534</v>
      </c>
      <c r="C17" s="50"/>
      <c r="D17" s="58" t="s">
        <v>122</v>
      </c>
      <c r="E17" s="59">
        <v>-255.00006999999997</v>
      </c>
      <c r="F17" s="59">
        <v>-266.27668999999992</v>
      </c>
      <c r="H17" s="18"/>
      <c r="I17" s="18"/>
      <c r="J17" s="18"/>
    </row>
    <row r="18" spans="2:10" x14ac:dyDescent="0.2">
      <c r="B18" s="56" t="s">
        <v>535</v>
      </c>
      <c r="C18" s="50" t="s">
        <v>123</v>
      </c>
      <c r="D18" s="58" t="s">
        <v>124</v>
      </c>
      <c r="E18" s="59">
        <v>0</v>
      </c>
      <c r="F18" s="59">
        <v>0</v>
      </c>
      <c r="H18" s="18"/>
      <c r="I18" s="18"/>
      <c r="J18" s="18"/>
    </row>
    <row r="19" spans="2:10" x14ac:dyDescent="0.2">
      <c r="B19" s="52">
        <v>3</v>
      </c>
      <c r="C19" s="53" t="s">
        <v>125</v>
      </c>
      <c r="D19" s="54" t="s">
        <v>126</v>
      </c>
      <c r="E19" s="55">
        <v>17454.504029000003</v>
      </c>
      <c r="F19" s="55">
        <v>15023.904079999978</v>
      </c>
      <c r="H19" s="18"/>
      <c r="I19" s="18"/>
      <c r="J19" s="18"/>
    </row>
    <row r="20" spans="2:10" x14ac:dyDescent="0.2">
      <c r="B20" s="52">
        <v>4</v>
      </c>
      <c r="C20" s="53" t="s">
        <v>127</v>
      </c>
      <c r="D20" s="54" t="s">
        <v>128</v>
      </c>
      <c r="E20" s="55">
        <v>7070.9097410000122</v>
      </c>
      <c r="F20" s="55">
        <v>6088.2440399999705</v>
      </c>
      <c r="H20" s="18"/>
      <c r="I20" s="18"/>
      <c r="J20" s="18"/>
    </row>
    <row r="21" spans="2:10" x14ac:dyDescent="0.2">
      <c r="B21" s="56" t="s">
        <v>536</v>
      </c>
      <c r="C21" s="50" t="s">
        <v>129</v>
      </c>
      <c r="D21" s="58" t="s">
        <v>130</v>
      </c>
      <c r="E21" s="59">
        <v>5328.9339509999973</v>
      </c>
      <c r="F21" s="59">
        <v>4552.1644900000047</v>
      </c>
      <c r="H21" s="18"/>
      <c r="I21" s="18"/>
      <c r="J21" s="18"/>
    </row>
    <row r="22" spans="2:10" x14ac:dyDescent="0.2">
      <c r="B22" s="56" t="s">
        <v>537</v>
      </c>
      <c r="C22" s="50" t="s">
        <v>131</v>
      </c>
      <c r="D22" s="60" t="s">
        <v>132</v>
      </c>
      <c r="E22" s="59">
        <v>-1.6655699999855009</v>
      </c>
      <c r="F22" s="59">
        <v>1033.6520299999665</v>
      </c>
      <c r="H22" s="18"/>
      <c r="I22" s="18"/>
      <c r="J22" s="18"/>
    </row>
    <row r="23" spans="2:10" x14ac:dyDescent="0.2">
      <c r="B23" s="56" t="s">
        <v>538</v>
      </c>
      <c r="C23" s="50" t="s">
        <v>133</v>
      </c>
      <c r="D23" s="60" t="s">
        <v>134</v>
      </c>
      <c r="E23" s="59">
        <v>-96.353019999999987</v>
      </c>
      <c r="F23" s="59">
        <v>-391.36508000000009</v>
      </c>
      <c r="H23" s="18"/>
      <c r="I23" s="18"/>
      <c r="J23" s="18"/>
    </row>
    <row r="24" spans="2:10" x14ac:dyDescent="0.2">
      <c r="B24" s="56" t="s">
        <v>539</v>
      </c>
      <c r="C24" s="50" t="s">
        <v>135</v>
      </c>
      <c r="D24" s="58" t="s">
        <v>136</v>
      </c>
      <c r="E24" s="59">
        <v>1839.9943800000001</v>
      </c>
      <c r="F24" s="59">
        <v>893.79259999999988</v>
      </c>
      <c r="H24" s="18"/>
      <c r="I24" s="18"/>
      <c r="J24" s="18"/>
    </row>
    <row r="25" spans="2:10" x14ac:dyDescent="0.2">
      <c r="B25" s="52">
        <v>5</v>
      </c>
      <c r="C25" s="53" t="s">
        <v>137</v>
      </c>
      <c r="D25" s="54" t="s">
        <v>138</v>
      </c>
      <c r="E25" s="55">
        <v>-20409.460859999999</v>
      </c>
      <c r="F25" s="55">
        <v>-17293.144639999999</v>
      </c>
      <c r="H25" s="18"/>
      <c r="I25" s="18"/>
      <c r="J25" s="18"/>
    </row>
    <row r="26" spans="2:10" x14ac:dyDescent="0.2">
      <c r="B26" s="56" t="s">
        <v>540</v>
      </c>
      <c r="C26" s="50" t="s">
        <v>139</v>
      </c>
      <c r="D26" s="58" t="s">
        <v>140</v>
      </c>
      <c r="E26" s="59">
        <v>-10266.33764</v>
      </c>
      <c r="F26" s="59">
        <v>-8325.0387299999984</v>
      </c>
      <c r="H26" s="18"/>
      <c r="I26" s="18"/>
      <c r="J26" s="18"/>
    </row>
    <row r="27" spans="2:10" x14ac:dyDescent="0.2">
      <c r="B27" s="56" t="s">
        <v>541</v>
      </c>
      <c r="C27" s="50" t="s">
        <v>141</v>
      </c>
      <c r="D27" s="58" t="s">
        <v>142</v>
      </c>
      <c r="E27" s="59">
        <v>-5201.8854299999985</v>
      </c>
      <c r="F27" s="59">
        <v>-4917.3995200000018</v>
      </c>
      <c r="H27" s="18"/>
      <c r="I27" s="18"/>
      <c r="J27" s="18"/>
    </row>
    <row r="28" spans="2:10" x14ac:dyDescent="0.2">
      <c r="B28" s="56" t="s">
        <v>542</v>
      </c>
      <c r="C28" s="50" t="s">
        <v>143</v>
      </c>
      <c r="D28" s="58" t="s">
        <v>144</v>
      </c>
      <c r="E28" s="59">
        <v>-1494.6528100000003</v>
      </c>
      <c r="F28" s="59">
        <v>-1242.8243699999998</v>
      </c>
      <c r="H28" s="18"/>
      <c r="I28" s="18"/>
      <c r="J28" s="18"/>
    </row>
    <row r="29" spans="2:10" x14ac:dyDescent="0.2">
      <c r="B29" s="56" t="s">
        <v>543</v>
      </c>
      <c r="C29" s="50" t="s">
        <v>145</v>
      </c>
      <c r="D29" s="58" t="s">
        <v>146</v>
      </c>
      <c r="E29" s="59">
        <v>-3446.5849800000001</v>
      </c>
      <c r="F29" s="59">
        <v>-2807.88202</v>
      </c>
      <c r="H29" s="18"/>
      <c r="I29" s="18"/>
      <c r="J29" s="18"/>
    </row>
    <row r="30" spans="2:10" x14ac:dyDescent="0.2">
      <c r="B30" s="52">
        <v>6</v>
      </c>
      <c r="C30" s="61" t="s">
        <v>33</v>
      </c>
      <c r="D30" s="54" t="s">
        <v>147</v>
      </c>
      <c r="E30" s="55">
        <v>-3524.6297199999913</v>
      </c>
      <c r="F30" s="55">
        <v>2502.6080299999981</v>
      </c>
      <c r="H30" s="18"/>
      <c r="I30" s="18"/>
      <c r="J30" s="18"/>
    </row>
    <row r="31" spans="2:10" x14ac:dyDescent="0.2">
      <c r="B31" s="52">
        <v>7</v>
      </c>
      <c r="C31" s="53" t="s">
        <v>148</v>
      </c>
      <c r="D31" s="54" t="s">
        <v>149</v>
      </c>
      <c r="E31" s="55">
        <v>591.32319000002326</v>
      </c>
      <c r="F31" s="55">
        <v>6321.6115099999461</v>
      </c>
      <c r="H31" s="18"/>
      <c r="I31" s="18"/>
      <c r="J31" s="18"/>
    </row>
    <row r="32" spans="2:10" x14ac:dyDescent="0.2">
      <c r="B32" s="62">
        <v>8</v>
      </c>
      <c r="C32" s="50" t="s">
        <v>150</v>
      </c>
      <c r="D32" s="58" t="s">
        <v>151</v>
      </c>
      <c r="E32" s="59">
        <v>0</v>
      </c>
      <c r="F32" s="59">
        <v>0</v>
      </c>
      <c r="H32" s="18"/>
      <c r="I32" s="18"/>
      <c r="J32" s="18"/>
    </row>
    <row r="33" spans="2:10" x14ac:dyDescent="0.2">
      <c r="B33" s="52">
        <v>9</v>
      </c>
      <c r="C33" s="53" t="s">
        <v>152</v>
      </c>
      <c r="D33" s="54" t="s">
        <v>153</v>
      </c>
      <c r="E33" s="55">
        <v>591.32319000002326</v>
      </c>
      <c r="F33" s="55">
        <v>6321.6115099999461</v>
      </c>
      <c r="H33" s="18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zoomScaleNormal="100" workbookViewId="0">
      <selection activeCell="E8" sqref="E8:E9"/>
    </sheetView>
  </sheetViews>
  <sheetFormatPr defaultColWidth="9.140625" defaultRowHeight="12.75" x14ac:dyDescent="0.2"/>
  <cols>
    <col min="1" max="1" width="3.5703125" style="4" customWidth="1"/>
    <col min="2" max="2" width="4.85546875" style="4" bestFit="1" customWidth="1"/>
    <col min="3" max="3" width="15.28515625" style="4" hidden="1" customWidth="1"/>
    <col min="4" max="4" width="83" style="5" customWidth="1"/>
    <col min="5" max="5" width="15.42578125" style="4" customWidth="1"/>
    <col min="6" max="6" width="14.140625" style="4" customWidth="1"/>
    <col min="7" max="7" width="11.85546875" style="31" bestFit="1" customWidth="1"/>
    <col min="8" max="8" width="9.140625" style="4"/>
    <col min="9" max="9" width="15" style="31" customWidth="1"/>
    <col min="10" max="10" width="9.140625" style="31"/>
    <col min="11" max="16384" width="9.140625" style="4"/>
  </cols>
  <sheetData>
    <row r="1" spans="2:7" x14ac:dyDescent="0.2">
      <c r="B1" s="133" t="s">
        <v>0</v>
      </c>
      <c r="C1" s="133"/>
      <c r="D1" s="133"/>
      <c r="E1" s="133"/>
      <c r="F1" s="133"/>
    </row>
    <row r="2" spans="2:7" x14ac:dyDescent="0.2">
      <c r="B2" s="1"/>
      <c r="C2" s="1"/>
      <c r="D2" s="2"/>
      <c r="E2" s="3"/>
      <c r="F2" s="69" t="s">
        <v>441</v>
      </c>
      <c r="G2" s="69"/>
    </row>
    <row r="3" spans="2:7" ht="15" customHeight="1" x14ac:dyDescent="0.2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">
      <c r="B4" s="66"/>
      <c r="C4" s="47"/>
      <c r="D4" s="67"/>
      <c r="E4" s="36" t="s">
        <v>6</v>
      </c>
      <c r="F4" s="36" t="s">
        <v>7</v>
      </c>
    </row>
    <row r="5" spans="2:7" x14ac:dyDescent="0.2">
      <c r="B5" s="52">
        <v>1</v>
      </c>
      <c r="C5" s="53" t="s">
        <v>8</v>
      </c>
      <c r="D5" s="54" t="s">
        <v>9</v>
      </c>
      <c r="E5" s="55">
        <v>839105.65982336702</v>
      </c>
      <c r="F5" s="55">
        <v>815811.31067911186</v>
      </c>
      <c r="G5" s="32"/>
    </row>
    <row r="6" spans="2:7" x14ac:dyDescent="0.2">
      <c r="B6" s="56" t="s">
        <v>524</v>
      </c>
      <c r="C6" s="40" t="s">
        <v>10</v>
      </c>
      <c r="D6" s="46" t="s">
        <v>11</v>
      </c>
      <c r="E6" s="42">
        <v>108633.22629999999</v>
      </c>
      <c r="F6" s="42">
        <v>102098.70162000005</v>
      </c>
      <c r="G6" s="32"/>
    </row>
    <row r="7" spans="2:7" x14ac:dyDescent="0.2">
      <c r="B7" s="56" t="s">
        <v>525</v>
      </c>
      <c r="C7" s="40" t="s">
        <v>12</v>
      </c>
      <c r="D7" s="46" t="s">
        <v>13</v>
      </c>
      <c r="E7" s="42">
        <v>43678.351159999998</v>
      </c>
      <c r="F7" s="42">
        <v>44192.79002</v>
      </c>
      <c r="G7" s="32"/>
    </row>
    <row r="8" spans="2:7" x14ac:dyDescent="0.2">
      <c r="B8" s="56" t="s">
        <v>526</v>
      </c>
      <c r="C8" s="40" t="s">
        <v>14</v>
      </c>
      <c r="D8" s="46" t="s">
        <v>15</v>
      </c>
      <c r="E8" s="42">
        <v>25704.025229999999</v>
      </c>
      <c r="F8" s="42">
        <v>48057.070609999995</v>
      </c>
      <c r="G8" s="32"/>
    </row>
    <row r="9" spans="2:7" x14ac:dyDescent="0.2">
      <c r="B9" s="56" t="s">
        <v>527</v>
      </c>
      <c r="C9" s="40" t="s">
        <v>16</v>
      </c>
      <c r="D9" s="46" t="s">
        <v>17</v>
      </c>
      <c r="E9" s="42">
        <v>5766.2410542500002</v>
      </c>
      <c r="F9" s="42">
        <v>5766.2410542500002</v>
      </c>
      <c r="G9" s="32"/>
    </row>
    <row r="10" spans="2:7" x14ac:dyDescent="0.2">
      <c r="B10" s="56" t="s">
        <v>528</v>
      </c>
      <c r="C10" s="40" t="s">
        <v>18</v>
      </c>
      <c r="D10" s="46" t="s">
        <v>19</v>
      </c>
      <c r="E10" s="42">
        <v>612826.20731999946</v>
      </c>
      <c r="F10" s="42">
        <v>567312.5044699983</v>
      </c>
      <c r="G10" s="32"/>
    </row>
    <row r="11" spans="2:7" x14ac:dyDescent="0.2">
      <c r="B11" s="45" t="s">
        <v>20</v>
      </c>
      <c r="C11" s="40" t="s">
        <v>21</v>
      </c>
      <c r="D11" s="68" t="s">
        <v>22</v>
      </c>
      <c r="E11" s="70">
        <v>345870.73892219982</v>
      </c>
      <c r="F11" s="70">
        <v>308339.08983699989</v>
      </c>
      <c r="G11" s="32"/>
    </row>
    <row r="12" spans="2:7" x14ac:dyDescent="0.2">
      <c r="B12" s="45" t="s">
        <v>23</v>
      </c>
      <c r="C12" s="40" t="s">
        <v>24</v>
      </c>
      <c r="D12" s="68" t="s">
        <v>25</v>
      </c>
      <c r="E12" s="70">
        <v>209904.88686880004</v>
      </c>
      <c r="F12" s="70">
        <v>200586.79019999993</v>
      </c>
      <c r="G12" s="32"/>
    </row>
    <row r="13" spans="2:7" x14ac:dyDescent="0.2">
      <c r="B13" s="45" t="s">
        <v>26</v>
      </c>
      <c r="C13" s="40" t="s">
        <v>27</v>
      </c>
      <c r="D13" s="68" t="s">
        <v>28</v>
      </c>
      <c r="E13" s="70">
        <v>57050.581528999981</v>
      </c>
      <c r="F13" s="70">
        <v>58386.624433000099</v>
      </c>
      <c r="G13" s="32"/>
    </row>
    <row r="14" spans="2:7" x14ac:dyDescent="0.2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">
      <c r="B15" s="45" t="s">
        <v>32</v>
      </c>
      <c r="C15" s="40" t="s">
        <v>33</v>
      </c>
      <c r="D15" s="46" t="s">
        <v>34</v>
      </c>
      <c r="E15" s="42">
        <v>89557.787656778062</v>
      </c>
      <c r="F15" s="42">
        <v>89357.347227173042</v>
      </c>
      <c r="G15" s="32"/>
    </row>
    <row r="16" spans="2:7" x14ac:dyDescent="0.2">
      <c r="B16" s="45" t="s">
        <v>35</v>
      </c>
      <c r="C16" s="40" t="s">
        <v>36</v>
      </c>
      <c r="D16" s="46" t="s">
        <v>37</v>
      </c>
      <c r="E16" s="42">
        <v>523268.4196632214</v>
      </c>
      <c r="F16" s="42">
        <v>477955.15724282525</v>
      </c>
      <c r="G16" s="32"/>
    </row>
    <row r="17" spans="2:7" x14ac:dyDescent="0.2">
      <c r="B17" s="45" t="s">
        <v>544</v>
      </c>
      <c r="C17" s="40" t="s">
        <v>38</v>
      </c>
      <c r="D17" s="46" t="s">
        <v>39</v>
      </c>
      <c r="E17" s="42">
        <v>70499.34676</v>
      </c>
      <c r="F17" s="42">
        <v>69030.644209999984</v>
      </c>
      <c r="G17" s="32"/>
    </row>
    <row r="18" spans="2:7" x14ac:dyDescent="0.2">
      <c r="B18" s="45" t="s">
        <v>545</v>
      </c>
      <c r="C18" s="40" t="s">
        <v>40</v>
      </c>
      <c r="D18" s="46" t="s">
        <v>41</v>
      </c>
      <c r="E18" s="42">
        <v>14819.358658500567</v>
      </c>
      <c r="F18" s="42">
        <v>15299.153914001585</v>
      </c>
      <c r="G18" s="32"/>
    </row>
    <row r="19" spans="2:7" x14ac:dyDescent="0.2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">
      <c r="B21" s="45" t="s">
        <v>46</v>
      </c>
      <c r="C21" s="40" t="s">
        <v>47</v>
      </c>
      <c r="D21" s="46" t="s">
        <v>48</v>
      </c>
      <c r="E21" s="42">
        <v>42369.245757395016</v>
      </c>
      <c r="F21" s="42">
        <v>49044.106768034988</v>
      </c>
      <c r="G21" s="32"/>
    </row>
    <row r="22" spans="2:7" x14ac:dyDescent="0.2">
      <c r="B22" s="52">
        <v>2</v>
      </c>
      <c r="C22" s="53" t="s">
        <v>49</v>
      </c>
      <c r="D22" s="54" t="s">
        <v>50</v>
      </c>
      <c r="E22" s="55">
        <v>741406.93166</v>
      </c>
      <c r="F22" s="55">
        <v>719045.26114999992</v>
      </c>
      <c r="G22" s="32"/>
    </row>
    <row r="23" spans="2:7" x14ac:dyDescent="0.2">
      <c r="B23" s="45" t="s">
        <v>529</v>
      </c>
      <c r="C23" s="40" t="s">
        <v>51</v>
      </c>
      <c r="D23" s="46" t="s">
        <v>52</v>
      </c>
      <c r="E23" s="42">
        <v>560658.72888999991</v>
      </c>
      <c r="F23" s="42">
        <v>522366.50766999985</v>
      </c>
      <c r="G23" s="32"/>
    </row>
    <row r="24" spans="2:7" x14ac:dyDescent="0.2">
      <c r="B24" s="45" t="s">
        <v>53</v>
      </c>
      <c r="C24" s="40" t="s">
        <v>54</v>
      </c>
      <c r="D24" s="68" t="s">
        <v>55</v>
      </c>
      <c r="E24" s="70">
        <v>467390.15590999997</v>
      </c>
      <c r="F24" s="70">
        <v>426249.62874999992</v>
      </c>
      <c r="G24" s="32"/>
    </row>
    <row r="25" spans="2:7" x14ac:dyDescent="0.2">
      <c r="B25" s="45" t="s">
        <v>56</v>
      </c>
      <c r="C25" s="40" t="s">
        <v>57</v>
      </c>
      <c r="D25" s="68" t="s">
        <v>58</v>
      </c>
      <c r="E25" s="70">
        <v>93268.572979999983</v>
      </c>
      <c r="F25" s="70">
        <v>96116.878919999945</v>
      </c>
      <c r="G25" s="32"/>
    </row>
    <row r="26" spans="2:7" x14ac:dyDescent="0.2">
      <c r="B26" s="45" t="s">
        <v>530</v>
      </c>
      <c r="C26" s="40" t="s">
        <v>59</v>
      </c>
      <c r="D26" s="46" t="s">
        <v>60</v>
      </c>
      <c r="E26" s="42">
        <v>34725.471960000003</v>
      </c>
      <c r="F26" s="42">
        <v>34725.471960000003</v>
      </c>
      <c r="G26" s="32"/>
    </row>
    <row r="27" spans="2:7" x14ac:dyDescent="0.2">
      <c r="B27" s="45" t="s">
        <v>531</v>
      </c>
      <c r="C27" s="40" t="s">
        <v>61</v>
      </c>
      <c r="D27" s="46" t="s">
        <v>62</v>
      </c>
      <c r="E27" s="42">
        <v>114210.44767000001</v>
      </c>
      <c r="F27" s="42">
        <v>126121.10673</v>
      </c>
      <c r="G27" s="32"/>
    </row>
    <row r="28" spans="2:7" x14ac:dyDescent="0.2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">
      <c r="B31" s="45" t="s">
        <v>535</v>
      </c>
      <c r="C31" s="40" t="s">
        <v>69</v>
      </c>
      <c r="D31" s="46" t="s">
        <v>70</v>
      </c>
      <c r="E31" s="42">
        <v>17000</v>
      </c>
      <c r="F31" s="42">
        <v>17000</v>
      </c>
      <c r="G31" s="32"/>
    </row>
    <row r="32" spans="2:7" x14ac:dyDescent="0.2">
      <c r="B32" s="45" t="s">
        <v>548</v>
      </c>
      <c r="C32" s="40" t="s">
        <v>71</v>
      </c>
      <c r="D32" s="46" t="s">
        <v>72</v>
      </c>
      <c r="E32" s="42">
        <v>14812.28314000007</v>
      </c>
      <c r="F32" s="42">
        <v>18832.174790000066</v>
      </c>
      <c r="G32" s="32"/>
    </row>
    <row r="33" spans="2:7" x14ac:dyDescent="0.2">
      <c r="B33" s="52">
        <v>3</v>
      </c>
      <c r="C33" s="53" t="s">
        <v>73</v>
      </c>
      <c r="D33" s="54" t="s">
        <v>74</v>
      </c>
      <c r="E33" s="55">
        <v>97698.72816336689</v>
      </c>
      <c r="F33" s="55">
        <v>96766.049529111828</v>
      </c>
      <c r="G33" s="32"/>
    </row>
    <row r="34" spans="2:7" x14ac:dyDescent="0.2">
      <c r="B34" s="45" t="s">
        <v>549</v>
      </c>
      <c r="C34" s="40" t="s">
        <v>75</v>
      </c>
      <c r="D34" s="46" t="s">
        <v>76</v>
      </c>
      <c r="E34" s="42">
        <v>125686.35567999998</v>
      </c>
      <c r="F34" s="42">
        <v>125686.35567999998</v>
      </c>
      <c r="G34" s="32"/>
    </row>
    <row r="35" spans="2:7" x14ac:dyDescent="0.2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">
      <c r="B36" s="45" t="s">
        <v>551</v>
      </c>
      <c r="C36" s="40" t="s">
        <v>79</v>
      </c>
      <c r="D36" s="46" t="s">
        <v>80</v>
      </c>
      <c r="E36" s="42">
        <v>-35664.766220000063</v>
      </c>
      <c r="F36" s="42">
        <v>-36256.089410000073</v>
      </c>
      <c r="G36" s="32"/>
    </row>
    <row r="37" spans="2:7" x14ac:dyDescent="0.2">
      <c r="B37" s="45" t="s">
        <v>552</v>
      </c>
      <c r="C37" s="40" t="s">
        <v>81</v>
      </c>
      <c r="D37" s="46" t="s">
        <v>82</v>
      </c>
      <c r="E37" s="42">
        <v>7193.3686533669643</v>
      </c>
      <c r="F37" s="42">
        <v>6852.0132091119176</v>
      </c>
      <c r="G37" s="32"/>
    </row>
    <row r="38" spans="2:7" x14ac:dyDescent="0.2">
      <c r="B38" s="45" t="s">
        <v>83</v>
      </c>
      <c r="C38" s="40" t="s">
        <v>84</v>
      </c>
      <c r="D38" s="46" t="s">
        <v>85</v>
      </c>
      <c r="E38" s="42">
        <v>7015.342980471406</v>
      </c>
      <c r="F38" s="42">
        <v>6604.1478245399921</v>
      </c>
      <c r="G38" s="32"/>
    </row>
    <row r="39" spans="2:7" x14ac:dyDescent="0.2">
      <c r="B39" s="45" t="s">
        <v>86</v>
      </c>
      <c r="C39" s="40" t="s">
        <v>87</v>
      </c>
      <c r="D39" s="46" t="s">
        <v>88</v>
      </c>
      <c r="E39" s="42">
        <v>178.02567289555833</v>
      </c>
      <c r="F39" s="42">
        <v>247.86538457192569</v>
      </c>
      <c r="G39" s="32"/>
    </row>
    <row r="40" spans="2:7" x14ac:dyDescent="0.2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">
      <c r="B41" s="52">
        <v>4</v>
      </c>
      <c r="C41" s="53" t="s">
        <v>92</v>
      </c>
      <c r="D41" s="54" t="s">
        <v>93</v>
      </c>
      <c r="E41" s="55">
        <v>839105.65982336691</v>
      </c>
      <c r="F41" s="55">
        <v>815811.31067911175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topLeftCell="A11" zoomScaleNormal="100" workbookViewId="0">
      <selection activeCell="F51" sqref="F51"/>
    </sheetView>
  </sheetViews>
  <sheetFormatPr defaultColWidth="9.140625" defaultRowHeight="12.75" x14ac:dyDescent="0.2"/>
  <cols>
    <col min="1" max="1" width="2.5703125" style="6" customWidth="1"/>
    <col min="2" max="2" width="4.85546875" style="4" bestFit="1" customWidth="1"/>
    <col min="3" max="3" width="18.42578125" style="4" hidden="1" customWidth="1"/>
    <col min="4" max="4" width="99.140625" style="7" customWidth="1"/>
    <col min="5" max="6" width="13.7109375" style="30" customWidth="1"/>
    <col min="7" max="7" width="11.85546875" style="32" bestFit="1" customWidth="1"/>
    <col min="8" max="16384" width="9.140625" style="6"/>
  </cols>
  <sheetData>
    <row r="1" spans="2:8" x14ac:dyDescent="0.2">
      <c r="B1" s="134" t="s">
        <v>154</v>
      </c>
      <c r="C1" s="134"/>
      <c r="D1" s="134"/>
      <c r="E1" s="134"/>
      <c r="F1" s="134"/>
    </row>
    <row r="2" spans="2:8" x14ac:dyDescent="0.2">
      <c r="B2" s="1"/>
      <c r="C2" s="1"/>
      <c r="D2" s="2"/>
      <c r="E2" s="29"/>
      <c r="F2" s="25" t="s">
        <v>441</v>
      </c>
    </row>
    <row r="3" spans="2:8" ht="38.25" x14ac:dyDescent="0.2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">
      <c r="B4" s="39"/>
      <c r="C4" s="39"/>
      <c r="D4" s="72"/>
      <c r="E4" s="71" t="s">
        <v>157</v>
      </c>
      <c r="F4" s="71" t="s">
        <v>158</v>
      </c>
    </row>
    <row r="5" spans="2:8" x14ac:dyDescent="0.2">
      <c r="B5" s="52">
        <v>1</v>
      </c>
      <c r="C5" s="53" t="s">
        <v>159</v>
      </c>
      <c r="D5" s="54" t="s">
        <v>160</v>
      </c>
      <c r="E5" s="55">
        <f>SUM(E6:E16)</f>
        <v>8529.4615219999996</v>
      </c>
      <c r="F5" s="55">
        <f>SUM(F6:F16)</f>
        <v>1881.7086799999788</v>
      </c>
    </row>
    <row r="6" spans="2:8" x14ac:dyDescent="0.2">
      <c r="B6" s="56" t="s">
        <v>524</v>
      </c>
      <c r="C6" s="73" t="s">
        <v>161</v>
      </c>
      <c r="D6" s="44" t="s">
        <v>162</v>
      </c>
      <c r="E6" s="75">
        <v>27045.788250999998</v>
      </c>
      <c r="F6" s="75">
        <v>20271.705549999981</v>
      </c>
      <c r="H6" s="12"/>
    </row>
    <row r="7" spans="2:8" x14ac:dyDescent="0.2">
      <c r="B7" s="56" t="s">
        <v>525</v>
      </c>
      <c r="C7" s="73" t="s">
        <v>163</v>
      </c>
      <c r="D7" s="44" t="s">
        <v>164</v>
      </c>
      <c r="E7" s="75">
        <v>-6525.2520300000015</v>
      </c>
      <c r="F7" s="75">
        <v>-7910.7617799999989</v>
      </c>
      <c r="H7" s="12"/>
    </row>
    <row r="8" spans="2:8" x14ac:dyDescent="0.2">
      <c r="B8" s="56" t="s">
        <v>526</v>
      </c>
      <c r="C8" s="73" t="s">
        <v>165</v>
      </c>
      <c r="D8" s="44" t="s">
        <v>166</v>
      </c>
      <c r="E8" s="75">
        <v>5328.9339509999982</v>
      </c>
      <c r="F8" s="75">
        <v>4552.1644899999992</v>
      </c>
      <c r="H8" s="12"/>
    </row>
    <row r="9" spans="2:8" x14ac:dyDescent="0.2">
      <c r="B9" s="56" t="s">
        <v>527</v>
      </c>
      <c r="C9" s="73" t="s">
        <v>167</v>
      </c>
      <c r="D9" s="44" t="s">
        <v>168</v>
      </c>
      <c r="E9" s="75">
        <v>-3279.8022899999996</v>
      </c>
      <c r="F9" s="75">
        <v>-3163.625109999999</v>
      </c>
      <c r="H9" s="12"/>
    </row>
    <row r="10" spans="2:8" x14ac:dyDescent="0.2">
      <c r="B10" s="56" t="s">
        <v>528</v>
      </c>
      <c r="C10" s="73" t="s">
        <v>169</v>
      </c>
      <c r="D10" s="44" t="s">
        <v>170</v>
      </c>
      <c r="E10" s="75">
        <v>331.11140000000057</v>
      </c>
      <c r="F10" s="75">
        <v>1146.8064199999999</v>
      </c>
      <c r="H10" s="12"/>
    </row>
    <row r="11" spans="2:8" x14ac:dyDescent="0.2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">
      <c r="B12" s="56" t="s">
        <v>545</v>
      </c>
      <c r="C12" s="73" t="s">
        <v>173</v>
      </c>
      <c r="D12" s="44" t="s">
        <v>174</v>
      </c>
      <c r="E12" s="75">
        <v>-10266.337639999998</v>
      </c>
      <c r="F12" s="75">
        <v>-8325.038730000002</v>
      </c>
      <c r="H12" s="12"/>
    </row>
    <row r="13" spans="2:8" x14ac:dyDescent="0.2">
      <c r="B13" s="56" t="s">
        <v>546</v>
      </c>
      <c r="C13" s="73" t="s">
        <v>175</v>
      </c>
      <c r="D13" s="44" t="s">
        <v>176</v>
      </c>
      <c r="E13" s="75">
        <v>-2004.8450599999999</v>
      </c>
      <c r="F13" s="75">
        <v>-1955.6829999999998</v>
      </c>
      <c r="H13" s="12"/>
    </row>
    <row r="14" spans="2:8" x14ac:dyDescent="0.2">
      <c r="B14" s="56" t="s">
        <v>547</v>
      </c>
      <c r="C14" s="73" t="s">
        <v>177</v>
      </c>
      <c r="D14" s="44" t="s">
        <v>178</v>
      </c>
      <c r="E14" s="75">
        <v>1682.5538960000019</v>
      </c>
      <c r="F14" s="75">
        <v>845.40846999999837</v>
      </c>
      <c r="H14" s="12"/>
    </row>
    <row r="15" spans="2:8" x14ac:dyDescent="0.2">
      <c r="B15" s="56" t="s">
        <v>46</v>
      </c>
      <c r="C15" s="73" t="s">
        <v>179</v>
      </c>
      <c r="D15" s="44" t="s">
        <v>180</v>
      </c>
      <c r="E15" s="75">
        <v>-51.412536000001637</v>
      </c>
      <c r="F15" s="75">
        <v>-342.98094999999898</v>
      </c>
      <c r="H15" s="12"/>
    </row>
    <row r="16" spans="2:8" x14ac:dyDescent="0.2">
      <c r="B16" s="56" t="s">
        <v>553</v>
      </c>
      <c r="C16" s="73" t="s">
        <v>181</v>
      </c>
      <c r="D16" s="44" t="s">
        <v>182</v>
      </c>
      <c r="E16" s="75">
        <v>-3731.2764199999983</v>
      </c>
      <c r="F16" s="75">
        <v>-3236.2866799999974</v>
      </c>
      <c r="H16" s="12"/>
    </row>
    <row r="17" spans="2:8" x14ac:dyDescent="0.2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">
      <c r="B18" s="39" t="s">
        <v>529</v>
      </c>
      <c r="C18" s="73" t="s">
        <v>185</v>
      </c>
      <c r="D18" s="74" t="s">
        <v>186</v>
      </c>
      <c r="E18" s="76">
        <f>SUM(E19:E21)</f>
        <v>-18807.740067501134</v>
      </c>
      <c r="F18" s="76">
        <v>-266.19661000069209</v>
      </c>
      <c r="H18" s="12"/>
    </row>
    <row r="19" spans="2:8" x14ac:dyDescent="0.2">
      <c r="B19" s="39" t="s">
        <v>53</v>
      </c>
      <c r="C19" s="73" t="s">
        <v>187</v>
      </c>
      <c r="D19" s="44" t="s">
        <v>188</v>
      </c>
      <c r="E19" s="75">
        <v>55917.217719999986</v>
      </c>
      <c r="F19" s="75">
        <v>8097.443019999997</v>
      </c>
      <c r="H19" s="12"/>
    </row>
    <row r="20" spans="2:8" x14ac:dyDescent="0.2">
      <c r="B20" s="39" t="s">
        <v>56</v>
      </c>
      <c r="C20" s="73" t="s">
        <v>189</v>
      </c>
      <c r="D20" s="44" t="s">
        <v>190</v>
      </c>
      <c r="E20" s="75">
        <v>-45151.22563646474</v>
      </c>
      <c r="F20" s="75">
        <v>-15280.377723471929</v>
      </c>
      <c r="H20" s="12"/>
    </row>
    <row r="21" spans="2:8" x14ac:dyDescent="0.2">
      <c r="B21" s="39" t="s">
        <v>191</v>
      </c>
      <c r="C21" s="73" t="s">
        <v>192</v>
      </c>
      <c r="D21" s="44" t="s">
        <v>193</v>
      </c>
      <c r="E21" s="75">
        <v>-29573.73215103638</v>
      </c>
      <c r="F21" s="75">
        <v>6916.7380934712401</v>
      </c>
      <c r="H21" s="12"/>
    </row>
    <row r="22" spans="2:8" x14ac:dyDescent="0.2">
      <c r="B22" s="39" t="s">
        <v>530</v>
      </c>
      <c r="C22" s="73" t="s">
        <v>194</v>
      </c>
      <c r="D22" s="74" t="s">
        <v>195</v>
      </c>
      <c r="E22" s="76">
        <v>20477.222710000184</v>
      </c>
      <c r="F22" s="76">
        <v>-35635.572420000011</v>
      </c>
      <c r="H22" s="12"/>
    </row>
    <row r="23" spans="2:8" x14ac:dyDescent="0.2">
      <c r="B23" s="39" t="s">
        <v>196</v>
      </c>
      <c r="C23" s="73" t="s">
        <v>197</v>
      </c>
      <c r="D23" s="44" t="s">
        <v>198</v>
      </c>
      <c r="E23" s="75">
        <v>-11910.659060000002</v>
      </c>
      <c r="F23" s="75">
        <v>6727.7165800000021</v>
      </c>
      <c r="H23" s="12"/>
    </row>
    <row r="24" spans="2:8" x14ac:dyDescent="0.2">
      <c r="B24" s="39" t="s">
        <v>199</v>
      </c>
      <c r="C24" s="73" t="s">
        <v>200</v>
      </c>
      <c r="D24" s="44" t="s">
        <v>201</v>
      </c>
      <c r="E24" s="75">
        <v>0</v>
      </c>
      <c r="F24" s="75">
        <v>6713.9469700000009</v>
      </c>
      <c r="H24" s="12"/>
    </row>
    <row r="25" spans="2:8" x14ac:dyDescent="0.2">
      <c r="B25" s="39" t="s">
        <v>202</v>
      </c>
      <c r="C25" s="73" t="s">
        <v>203</v>
      </c>
      <c r="D25" s="44" t="s">
        <v>204</v>
      </c>
      <c r="E25" s="75">
        <v>38292.221220000181</v>
      </c>
      <c r="F25" s="75">
        <v>-43963.75066000002</v>
      </c>
      <c r="H25" s="12"/>
    </row>
    <row r="26" spans="2:8" x14ac:dyDescent="0.2">
      <c r="B26" s="39" t="s">
        <v>205</v>
      </c>
      <c r="C26" s="73" t="s">
        <v>206</v>
      </c>
      <c r="D26" s="44" t="s">
        <v>207</v>
      </c>
      <c r="E26" s="75">
        <v>-5904.3394499999949</v>
      </c>
      <c r="F26" s="75">
        <v>-5113.48531</v>
      </c>
      <c r="H26" s="12"/>
    </row>
    <row r="27" spans="2:8" x14ac:dyDescent="0.2">
      <c r="B27" s="52">
        <v>3</v>
      </c>
      <c r="C27" s="53" t="s">
        <v>208</v>
      </c>
      <c r="D27" s="54" t="s">
        <v>209</v>
      </c>
      <c r="E27" s="55">
        <f>E5+E18+E22</f>
        <v>10198.944164499049</v>
      </c>
      <c r="F27" s="55">
        <v>-34020.060350000727</v>
      </c>
      <c r="H27" s="12"/>
    </row>
    <row r="28" spans="2:8" x14ac:dyDescent="0.2">
      <c r="B28" s="39" t="s">
        <v>549</v>
      </c>
      <c r="C28" s="73" t="s">
        <v>210</v>
      </c>
      <c r="D28" s="44" t="s">
        <v>211</v>
      </c>
      <c r="E28" s="75">
        <v>-318</v>
      </c>
      <c r="F28" s="75">
        <v>0</v>
      </c>
      <c r="H28" s="12"/>
    </row>
    <row r="29" spans="2:8" x14ac:dyDescent="0.2">
      <c r="B29" s="52">
        <v>4</v>
      </c>
      <c r="C29" s="53" t="s">
        <v>212</v>
      </c>
      <c r="D29" s="54" t="s">
        <v>213</v>
      </c>
      <c r="E29" s="55">
        <f>E27+E28</f>
        <v>9880.9441644990493</v>
      </c>
      <c r="F29" s="55">
        <f>F27+F28</f>
        <v>-34020.060350000727</v>
      </c>
      <c r="H29" s="12"/>
    </row>
    <row r="30" spans="2:8" x14ac:dyDescent="0.2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">
      <c r="B31" s="39" t="s">
        <v>540</v>
      </c>
      <c r="C31" s="73" t="s">
        <v>216</v>
      </c>
      <c r="D31" s="44" t="s">
        <v>217</v>
      </c>
      <c r="E31" s="75">
        <v>-3339.8181300000165</v>
      </c>
      <c r="F31" s="75">
        <v>-2206.28314</v>
      </c>
      <c r="H31" s="12"/>
    </row>
    <row r="32" spans="2:8" x14ac:dyDescent="0.2">
      <c r="B32" s="39" t="s">
        <v>541</v>
      </c>
      <c r="C32" s="73" t="s">
        <v>218</v>
      </c>
      <c r="D32" s="44" t="s">
        <v>219</v>
      </c>
      <c r="E32" s="75">
        <v>54.914999999999999</v>
      </c>
      <c r="F32" s="75">
        <v>75.688859999991337</v>
      </c>
      <c r="H32" s="12"/>
    </row>
    <row r="33" spans="2:8" x14ac:dyDescent="0.2">
      <c r="B33" s="39" t="s">
        <v>542</v>
      </c>
      <c r="C33" s="73" t="s">
        <v>220</v>
      </c>
      <c r="D33" s="44" t="s">
        <v>221</v>
      </c>
      <c r="E33" s="75">
        <v>-357.71978000000013</v>
      </c>
      <c r="F33" s="75">
        <v>-327.63700799936112</v>
      </c>
      <c r="H33" s="12"/>
    </row>
    <row r="34" spans="2:8" x14ac:dyDescent="0.2">
      <c r="B34" s="39" t="s">
        <v>543</v>
      </c>
      <c r="C34" s="73" t="s">
        <v>222</v>
      </c>
      <c r="D34" s="44" t="s">
        <v>223</v>
      </c>
      <c r="E34" s="75">
        <v>-4.4989820935370517E-6</v>
      </c>
      <c r="F34" s="75">
        <v>0</v>
      </c>
      <c r="H34" s="12"/>
    </row>
    <row r="35" spans="2:8" x14ac:dyDescent="0.2">
      <c r="B35" s="39" t="s">
        <v>554</v>
      </c>
      <c r="C35" s="73" t="s">
        <v>224</v>
      </c>
      <c r="D35" s="44" t="s">
        <v>225</v>
      </c>
      <c r="E35" s="75">
        <v>112.5</v>
      </c>
      <c r="F35" s="75"/>
      <c r="H35" s="12"/>
    </row>
    <row r="36" spans="2:8" x14ac:dyDescent="0.2">
      <c r="B36" s="39" t="s">
        <v>555</v>
      </c>
      <c r="C36" s="73" t="s">
        <v>226</v>
      </c>
      <c r="D36" s="44" t="s">
        <v>227</v>
      </c>
      <c r="E36" s="75">
        <v>514.43886000000202</v>
      </c>
      <c r="F36" s="75">
        <v>20781.947437999988</v>
      </c>
      <c r="H36" s="12"/>
    </row>
    <row r="37" spans="2:8" x14ac:dyDescent="0.2">
      <c r="B37" s="39" t="s">
        <v>556</v>
      </c>
      <c r="C37" s="73" t="s">
        <v>228</v>
      </c>
      <c r="D37" s="44" t="s">
        <v>229</v>
      </c>
      <c r="E37" s="75">
        <v>2.0415400000000545</v>
      </c>
      <c r="F37" s="75">
        <v>0.61328000000003158</v>
      </c>
      <c r="H37" s="12"/>
    </row>
    <row r="38" spans="2:8" x14ac:dyDescent="0.2">
      <c r="B38" s="52">
        <v>6</v>
      </c>
      <c r="C38" s="53" t="s">
        <v>230</v>
      </c>
      <c r="D38" s="54" t="s">
        <v>231</v>
      </c>
      <c r="E38" s="55">
        <f>SUM(E31:E37)</f>
        <v>-3013.6425144989962</v>
      </c>
      <c r="F38" s="55">
        <v>18324.32943000062</v>
      </c>
      <c r="H38" s="12"/>
    </row>
    <row r="39" spans="2:8" x14ac:dyDescent="0.2">
      <c r="B39" s="52">
        <v>7</v>
      </c>
      <c r="C39" s="53" t="s">
        <v>232</v>
      </c>
      <c r="D39" s="54" t="s">
        <v>233</v>
      </c>
      <c r="E39" s="55">
        <v>0</v>
      </c>
      <c r="F39" s="55">
        <v>0</v>
      </c>
      <c r="H39" s="12"/>
    </row>
    <row r="40" spans="2:8" x14ac:dyDescent="0.2">
      <c r="B40" s="39" t="s">
        <v>557</v>
      </c>
      <c r="C40" s="73" t="s">
        <v>234</v>
      </c>
      <c r="D40" s="44" t="s">
        <v>235</v>
      </c>
      <c r="E40" s="75">
        <v>0</v>
      </c>
      <c r="F40" s="75">
        <v>0</v>
      </c>
      <c r="H40" s="12"/>
    </row>
    <row r="41" spans="2:8" x14ac:dyDescent="0.2">
      <c r="B41" s="39" t="s">
        <v>558</v>
      </c>
      <c r="C41" s="73" t="s">
        <v>236</v>
      </c>
      <c r="D41" s="44" t="s">
        <v>237</v>
      </c>
      <c r="E41" s="75">
        <v>0</v>
      </c>
      <c r="F41" s="75">
        <v>0</v>
      </c>
      <c r="H41" s="12"/>
    </row>
    <row r="42" spans="2:8" x14ac:dyDescent="0.2">
      <c r="B42" s="39" t="s">
        <v>559</v>
      </c>
      <c r="C42" s="73" t="s">
        <v>238</v>
      </c>
      <c r="D42" s="44" t="s">
        <v>239</v>
      </c>
      <c r="E42" s="75">
        <v>0</v>
      </c>
      <c r="F42" s="75">
        <v>0</v>
      </c>
      <c r="H42" s="12"/>
    </row>
    <row r="43" spans="2:8" x14ac:dyDescent="0.2">
      <c r="B43" s="39" t="s">
        <v>560</v>
      </c>
      <c r="C43" s="73" t="s">
        <v>240</v>
      </c>
      <c r="D43" s="44" t="s">
        <v>241</v>
      </c>
      <c r="E43" s="75">
        <v>0</v>
      </c>
      <c r="F43" s="75">
        <v>0</v>
      </c>
      <c r="H43" s="12"/>
    </row>
    <row r="44" spans="2:8" x14ac:dyDescent="0.2">
      <c r="B44" s="39" t="s">
        <v>561</v>
      </c>
      <c r="C44" s="73" t="s">
        <v>242</v>
      </c>
      <c r="D44" s="44" t="s">
        <v>243</v>
      </c>
      <c r="E44" s="75">
        <v>0</v>
      </c>
      <c r="F44" s="75">
        <v>0</v>
      </c>
      <c r="H44" s="12"/>
    </row>
    <row r="45" spans="2:8" x14ac:dyDescent="0.2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>
        <f t="shared" ref="H46" si="0">G46-E46</f>
        <v>0</v>
      </c>
    </row>
    <row r="47" spans="2:8" x14ac:dyDescent="0.2">
      <c r="B47" s="52">
        <v>8</v>
      </c>
      <c r="C47" s="53" t="s">
        <v>246</v>
      </c>
      <c r="D47" s="54" t="s">
        <v>247</v>
      </c>
      <c r="E47" s="55">
        <v>0</v>
      </c>
      <c r="F47" s="55">
        <v>0</v>
      </c>
    </row>
    <row r="48" spans="2:8" ht="15" x14ac:dyDescent="0.25">
      <c r="B48" s="52">
        <v>9</v>
      </c>
      <c r="C48" s="53" t="s">
        <v>248</v>
      </c>
      <c r="D48" s="54" t="s">
        <v>249</v>
      </c>
      <c r="E48" s="55">
        <v>102098.70162000005</v>
      </c>
      <c r="F48" s="55">
        <v>142948.50251999998</v>
      </c>
      <c r="G48"/>
      <c r="H48"/>
    </row>
    <row r="49" spans="2:8" ht="15" x14ac:dyDescent="0.25">
      <c r="B49" s="52">
        <v>10</v>
      </c>
      <c r="C49" s="53" t="s">
        <v>250</v>
      </c>
      <c r="D49" s="54" t="s">
        <v>251</v>
      </c>
      <c r="E49" s="55">
        <f>E38+E29+E47</f>
        <v>6867.3016500000531</v>
      </c>
      <c r="F49" s="55">
        <f>F38+F29+F47</f>
        <v>-15695.730920000107</v>
      </c>
      <c r="G49"/>
      <c r="H49"/>
    </row>
    <row r="50" spans="2:8" ht="15" x14ac:dyDescent="0.25">
      <c r="B50" s="52">
        <v>11</v>
      </c>
      <c r="C50" s="53" t="s">
        <v>252</v>
      </c>
      <c r="D50" s="54" t="s">
        <v>253</v>
      </c>
      <c r="E50" s="77">
        <v>-332.77696999999262</v>
      </c>
      <c r="F50" s="78">
        <v>-113.15439000002537</v>
      </c>
      <c r="G50"/>
      <c r="H50"/>
    </row>
    <row r="51" spans="2:8" ht="15" x14ac:dyDescent="0.25">
      <c r="B51" s="52">
        <v>12</v>
      </c>
      <c r="C51" s="53" t="s">
        <v>254</v>
      </c>
      <c r="D51" s="54" t="s">
        <v>255</v>
      </c>
      <c r="E51" s="55">
        <v>108633.22629999999</v>
      </c>
      <c r="F51" s="55">
        <v>127139.61721000005</v>
      </c>
      <c r="G51"/>
      <c r="H51"/>
    </row>
    <row r="52" spans="2:8" ht="15" x14ac:dyDescent="0.25">
      <c r="G52"/>
      <c r="H52"/>
    </row>
    <row r="53" spans="2:8" ht="15" x14ac:dyDescent="0.25">
      <c r="D53"/>
      <c r="E53"/>
      <c r="F53"/>
      <c r="G53"/>
      <c r="H53"/>
    </row>
    <row r="54" spans="2:8" ht="15" x14ac:dyDescent="0.25">
      <c r="D54"/>
      <c r="E54"/>
      <c r="F54"/>
      <c r="G54"/>
      <c r="H54"/>
    </row>
    <row r="55" spans="2:8" ht="15" x14ac:dyDescent="0.25">
      <c r="D55"/>
      <c r="E55"/>
      <c r="F55"/>
      <c r="G55"/>
      <c r="H55"/>
    </row>
    <row r="56" spans="2:8" ht="15" x14ac:dyDescent="0.25">
      <c r="D56"/>
      <c r="E56"/>
      <c r="F56"/>
      <c r="G56"/>
      <c r="H56"/>
    </row>
    <row r="57" spans="2:8" ht="15" x14ac:dyDescent="0.25">
      <c r="D57"/>
      <c r="E57"/>
      <c r="F57"/>
      <c r="G57"/>
      <c r="H57"/>
    </row>
    <row r="58" spans="2:8" ht="15" x14ac:dyDescent="0.25">
      <c r="D58"/>
      <c r="E58"/>
      <c r="F58"/>
      <c r="G58"/>
      <c r="H58"/>
    </row>
    <row r="59" spans="2:8" ht="15" x14ac:dyDescent="0.25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E11" sqref="E11:E16"/>
    </sheetView>
  </sheetViews>
  <sheetFormatPr defaultColWidth="9.140625" defaultRowHeight="12.75" x14ac:dyDescent="0.2"/>
  <cols>
    <col min="1" max="1" width="4.140625" style="6" customWidth="1"/>
    <col min="2" max="2" width="5.85546875" style="6" customWidth="1"/>
    <col min="3" max="3" width="17.140625" style="6" hidden="1" customWidth="1"/>
    <col min="4" max="4" width="38" style="6" customWidth="1"/>
    <col min="5" max="5" width="16" style="6" customWidth="1"/>
    <col min="6" max="16384" width="9.140625" style="6"/>
  </cols>
  <sheetData>
    <row r="1" spans="2:9" x14ac:dyDescent="0.2">
      <c r="B1" s="135" t="s">
        <v>256</v>
      </c>
      <c r="C1" s="135"/>
      <c r="D1" s="135"/>
      <c r="E1" s="135"/>
    </row>
    <row r="2" spans="2:9" x14ac:dyDescent="0.2">
      <c r="B2" s="8"/>
      <c r="C2" s="80" t="s">
        <v>257</v>
      </c>
      <c r="E2" s="124" t="s">
        <v>441</v>
      </c>
      <c r="F2" s="9"/>
    </row>
    <row r="3" spans="2:9" x14ac:dyDescent="0.2">
      <c r="B3" s="54">
        <v>1</v>
      </c>
      <c r="C3" s="55" t="s">
        <v>258</v>
      </c>
      <c r="D3" s="54" t="s">
        <v>259</v>
      </c>
      <c r="E3" s="55">
        <f>SUM(E4:E9)</f>
        <v>598417.03710747184</v>
      </c>
    </row>
    <row r="4" spans="2:9" ht="15" x14ac:dyDescent="0.25">
      <c r="B4" s="49">
        <v>1.1000000000000001</v>
      </c>
      <c r="C4" s="50" t="s">
        <v>260</v>
      </c>
      <c r="D4" s="58" t="s">
        <v>261</v>
      </c>
      <c r="E4" s="59">
        <v>115439.8177788171</v>
      </c>
      <c r="I4"/>
    </row>
    <row r="5" spans="2:9" x14ac:dyDescent="0.2">
      <c r="B5" s="49">
        <v>1.2</v>
      </c>
      <c r="C5" s="50" t="s">
        <v>262</v>
      </c>
      <c r="D5" s="58" t="s">
        <v>263</v>
      </c>
      <c r="E5" s="59">
        <v>45278.952490554962</v>
      </c>
    </row>
    <row r="6" spans="2:9" x14ac:dyDescent="0.2">
      <c r="B6" s="49">
        <v>1.3</v>
      </c>
      <c r="C6" s="50" t="s">
        <v>264</v>
      </c>
      <c r="D6" s="58" t="s">
        <v>265</v>
      </c>
      <c r="E6" s="59">
        <v>100867.73987556924</v>
      </c>
    </row>
    <row r="7" spans="2:9" x14ac:dyDescent="0.2">
      <c r="B7" s="49">
        <v>1.4</v>
      </c>
      <c r="C7" s="50" t="s">
        <v>266</v>
      </c>
      <c r="D7" s="58" t="s">
        <v>267</v>
      </c>
      <c r="E7" s="59">
        <v>88515.766554522488</v>
      </c>
    </row>
    <row r="8" spans="2:9" x14ac:dyDescent="0.2">
      <c r="B8" s="49">
        <v>1.5</v>
      </c>
      <c r="C8" s="50" t="s">
        <v>268</v>
      </c>
      <c r="D8" s="58" t="s">
        <v>269</v>
      </c>
      <c r="E8" s="59">
        <v>45966.916982742419</v>
      </c>
    </row>
    <row r="9" spans="2:9" x14ac:dyDescent="0.2">
      <c r="B9" s="49">
        <v>1.6</v>
      </c>
      <c r="C9" s="50" t="s">
        <v>270</v>
      </c>
      <c r="D9" s="58" t="s">
        <v>271</v>
      </c>
      <c r="E9" s="59">
        <v>202347.84342526557</v>
      </c>
    </row>
    <row r="10" spans="2:9" x14ac:dyDescent="0.2">
      <c r="B10" s="54">
        <v>2</v>
      </c>
      <c r="C10" s="55" t="s">
        <v>272</v>
      </c>
      <c r="D10" s="54" t="s">
        <v>273</v>
      </c>
      <c r="E10" s="55">
        <f>SUM(E11:E16)</f>
        <v>551766.80720071192</v>
      </c>
    </row>
    <row r="11" spans="2:9" x14ac:dyDescent="0.2">
      <c r="B11" s="49">
        <v>2.1</v>
      </c>
      <c r="C11" s="50" t="s">
        <v>260</v>
      </c>
      <c r="D11" s="58" t="s">
        <v>261</v>
      </c>
      <c r="E11" s="59">
        <v>84830.599257000023</v>
      </c>
    </row>
    <row r="12" spans="2:9" x14ac:dyDescent="0.2">
      <c r="B12" s="49">
        <v>2.2000000000000002</v>
      </c>
      <c r="C12" s="50" t="s">
        <v>262</v>
      </c>
      <c r="D12" s="58" t="s">
        <v>263</v>
      </c>
      <c r="E12" s="59">
        <v>103055.50914400004</v>
      </c>
    </row>
    <row r="13" spans="2:9" x14ac:dyDescent="0.2">
      <c r="B13" s="49">
        <v>2.2999999999999998</v>
      </c>
      <c r="C13" s="50" t="s">
        <v>264</v>
      </c>
      <c r="D13" s="58" t="s">
        <v>265</v>
      </c>
      <c r="E13" s="59">
        <v>223456.16929971194</v>
      </c>
    </row>
    <row r="14" spans="2:9" x14ac:dyDescent="0.2">
      <c r="B14" s="49">
        <v>2.4</v>
      </c>
      <c r="C14" s="50" t="s">
        <v>266</v>
      </c>
      <c r="D14" s="58" t="s">
        <v>267</v>
      </c>
      <c r="E14" s="59">
        <v>35829.010459999998</v>
      </c>
    </row>
    <row r="15" spans="2:9" x14ac:dyDescent="0.2">
      <c r="B15" s="49">
        <v>2.5</v>
      </c>
      <c r="C15" s="50" t="s">
        <v>268</v>
      </c>
      <c r="D15" s="58" t="s">
        <v>269</v>
      </c>
      <c r="E15" s="59">
        <v>42580.11606</v>
      </c>
    </row>
    <row r="16" spans="2:9" x14ac:dyDescent="0.2">
      <c r="B16" s="49">
        <v>2.6</v>
      </c>
      <c r="C16" s="50" t="s">
        <v>270</v>
      </c>
      <c r="D16" s="58" t="s">
        <v>271</v>
      </c>
      <c r="E16" s="59">
        <v>62015.402979999955</v>
      </c>
    </row>
    <row r="17" spans="2:5" x14ac:dyDescent="0.2">
      <c r="B17" s="54">
        <v>3</v>
      </c>
      <c r="C17" s="55" t="s">
        <v>274</v>
      </c>
      <c r="D17" s="54" t="s">
        <v>275</v>
      </c>
      <c r="E17" s="55">
        <f>E3-E10</f>
        <v>46650.229906759923</v>
      </c>
    </row>
    <row r="18" spans="2:5" x14ac:dyDescent="0.2">
      <c r="B18" s="49">
        <v>3.1</v>
      </c>
      <c r="C18" s="50" t="s">
        <v>260</v>
      </c>
      <c r="D18" s="58" t="s">
        <v>261</v>
      </c>
      <c r="E18" s="59">
        <f>E4-E11</f>
        <v>30609.218521817078</v>
      </c>
    </row>
    <row r="19" spans="2:5" x14ac:dyDescent="0.2">
      <c r="B19" s="49">
        <v>3.2</v>
      </c>
      <c r="C19" s="50" t="s">
        <v>262</v>
      </c>
      <c r="D19" s="58" t="s">
        <v>263</v>
      </c>
      <c r="E19" s="59">
        <f t="shared" ref="E19:E23" si="0">E5-E12</f>
        <v>-57776.556653445077</v>
      </c>
    </row>
    <row r="20" spans="2:5" x14ac:dyDescent="0.2">
      <c r="B20" s="49">
        <v>3.3</v>
      </c>
      <c r="C20" s="50" t="s">
        <v>264</v>
      </c>
      <c r="D20" s="58" t="s">
        <v>265</v>
      </c>
      <c r="E20" s="59">
        <f t="shared" si="0"/>
        <v>-122588.4294241427</v>
      </c>
    </row>
    <row r="21" spans="2:5" x14ac:dyDescent="0.2">
      <c r="B21" s="49">
        <v>3.4</v>
      </c>
      <c r="C21" s="50" t="s">
        <v>266</v>
      </c>
      <c r="D21" s="58" t="s">
        <v>267</v>
      </c>
      <c r="E21" s="59">
        <f t="shared" si="0"/>
        <v>52686.75609452249</v>
      </c>
    </row>
    <row r="22" spans="2:5" x14ac:dyDescent="0.2">
      <c r="B22" s="49">
        <v>3.5</v>
      </c>
      <c r="C22" s="50" t="s">
        <v>268</v>
      </c>
      <c r="D22" s="58" t="s">
        <v>269</v>
      </c>
      <c r="E22" s="59">
        <f t="shared" si="0"/>
        <v>3386.8009227424191</v>
      </c>
    </row>
    <row r="23" spans="2:5" x14ac:dyDescent="0.2">
      <c r="B23" s="49">
        <v>3.6</v>
      </c>
      <c r="C23" s="50" t="s">
        <v>270</v>
      </c>
      <c r="D23" s="58" t="s">
        <v>271</v>
      </c>
      <c r="E23" s="59">
        <f t="shared" si="0"/>
        <v>140332.44044526562</v>
      </c>
    </row>
    <row r="24" spans="2:5" x14ac:dyDescent="0.2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D36" sqref="D36"/>
    </sheetView>
  </sheetViews>
  <sheetFormatPr defaultColWidth="9.140625" defaultRowHeight="12.75" x14ac:dyDescent="0.2"/>
  <cols>
    <col min="1" max="1" width="28.5703125" style="6" customWidth="1"/>
    <col min="2" max="2" width="21.5703125" style="6" hidden="1" customWidth="1"/>
    <col min="3" max="3" width="13.140625" style="6" bestFit="1" customWidth="1"/>
    <col min="4" max="10" width="13.7109375" style="6" customWidth="1"/>
    <col min="11" max="11" width="10.85546875" style="6" customWidth="1"/>
    <col min="12" max="12" width="11.42578125" style="6" customWidth="1"/>
    <col min="13" max="13" width="11" style="6" customWidth="1"/>
    <col min="14" max="14" width="11.7109375" style="6" customWidth="1"/>
    <col min="15" max="16" width="13.28515625" style="6" customWidth="1"/>
    <col min="17" max="17" width="13.5703125" style="6" customWidth="1"/>
    <col min="18" max="16384" width="9.140625" style="6"/>
  </cols>
  <sheetData>
    <row r="1" spans="1:17" ht="26.25" customHeight="1" x14ac:dyDescent="0.2">
      <c r="A1" s="134" t="s">
        <v>276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3.5" customHeight="1" x14ac:dyDescent="0.2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">
      <c r="A4" s="137" t="s">
        <v>278</v>
      </c>
      <c r="B4" s="137"/>
      <c r="C4" s="137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">
      <c r="A5" s="138" t="s">
        <v>279</v>
      </c>
      <c r="B5" s="82"/>
      <c r="C5" s="141" t="s">
        <v>280</v>
      </c>
      <c r="D5" s="141" t="s">
        <v>281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</row>
    <row r="6" spans="1:17" ht="12.75" hidden="1" customHeight="1" x14ac:dyDescent="0.2">
      <c r="A6" s="139"/>
      <c r="B6" s="82"/>
      <c r="C6" s="141"/>
      <c r="D6" s="82"/>
      <c r="E6" s="82"/>
      <c r="F6" s="82"/>
      <c r="G6" s="82"/>
      <c r="H6" s="136" t="s">
        <v>282</v>
      </c>
      <c r="I6" s="136"/>
      <c r="J6" s="136"/>
      <c r="K6" s="136"/>
      <c r="L6" s="82"/>
      <c r="M6" s="82"/>
      <c r="N6" s="82"/>
      <c r="O6" s="82"/>
      <c r="P6" s="82"/>
      <c r="Q6" s="82"/>
    </row>
    <row r="7" spans="1:17" x14ac:dyDescent="0.2">
      <c r="A7" s="139"/>
      <c r="B7" s="82"/>
      <c r="C7" s="141"/>
      <c r="D7" s="141" t="s">
        <v>283</v>
      </c>
      <c r="E7" s="141" t="s">
        <v>284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</row>
    <row r="8" spans="1:17" ht="12.75" hidden="1" customHeight="1" x14ac:dyDescent="0.2">
      <c r="A8" s="139"/>
      <c r="B8" s="82"/>
      <c r="C8" s="141"/>
      <c r="D8" s="141"/>
      <c r="E8" s="82"/>
      <c r="F8" s="82"/>
      <c r="G8" s="82"/>
      <c r="H8" s="136" t="s">
        <v>285</v>
      </c>
      <c r="I8" s="136"/>
      <c r="J8" s="136"/>
      <c r="K8" s="136"/>
      <c r="L8" s="82"/>
      <c r="M8" s="82"/>
      <c r="N8" s="82"/>
      <c r="O8" s="82"/>
      <c r="P8" s="82"/>
      <c r="Q8" s="82"/>
    </row>
    <row r="9" spans="1:17" ht="25.5" x14ac:dyDescent="0.2">
      <c r="A9" s="140"/>
      <c r="B9" s="82"/>
      <c r="C9" s="141"/>
      <c r="D9" s="141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5.5" hidden="1" x14ac:dyDescent="0.2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">
      <c r="A11" s="85" t="s">
        <v>314</v>
      </c>
      <c r="B11" s="86" t="s">
        <v>315</v>
      </c>
      <c r="C11" s="87">
        <f>SUM(D11:Q11)</f>
        <v>612826.20731999981</v>
      </c>
      <c r="D11" s="87">
        <v>513785.98163719987</v>
      </c>
      <c r="E11" s="87">
        <v>29301.822248999975</v>
      </c>
      <c r="F11" s="87">
        <v>5896.2165020000011</v>
      </c>
      <c r="G11" s="87">
        <v>7054.4607930000002</v>
      </c>
      <c r="H11" s="87">
        <v>3198.461570999998</v>
      </c>
      <c r="I11" s="87">
        <v>3454.5304830000009</v>
      </c>
      <c r="J11" s="87">
        <v>4900.4211430000005</v>
      </c>
      <c r="K11" s="87">
        <v>1891.6877900000011</v>
      </c>
      <c r="L11" s="87">
        <v>1402.8753270000002</v>
      </c>
      <c r="M11" s="87">
        <v>1381.8828600000006</v>
      </c>
      <c r="N11" s="87">
        <v>974.38140099999919</v>
      </c>
      <c r="O11" s="87">
        <v>795.23061800000016</v>
      </c>
      <c r="P11" s="87">
        <v>1434.7978830000002</v>
      </c>
      <c r="Q11" s="87">
        <v>37353.4570628</v>
      </c>
    </row>
    <row r="12" spans="1:17" x14ac:dyDescent="0.2">
      <c r="A12" s="35" t="s">
        <v>316</v>
      </c>
      <c r="B12" s="43" t="s">
        <v>317</v>
      </c>
      <c r="C12" s="87">
        <f t="shared" ref="C12:C15" si="0">SUM(D12:Q12)</f>
        <v>209904.88686880012</v>
      </c>
      <c r="D12" s="42">
        <v>162240.44247500016</v>
      </c>
      <c r="E12" s="42">
        <v>5145.0835549999974</v>
      </c>
      <c r="F12" s="42">
        <v>835.21520000000055</v>
      </c>
      <c r="G12" s="42">
        <v>3347.7088100000001</v>
      </c>
      <c r="H12" s="42">
        <v>215.95769000000018</v>
      </c>
      <c r="I12" s="42">
        <v>825.5100010000001</v>
      </c>
      <c r="J12" s="42">
        <v>2231.7277520000002</v>
      </c>
      <c r="K12" s="42">
        <v>179.04414799999995</v>
      </c>
      <c r="L12" s="42">
        <v>195.58168999999998</v>
      </c>
      <c r="M12" s="42">
        <v>79.095823999999993</v>
      </c>
      <c r="N12" s="42">
        <v>35.333309999999983</v>
      </c>
      <c r="O12" s="42">
        <v>311.86659000000009</v>
      </c>
      <c r="P12" s="42">
        <v>839.35890000000006</v>
      </c>
      <c r="Q12" s="42">
        <v>33422.960923800005</v>
      </c>
    </row>
    <row r="13" spans="1:17" x14ac:dyDescent="0.2">
      <c r="A13" s="35" t="s">
        <v>318</v>
      </c>
      <c r="B13" s="43" t="s">
        <v>319</v>
      </c>
      <c r="C13" s="87">
        <f t="shared" si="0"/>
        <v>345870.7389221997</v>
      </c>
      <c r="D13" s="42">
        <v>297798.60206519975</v>
      </c>
      <c r="E13" s="42">
        <v>23266.863765999977</v>
      </c>
      <c r="F13" s="42">
        <v>4719.2181410000003</v>
      </c>
      <c r="G13" s="42">
        <v>3654.614701</v>
      </c>
      <c r="H13" s="42">
        <v>2728.8132529999975</v>
      </c>
      <c r="I13" s="42">
        <v>2291.4138870000006</v>
      </c>
      <c r="J13" s="42">
        <v>2504.2228540000001</v>
      </c>
      <c r="K13" s="42">
        <v>1707.0246020000011</v>
      </c>
      <c r="L13" s="42">
        <v>1152.6332180000002</v>
      </c>
      <c r="M13" s="42">
        <v>1077.2019660000005</v>
      </c>
      <c r="N13" s="42">
        <v>861.29942999999923</v>
      </c>
      <c r="O13" s="42">
        <v>461.35354100000006</v>
      </c>
      <c r="P13" s="42">
        <v>586.5678170000001</v>
      </c>
      <c r="Q13" s="42">
        <v>3060.9096809999983</v>
      </c>
    </row>
    <row r="14" spans="1:17" x14ac:dyDescent="0.2">
      <c r="A14" s="88" t="s">
        <v>320</v>
      </c>
      <c r="B14" s="89" t="s">
        <v>321</v>
      </c>
      <c r="C14" s="87">
        <f t="shared" si="0"/>
        <v>57050.581528999974</v>
      </c>
      <c r="D14" s="42">
        <v>53746.937096999987</v>
      </c>
      <c r="E14" s="42">
        <v>889.87492799999984</v>
      </c>
      <c r="F14" s="42">
        <v>341.78316100000006</v>
      </c>
      <c r="G14" s="42">
        <v>52.137281999999999</v>
      </c>
      <c r="H14" s="42">
        <v>253.69062800000006</v>
      </c>
      <c r="I14" s="42">
        <v>337.60659499999997</v>
      </c>
      <c r="J14" s="42">
        <v>164.47053700000006</v>
      </c>
      <c r="K14" s="42">
        <v>5.61904</v>
      </c>
      <c r="L14" s="42">
        <v>54.660418999999997</v>
      </c>
      <c r="M14" s="42">
        <v>225.58506999999997</v>
      </c>
      <c r="N14" s="42">
        <v>77.748661000000013</v>
      </c>
      <c r="O14" s="42">
        <v>22.010486999999998</v>
      </c>
      <c r="P14" s="42">
        <v>8.8711659999999988</v>
      </c>
      <c r="Q14" s="42">
        <v>869.58645799999999</v>
      </c>
    </row>
    <row r="15" spans="1:17" x14ac:dyDescent="0.2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">
      <c r="A16" s="11"/>
      <c r="B16" s="11"/>
      <c r="F16" s="12"/>
    </row>
    <row r="17" spans="1:11" x14ac:dyDescent="0.2">
      <c r="A17" s="13" t="s">
        <v>323</v>
      </c>
      <c r="B17" s="13"/>
      <c r="F17" s="14"/>
    </row>
    <row r="18" spans="1:11" x14ac:dyDescent="0.2">
      <c r="A18" s="15"/>
      <c r="B18" s="15"/>
      <c r="J18" s="16"/>
      <c r="K18" s="92" t="s">
        <v>441</v>
      </c>
    </row>
    <row r="19" spans="1:11" ht="63.75" x14ac:dyDescent="0.2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5.5" hidden="1" x14ac:dyDescent="0.2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">
      <c r="A21" s="85" t="s">
        <v>314</v>
      </c>
      <c r="B21" s="86" t="s">
        <v>315</v>
      </c>
      <c r="C21" s="90">
        <f>SUM(D21:K21)</f>
        <v>612826.20731999946</v>
      </c>
      <c r="D21" s="91">
        <v>488610.29096199939</v>
      </c>
      <c r="E21" s="91">
        <v>10935.710439000006</v>
      </c>
      <c r="F21" s="91">
        <v>0.58120000000000005</v>
      </c>
      <c r="G21" s="91">
        <v>108921.12581700001</v>
      </c>
      <c r="H21" s="91">
        <v>1966.9516010000007</v>
      </c>
      <c r="I21" s="91">
        <v>2391.5473010000001</v>
      </c>
      <c r="J21" s="91">
        <v>0</v>
      </c>
      <c r="K21" s="91">
        <v>0</v>
      </c>
    </row>
    <row r="22" spans="1:11" x14ac:dyDescent="0.2">
      <c r="A22" s="35" t="s">
        <v>316</v>
      </c>
      <c r="B22" s="43" t="s">
        <v>317</v>
      </c>
      <c r="C22" s="90">
        <f t="shared" ref="C22:C25" si="1">SUM(D22:K22)</f>
        <v>209914.9514987999</v>
      </c>
      <c r="D22" s="42">
        <v>135891.86483979988</v>
      </c>
      <c r="E22" s="42">
        <v>2362.8945099999996</v>
      </c>
      <c r="F22" s="42">
        <v>0.58120000000000005</v>
      </c>
      <c r="G22" s="42">
        <v>67628.972072000033</v>
      </c>
      <c r="H22" s="42">
        <v>1676.9270160000008</v>
      </c>
      <c r="I22" s="42">
        <v>2353.7118610000002</v>
      </c>
      <c r="J22" s="42">
        <v>0</v>
      </c>
      <c r="K22" s="42">
        <v>0</v>
      </c>
    </row>
    <row r="23" spans="1:11" x14ac:dyDescent="0.2">
      <c r="A23" s="35" t="s">
        <v>318</v>
      </c>
      <c r="B23" s="43" t="s">
        <v>319</v>
      </c>
      <c r="C23" s="90">
        <f t="shared" si="1"/>
        <v>345860.6742921996</v>
      </c>
      <c r="D23" s="42">
        <v>334210.26763719955</v>
      </c>
      <c r="E23" s="42">
        <v>8562.6854990000065</v>
      </c>
      <c r="F23" s="42">
        <v>0</v>
      </c>
      <c r="G23" s="42">
        <v>2761.6755709999998</v>
      </c>
      <c r="H23" s="42">
        <v>288.26899499999996</v>
      </c>
      <c r="I23" s="42">
        <v>37.776589999999999</v>
      </c>
      <c r="J23" s="42">
        <v>0</v>
      </c>
      <c r="K23" s="42">
        <v>0</v>
      </c>
    </row>
    <row r="24" spans="1:11" x14ac:dyDescent="0.2">
      <c r="A24" s="88" t="s">
        <v>320</v>
      </c>
      <c r="B24" s="89" t="s">
        <v>321</v>
      </c>
      <c r="C24" s="90">
        <f t="shared" si="1"/>
        <v>57050.581528999959</v>
      </c>
      <c r="D24" s="42">
        <v>18508.158484999982</v>
      </c>
      <c r="E24" s="42">
        <v>10.13043</v>
      </c>
      <c r="F24" s="42">
        <v>0</v>
      </c>
      <c r="G24" s="42">
        <v>38530.478173999974</v>
      </c>
      <c r="H24" s="42">
        <v>1.75559</v>
      </c>
      <c r="I24" s="42">
        <v>5.885E-2</v>
      </c>
      <c r="J24" s="42">
        <v>0</v>
      </c>
      <c r="K24" s="42">
        <v>0</v>
      </c>
    </row>
    <row r="25" spans="1:11" x14ac:dyDescent="0.2">
      <c r="A25" s="88" t="s">
        <v>322</v>
      </c>
      <c r="B25" s="89" t="s">
        <v>30</v>
      </c>
      <c r="C25" s="90">
        <f t="shared" si="1"/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zoomScaleNormal="100" workbookViewId="0">
      <selection activeCell="E6" sqref="E6:O24"/>
    </sheetView>
  </sheetViews>
  <sheetFormatPr defaultColWidth="9.140625" defaultRowHeight="12.75" x14ac:dyDescent="0.2"/>
  <cols>
    <col min="1" max="1" width="3.7109375" style="6" customWidth="1"/>
    <col min="2" max="2" width="6" style="4" bestFit="1" customWidth="1"/>
    <col min="3" max="3" width="15.28515625" style="4" hidden="1" customWidth="1"/>
    <col min="4" max="4" width="62.140625" style="6" customWidth="1"/>
    <col min="5" max="5" width="13.140625" style="6" customWidth="1"/>
    <col min="6" max="6" width="16" style="6" customWidth="1"/>
    <col min="7" max="7" width="13.28515625" style="6" customWidth="1"/>
    <col min="8" max="8" width="13.140625" style="6" customWidth="1"/>
    <col min="9" max="9" width="13.7109375" style="6" customWidth="1"/>
    <col min="10" max="10" width="14.42578125" style="6" customWidth="1"/>
    <col min="11" max="11" width="13.5703125" style="6" customWidth="1"/>
    <col min="12" max="12" width="14.42578125" style="6" customWidth="1"/>
    <col min="13" max="13" width="13.28515625" style="6" customWidth="1"/>
    <col min="14" max="14" width="14.85546875" style="6" customWidth="1"/>
    <col min="15" max="15" width="14" style="6" bestFit="1" customWidth="1"/>
    <col min="16" max="16" width="9.140625" style="6"/>
    <col min="17" max="17" width="9.5703125" style="6" bestFit="1" customWidth="1"/>
    <col min="18" max="16384" width="9.140625" style="6"/>
  </cols>
  <sheetData>
    <row r="2" spans="2:17" x14ac:dyDescent="0.2">
      <c r="B2" s="133" t="s">
        <v>339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2:17" hidden="1" x14ac:dyDescent="0.2">
      <c r="B3" s="17"/>
      <c r="C3" s="17"/>
      <c r="D3" s="142" t="s">
        <v>340</v>
      </c>
      <c r="E3" s="142"/>
      <c r="F3" s="142"/>
      <c r="G3" s="3"/>
      <c r="H3" s="3"/>
      <c r="I3" s="3"/>
      <c r="J3" s="3"/>
      <c r="K3" s="3"/>
      <c r="L3" s="3"/>
      <c r="M3" s="143" t="s">
        <v>1</v>
      </c>
      <c r="N3" s="143"/>
    </row>
    <row r="4" spans="2:17" x14ac:dyDescent="0.2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">
      <c r="B6" s="107">
        <v>1</v>
      </c>
      <c r="C6" s="107" t="s">
        <v>8</v>
      </c>
      <c r="D6" s="37" t="s">
        <v>364</v>
      </c>
      <c r="E6" s="38">
        <v>119238.64059</v>
      </c>
      <c r="F6" s="38">
        <v>4434.5811593747931</v>
      </c>
      <c r="G6" s="38">
        <v>34639.050480134945</v>
      </c>
      <c r="H6" s="38">
        <v>64711.39883420238</v>
      </c>
      <c r="I6" s="38">
        <v>45278.952490554962</v>
      </c>
      <c r="J6" s="38">
        <v>45308.874551183435</v>
      </c>
      <c r="K6" s="38">
        <v>55558.865324385806</v>
      </c>
      <c r="L6" s="38">
        <v>88515.766554522488</v>
      </c>
      <c r="M6" s="38">
        <v>191709.74817595191</v>
      </c>
      <c r="N6" s="38">
        <v>189709.78166305664</v>
      </c>
      <c r="O6" s="38">
        <v>839105.65982336737</v>
      </c>
      <c r="Q6" s="18"/>
    </row>
    <row r="7" spans="2:17" x14ac:dyDescent="0.2">
      <c r="B7" s="101" t="s">
        <v>524</v>
      </c>
      <c r="C7" s="40" t="s">
        <v>10</v>
      </c>
      <c r="D7" s="41" t="s">
        <v>365</v>
      </c>
      <c r="E7" s="42">
        <v>100439.42538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8193.8009199999942</v>
      </c>
      <c r="O7" s="91">
        <v>108633.22629999999</v>
      </c>
    </row>
    <row r="8" spans="2:17" x14ac:dyDescent="0.2">
      <c r="B8" s="101" t="s">
        <v>525</v>
      </c>
      <c r="C8" s="102" t="s">
        <v>366</v>
      </c>
      <c r="D8" s="41" t="s">
        <v>367</v>
      </c>
      <c r="E8" s="42">
        <v>18799.215209999998</v>
      </c>
      <c r="F8" s="42">
        <v>0</v>
      </c>
      <c r="G8" s="42">
        <v>0</v>
      </c>
      <c r="H8" s="42">
        <v>16139.042949999999</v>
      </c>
      <c r="I8" s="42">
        <v>625</v>
      </c>
      <c r="J8" s="42">
        <v>5479.6</v>
      </c>
      <c r="K8" s="42">
        <v>0</v>
      </c>
      <c r="L8" s="42">
        <v>0</v>
      </c>
      <c r="M8" s="42">
        <v>2635.4929999999999</v>
      </c>
      <c r="N8" s="42">
        <v>0</v>
      </c>
      <c r="O8" s="91">
        <v>43678.351159999998</v>
      </c>
    </row>
    <row r="9" spans="2:17" x14ac:dyDescent="0.2">
      <c r="B9" s="101" t="s">
        <v>526</v>
      </c>
      <c r="C9" s="40" t="s">
        <v>18</v>
      </c>
      <c r="D9" s="44" t="s">
        <v>37</v>
      </c>
      <c r="E9" s="42">
        <v>0</v>
      </c>
      <c r="F9" s="42">
        <v>4434.5811593747931</v>
      </c>
      <c r="G9" s="42">
        <v>10494.622575239935</v>
      </c>
      <c r="H9" s="42">
        <v>40072.355884202378</v>
      </c>
      <c r="I9" s="42">
        <v>44653.952490554962</v>
      </c>
      <c r="J9" s="42">
        <v>39829.274551183436</v>
      </c>
      <c r="K9" s="42">
        <v>55558.865324385806</v>
      </c>
      <c r="L9" s="42">
        <v>82749.525500272488</v>
      </c>
      <c r="M9" s="42">
        <v>189074.25517595193</v>
      </c>
      <c r="N9" s="42">
        <v>56400.987002056063</v>
      </c>
      <c r="O9" s="91">
        <v>523268.41966322181</v>
      </c>
    </row>
    <row r="10" spans="2:17" ht="11.25" customHeight="1" x14ac:dyDescent="0.2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5766.2410542500002</v>
      </c>
      <c r="M10" s="42">
        <v>0</v>
      </c>
      <c r="N10" s="42">
        <v>204.02523000000019</v>
      </c>
      <c r="O10" s="91">
        <v>5970.2662842500004</v>
      </c>
    </row>
    <row r="11" spans="2:17" x14ac:dyDescent="0.2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17000</v>
      </c>
      <c r="H13" s="42">
        <v>8500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91">
        <v>25500</v>
      </c>
    </row>
    <row r="14" spans="2:17" x14ac:dyDescent="0.2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7144.4279048950102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124910.96851100058</v>
      </c>
      <c r="O14" s="91">
        <v>132055.39641589558</v>
      </c>
    </row>
    <row r="15" spans="2:17" x14ac:dyDescent="0.2">
      <c r="B15" s="107">
        <v>2</v>
      </c>
      <c r="C15" s="107" t="s">
        <v>377</v>
      </c>
      <c r="D15" s="37" t="s">
        <v>378</v>
      </c>
      <c r="E15" s="38">
        <v>174827.84131928798</v>
      </c>
      <c r="F15" s="38">
        <v>8205.8506699999998</v>
      </c>
      <c r="G15" s="38">
        <v>33031.393637999994</v>
      </c>
      <c r="H15" s="38">
        <v>51127.472349000032</v>
      </c>
      <c r="I15" s="38">
        <v>103055.50914400004</v>
      </c>
      <c r="J15" s="38">
        <v>97557.94273033402</v>
      </c>
      <c r="K15" s="38">
        <v>125898.22656937793</v>
      </c>
      <c r="L15" s="38">
        <v>35829.010459999998</v>
      </c>
      <c r="M15" s="38">
        <v>52898.427450000003</v>
      </c>
      <c r="N15" s="38">
        <v>58975.257330000029</v>
      </c>
      <c r="O15" s="38">
        <v>741406.93166</v>
      </c>
      <c r="Q15" s="18"/>
    </row>
    <row r="16" spans="2:17" x14ac:dyDescent="0.2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8681.3680100000001</v>
      </c>
      <c r="K16" s="42">
        <v>0</v>
      </c>
      <c r="L16" s="42">
        <v>8681.3679800000009</v>
      </c>
      <c r="M16" s="42">
        <v>17362.735970000002</v>
      </c>
      <c r="N16" s="42">
        <v>0</v>
      </c>
      <c r="O16" s="91">
        <v>34725.471960000003</v>
      </c>
    </row>
    <row r="17" spans="2:15" ht="13.5" customHeight="1" x14ac:dyDescent="0.2">
      <c r="B17" s="101" t="s">
        <v>530</v>
      </c>
      <c r="C17" s="102" t="s">
        <v>381</v>
      </c>
      <c r="D17" s="44" t="s">
        <v>62</v>
      </c>
      <c r="E17" s="42">
        <v>324.77316999999999</v>
      </c>
      <c r="F17" s="42">
        <v>5149.8459000000003</v>
      </c>
      <c r="G17" s="42">
        <v>17247.597330000001</v>
      </c>
      <c r="H17" s="42">
        <v>9301.0885099999996</v>
      </c>
      <c r="I17" s="42">
        <v>5693.1395699999994</v>
      </c>
      <c r="J17" s="42">
        <v>13285.43124</v>
      </c>
      <c r="K17" s="42">
        <v>1552.1023499999999</v>
      </c>
      <c r="L17" s="42">
        <v>3977.7929599999984</v>
      </c>
      <c r="M17" s="42">
        <v>5981.585049999996</v>
      </c>
      <c r="N17" s="42">
        <v>51697.09158999996</v>
      </c>
      <c r="O17" s="91">
        <v>114210.44766999995</v>
      </c>
    </row>
    <row r="18" spans="2:15" x14ac:dyDescent="0.2">
      <c r="B18" s="101" t="s">
        <v>531</v>
      </c>
      <c r="C18" s="102" t="s">
        <v>51</v>
      </c>
      <c r="D18" s="44" t="s">
        <v>382</v>
      </c>
      <c r="E18" s="104">
        <v>174503.06814928798</v>
      </c>
      <c r="F18" s="42">
        <v>3056.0047699999996</v>
      </c>
      <c r="G18" s="42">
        <v>8249.678907999998</v>
      </c>
      <c r="H18" s="42">
        <v>41826.383839000031</v>
      </c>
      <c r="I18" s="42">
        <v>97362.36957400004</v>
      </c>
      <c r="J18" s="42">
        <v>75591.143480334009</v>
      </c>
      <c r="K18" s="42">
        <v>124346.12421937793</v>
      </c>
      <c r="L18" s="42">
        <v>23169.849519999996</v>
      </c>
      <c r="M18" s="42">
        <v>12554.106430000005</v>
      </c>
      <c r="N18" s="42">
        <v>0</v>
      </c>
      <c r="O18" s="91">
        <v>560658.72889000014</v>
      </c>
    </row>
    <row r="19" spans="2:15" x14ac:dyDescent="0.2">
      <c r="B19" s="101" t="s">
        <v>383</v>
      </c>
      <c r="C19" s="102" t="s">
        <v>384</v>
      </c>
      <c r="D19" s="103" t="s">
        <v>385</v>
      </c>
      <c r="E19" s="70">
        <v>174503.06814928798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174503.06814928798</v>
      </c>
    </row>
    <row r="20" spans="2:15" x14ac:dyDescent="0.2">
      <c r="B20" s="101" t="s">
        <v>386</v>
      </c>
      <c r="C20" s="102" t="s">
        <v>387</v>
      </c>
      <c r="D20" s="103" t="s">
        <v>388</v>
      </c>
      <c r="E20" s="70">
        <v>0</v>
      </c>
      <c r="F20" s="70">
        <v>3056.0047699999996</v>
      </c>
      <c r="G20" s="70">
        <v>8249.678907999998</v>
      </c>
      <c r="H20" s="70">
        <v>41826.383839000031</v>
      </c>
      <c r="I20" s="70">
        <v>97362.36957400004</v>
      </c>
      <c r="J20" s="70">
        <v>75591.143480334009</v>
      </c>
      <c r="K20" s="70">
        <v>124346.12421937793</v>
      </c>
      <c r="L20" s="70">
        <v>23169.849519999996</v>
      </c>
      <c r="M20" s="70">
        <v>12554.106430000005</v>
      </c>
      <c r="N20" s="70">
        <v>0</v>
      </c>
      <c r="O20" s="91">
        <v>386155.66074071202</v>
      </c>
    </row>
    <row r="21" spans="2:15" x14ac:dyDescent="0.2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17000</v>
      </c>
      <c r="N21" s="42">
        <v>0</v>
      </c>
      <c r="O21" s="91">
        <v>17000</v>
      </c>
    </row>
    <row r="22" spans="2:15" x14ac:dyDescent="0.2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7534.117400000001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7278.1657400000695</v>
      </c>
      <c r="O23" s="91">
        <v>14812.28314000007</v>
      </c>
    </row>
    <row r="24" spans="2:15" x14ac:dyDescent="0.2">
      <c r="B24" s="107">
        <v>3</v>
      </c>
      <c r="C24" s="107" t="s">
        <v>392</v>
      </c>
      <c r="D24" s="37" t="s">
        <v>393</v>
      </c>
      <c r="E24" s="38">
        <v>-55589.200729287986</v>
      </c>
      <c r="F24" s="38">
        <v>-3771.2695106252067</v>
      </c>
      <c r="G24" s="38">
        <v>1607.6568421349511</v>
      </c>
      <c r="H24" s="38">
        <v>13583.926485202348</v>
      </c>
      <c r="I24" s="38">
        <v>-57776.556653445077</v>
      </c>
      <c r="J24" s="38">
        <v>-52249.068179150585</v>
      </c>
      <c r="K24" s="38">
        <v>-70339.36124499212</v>
      </c>
      <c r="L24" s="38">
        <v>52686.75609452249</v>
      </c>
      <c r="M24" s="38">
        <v>138811.32072595193</v>
      </c>
      <c r="N24" s="38">
        <v>130734.52433305662</v>
      </c>
      <c r="O24" s="38">
        <v>97698.728163367341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zoomScaleNormal="100" workbookViewId="0">
      <selection activeCell="E6" sqref="E6"/>
    </sheetView>
  </sheetViews>
  <sheetFormatPr defaultColWidth="9.140625" defaultRowHeight="12.75" x14ac:dyDescent="0.2"/>
  <cols>
    <col min="1" max="1" width="4.85546875" style="6" customWidth="1"/>
    <col min="2" max="2" width="4.85546875" style="4" bestFit="1" customWidth="1"/>
    <col min="3" max="3" width="38.28515625" style="4" hidden="1" customWidth="1"/>
    <col min="4" max="4" width="62.7109375" style="6" customWidth="1"/>
    <col min="5" max="5" width="13.140625" style="6" bestFit="1" customWidth="1"/>
    <col min="6" max="6" width="13.140625" style="6" customWidth="1"/>
    <col min="7" max="7" width="12.28515625" style="6" bestFit="1" customWidth="1"/>
    <col min="8" max="8" width="11.28515625" style="6" bestFit="1" customWidth="1"/>
    <col min="9" max="9" width="12.5703125" style="6" customWidth="1"/>
    <col min="10" max="16384" width="9.140625" style="6"/>
  </cols>
  <sheetData>
    <row r="1" spans="2:9" x14ac:dyDescent="0.2">
      <c r="B1" s="144" t="s">
        <v>394</v>
      </c>
      <c r="C1" s="144"/>
      <c r="D1" s="144"/>
      <c r="E1" s="144"/>
      <c r="F1" s="144"/>
      <c r="G1" s="144"/>
      <c r="H1" s="144"/>
      <c r="I1" s="144"/>
    </row>
    <row r="2" spans="2:9" s="9" customFormat="1" x14ac:dyDescent="0.2">
      <c r="I2" s="126" t="s">
        <v>441</v>
      </c>
    </row>
    <row r="3" spans="2:9" s="9" customFormat="1" hidden="1" x14ac:dyDescent="0.2">
      <c r="B3" s="19"/>
      <c r="C3" s="19"/>
      <c r="D3" s="145" t="s">
        <v>395</v>
      </c>
      <c r="E3" s="145"/>
      <c r="F3" s="20"/>
      <c r="G3" s="20"/>
      <c r="H3" s="146" t="s">
        <v>1</v>
      </c>
      <c r="I3" s="146"/>
    </row>
    <row r="4" spans="2:9" x14ac:dyDescent="0.2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">
      <c r="B6" s="52">
        <v>1</v>
      </c>
      <c r="C6" s="52" t="s">
        <v>8</v>
      </c>
      <c r="D6" s="54" t="s">
        <v>364</v>
      </c>
      <c r="E6" s="55">
        <v>839105.65571236645</v>
      </c>
      <c r="F6" s="108">
        <v>656947.73138327978</v>
      </c>
      <c r="G6" s="108">
        <v>163200.21432908668</v>
      </c>
      <c r="H6" s="108">
        <v>17230.75</v>
      </c>
      <c r="I6" s="108">
        <v>1726.96</v>
      </c>
    </row>
    <row r="7" spans="2:9" x14ac:dyDescent="0.2">
      <c r="B7" s="39" t="s">
        <v>524</v>
      </c>
      <c r="C7" s="73" t="s">
        <v>403</v>
      </c>
      <c r="D7" s="41" t="s">
        <v>404</v>
      </c>
      <c r="E7" s="91">
        <v>108633.22629999999</v>
      </c>
      <c r="F7" s="104">
        <v>40161.60869999999</v>
      </c>
      <c r="G7" s="104">
        <v>59984.677600000003</v>
      </c>
      <c r="H7" s="104">
        <v>6815.9699999999993</v>
      </c>
      <c r="I7" s="104">
        <v>1670.97</v>
      </c>
    </row>
    <row r="8" spans="2:9" x14ac:dyDescent="0.2">
      <c r="B8" s="39" t="s">
        <v>525</v>
      </c>
      <c r="C8" s="73" t="s">
        <v>366</v>
      </c>
      <c r="D8" s="41" t="s">
        <v>367</v>
      </c>
      <c r="E8" s="91">
        <v>43678.351159999998</v>
      </c>
      <c r="F8" s="104">
        <v>25846.775659999999</v>
      </c>
      <c r="G8" s="104">
        <v>13851.9755</v>
      </c>
      <c r="H8" s="104">
        <v>3979.6</v>
      </c>
      <c r="I8" s="104">
        <v>0</v>
      </c>
    </row>
    <row r="9" spans="2:9" x14ac:dyDescent="0.2">
      <c r="B9" s="39" t="s">
        <v>526</v>
      </c>
      <c r="C9" s="73" t="s">
        <v>405</v>
      </c>
      <c r="D9" s="41" t="s">
        <v>19</v>
      </c>
      <c r="E9" s="91">
        <v>523268.4196632214</v>
      </c>
      <c r="F9" s="104">
        <v>465271.80064559367</v>
      </c>
      <c r="G9" s="104">
        <v>54368.789017627685</v>
      </c>
      <c r="H9" s="104">
        <v>3627.82</v>
      </c>
      <c r="I9" s="104">
        <v>0.01</v>
      </c>
    </row>
    <row r="10" spans="2:9" x14ac:dyDescent="0.2">
      <c r="B10" s="39" t="s">
        <v>527</v>
      </c>
      <c r="C10" s="73" t="s">
        <v>406</v>
      </c>
      <c r="D10" s="44" t="s">
        <v>407</v>
      </c>
      <c r="E10" s="91">
        <v>31470.266284249999</v>
      </c>
      <c r="F10" s="104">
        <v>147.93</v>
      </c>
      <c r="G10" s="104">
        <v>31322.336284249999</v>
      </c>
      <c r="H10" s="104">
        <v>0</v>
      </c>
      <c r="I10" s="104">
        <v>0</v>
      </c>
    </row>
    <row r="11" spans="2:9" x14ac:dyDescent="0.2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">
      <c r="B13" s="39" t="s">
        <v>545</v>
      </c>
      <c r="C13" s="73" t="s">
        <v>411</v>
      </c>
      <c r="D13" s="41" t="s">
        <v>412</v>
      </c>
      <c r="E13" s="91">
        <v>93690.695000000007</v>
      </c>
      <c r="F13" s="104">
        <v>93690.695000000007</v>
      </c>
      <c r="G13" s="104">
        <v>0</v>
      </c>
      <c r="H13" s="104">
        <v>0</v>
      </c>
      <c r="I13" s="104">
        <v>0</v>
      </c>
    </row>
    <row r="14" spans="2:9" x14ac:dyDescent="0.2">
      <c r="B14" s="39" t="s">
        <v>546</v>
      </c>
      <c r="C14" s="73" t="s">
        <v>47</v>
      </c>
      <c r="D14" s="41" t="s">
        <v>48</v>
      </c>
      <c r="E14" s="91">
        <v>38364.697304895009</v>
      </c>
      <c r="F14" s="104">
        <v>31828.921377686005</v>
      </c>
      <c r="G14" s="104">
        <v>3672.4359272090019</v>
      </c>
      <c r="H14" s="104">
        <v>2807.3599999999997</v>
      </c>
      <c r="I14" s="104">
        <v>55.98</v>
      </c>
    </row>
    <row r="15" spans="2:9" x14ac:dyDescent="0.2">
      <c r="B15" s="52">
        <v>2</v>
      </c>
      <c r="C15" s="52" t="s">
        <v>377</v>
      </c>
      <c r="D15" s="54" t="s">
        <v>378</v>
      </c>
      <c r="E15" s="55">
        <v>741406.92969999998</v>
      </c>
      <c r="F15" s="108">
        <v>567074.99575000012</v>
      </c>
      <c r="G15" s="108">
        <v>155972.93394999998</v>
      </c>
      <c r="H15" s="108">
        <v>17161.150000000005</v>
      </c>
      <c r="I15" s="108">
        <v>1197.8500000000004</v>
      </c>
    </row>
    <row r="16" spans="2:9" x14ac:dyDescent="0.2">
      <c r="B16" s="39" t="s">
        <v>529</v>
      </c>
      <c r="C16" s="73" t="s">
        <v>413</v>
      </c>
      <c r="D16" s="44" t="s">
        <v>414</v>
      </c>
      <c r="E16" s="91">
        <v>34725.47</v>
      </c>
      <c r="F16" s="104">
        <v>34725.47</v>
      </c>
      <c r="G16" s="104">
        <v>0</v>
      </c>
      <c r="H16" s="104">
        <v>0</v>
      </c>
      <c r="I16" s="104">
        <v>0</v>
      </c>
    </row>
    <row r="17" spans="2:9" x14ac:dyDescent="0.2">
      <c r="B17" s="39" t="s">
        <v>530</v>
      </c>
      <c r="C17" s="73" t="s">
        <v>415</v>
      </c>
      <c r="D17" s="44" t="s">
        <v>416</v>
      </c>
      <c r="E17" s="91">
        <v>131210.44766999999</v>
      </c>
      <c r="F17" s="104">
        <v>113249.76767</v>
      </c>
      <c r="G17" s="104">
        <v>17803.88</v>
      </c>
      <c r="H17" s="104">
        <v>0</v>
      </c>
      <c r="I17" s="104">
        <v>156.80000000000001</v>
      </c>
    </row>
    <row r="18" spans="2:9" x14ac:dyDescent="0.2">
      <c r="B18" s="39" t="s">
        <v>531</v>
      </c>
      <c r="C18" s="102" t="s">
        <v>51</v>
      </c>
      <c r="D18" s="41" t="s">
        <v>417</v>
      </c>
      <c r="E18" s="91">
        <v>560658.72889000014</v>
      </c>
      <c r="F18" s="104">
        <v>406459.28542000009</v>
      </c>
      <c r="G18" s="104">
        <v>136944.43346999999</v>
      </c>
      <c r="H18" s="104">
        <v>16265.51</v>
      </c>
      <c r="I18" s="104">
        <v>989.5</v>
      </c>
    </row>
    <row r="19" spans="2:9" x14ac:dyDescent="0.2">
      <c r="B19" s="39" t="s">
        <v>383</v>
      </c>
      <c r="C19" s="102" t="s">
        <v>384</v>
      </c>
      <c r="D19" s="41" t="s">
        <v>418</v>
      </c>
      <c r="E19" s="91">
        <v>174503.06814928795</v>
      </c>
      <c r="F19" s="104">
        <v>114734.65440999997</v>
      </c>
      <c r="G19" s="104">
        <v>43604.673739288002</v>
      </c>
      <c r="H19" s="104">
        <v>15174.24</v>
      </c>
      <c r="I19" s="104">
        <v>989.5</v>
      </c>
    </row>
    <row r="20" spans="2:9" x14ac:dyDescent="0.2">
      <c r="B20" s="39" t="s">
        <v>386</v>
      </c>
      <c r="C20" s="102" t="s">
        <v>387</v>
      </c>
      <c r="D20" s="41" t="s">
        <v>419</v>
      </c>
      <c r="E20" s="91">
        <v>386155.66074071213</v>
      </c>
      <c r="F20" s="104">
        <v>291724.63101000013</v>
      </c>
      <c r="G20" s="104">
        <v>93339.759730711987</v>
      </c>
      <c r="H20" s="104">
        <v>1091.27</v>
      </c>
      <c r="I20" s="104">
        <v>0</v>
      </c>
    </row>
    <row r="21" spans="2:9" x14ac:dyDescent="0.2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">
      <c r="B23" s="39" t="s">
        <v>534</v>
      </c>
      <c r="C23" s="102" t="s">
        <v>391</v>
      </c>
      <c r="D23" s="41" t="s">
        <v>72</v>
      </c>
      <c r="E23" s="91">
        <v>14812.283140000069</v>
      </c>
      <c r="F23" s="104">
        <v>12640.472660000065</v>
      </c>
      <c r="G23" s="104">
        <v>1224.620480000006</v>
      </c>
      <c r="H23" s="104">
        <v>895.64</v>
      </c>
      <c r="I23" s="104">
        <v>51.55</v>
      </c>
    </row>
    <row r="24" spans="2:9" x14ac:dyDescent="0.2">
      <c r="B24" s="147" t="s">
        <v>420</v>
      </c>
      <c r="C24" s="147"/>
      <c r="D24" s="147"/>
      <c r="E24" s="147"/>
      <c r="F24" s="147"/>
      <c r="G24" s="147"/>
      <c r="H24" s="147"/>
      <c r="I24" s="147"/>
    </row>
    <row r="25" spans="2:9" x14ac:dyDescent="0.2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">
      <c r="B26" s="39" t="s">
        <v>549</v>
      </c>
      <c r="C26" s="73" t="s">
        <v>423</v>
      </c>
      <c r="D26" s="88" t="s">
        <v>424</v>
      </c>
      <c r="E26" s="109">
        <v>4.2211475970429929E-2</v>
      </c>
      <c r="F26" s="110"/>
      <c r="G26" s="110"/>
      <c r="H26" s="110"/>
      <c r="I26" s="110"/>
    </row>
    <row r="27" spans="2:9" x14ac:dyDescent="0.2">
      <c r="B27" s="39" t="s">
        <v>550</v>
      </c>
      <c r="C27" s="73" t="s">
        <v>425</v>
      </c>
      <c r="D27" s="35" t="s">
        <v>426</v>
      </c>
      <c r="E27" s="109">
        <v>2.0092873592820505E-3</v>
      </c>
      <c r="F27" s="110"/>
      <c r="G27" s="110"/>
      <c r="H27" s="110"/>
      <c r="I27" s="110"/>
    </row>
    <row r="28" spans="2:9" x14ac:dyDescent="0.2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">
      <c r="B29" s="39" t="s">
        <v>552</v>
      </c>
      <c r="C29" s="73" t="s">
        <v>429</v>
      </c>
      <c r="D29" s="35" t="s">
        <v>430</v>
      </c>
      <c r="E29" s="109">
        <v>4.422076317658287E-2</v>
      </c>
      <c r="F29" s="110"/>
      <c r="G29" s="110"/>
      <c r="H29" s="110"/>
      <c r="I29" s="110"/>
    </row>
    <row r="30" spans="2:9" x14ac:dyDescent="0.2">
      <c r="E30" s="34"/>
      <c r="F30" s="12"/>
      <c r="G30" s="12"/>
      <c r="H30" s="12"/>
      <c r="I30" s="12"/>
    </row>
    <row r="32" spans="2:9" ht="28.5" customHeight="1" x14ac:dyDescent="0.2">
      <c r="D32" s="148" t="s">
        <v>431</v>
      </c>
      <c r="E32" s="148"/>
      <c r="F32" s="148"/>
      <c r="G32" s="148"/>
    </row>
    <row r="33" spans="4:7" ht="38.25" x14ac:dyDescent="0.2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opLeftCell="A25" zoomScaleNormal="100" zoomScaleSheetLayoutView="100" workbookViewId="0">
      <selection activeCell="H41" sqref="H41"/>
    </sheetView>
  </sheetViews>
  <sheetFormatPr defaultColWidth="9.140625" defaultRowHeight="12.75" x14ac:dyDescent="0.2"/>
  <cols>
    <col min="1" max="1" width="5.7109375" style="22" customWidth="1"/>
    <col min="2" max="2" width="29.140625" style="23" hidden="1" customWidth="1"/>
    <col min="3" max="3" width="41.140625" style="22" customWidth="1"/>
    <col min="4" max="4" width="43.5703125" style="23" customWidth="1"/>
    <col min="5" max="5" width="17.140625" style="22" customWidth="1"/>
    <col min="6" max="6" width="13.7109375" style="22" customWidth="1"/>
    <col min="7" max="7" width="10.85546875" style="22" bestFit="1" customWidth="1"/>
    <col min="8" max="9" width="9.140625" style="22"/>
    <col min="10" max="10" width="11.85546875" style="22" bestFit="1" customWidth="1"/>
    <col min="11" max="16384" width="9.140625" style="22"/>
  </cols>
  <sheetData>
    <row r="1" spans="2:6" x14ac:dyDescent="0.2">
      <c r="B1" s="21"/>
      <c r="C1" s="149" t="s">
        <v>440</v>
      </c>
      <c r="D1" s="149"/>
      <c r="E1" s="149"/>
    </row>
    <row r="3" spans="2:6" x14ac:dyDescent="0.2">
      <c r="C3" s="24"/>
      <c r="E3" s="25" t="s">
        <v>441</v>
      </c>
      <c r="F3" s="26"/>
    </row>
    <row r="4" spans="2:6" ht="16.5" customHeight="1" x14ac:dyDescent="0.2">
      <c r="B4" s="114" t="s">
        <v>442</v>
      </c>
      <c r="C4" s="151" t="s">
        <v>443</v>
      </c>
      <c r="D4" s="151"/>
      <c r="E4" s="127">
        <v>89914.036319999912</v>
      </c>
    </row>
    <row r="5" spans="2:6" ht="16.5" customHeight="1" x14ac:dyDescent="0.2">
      <c r="B5" s="114" t="s">
        <v>444</v>
      </c>
      <c r="C5" s="150" t="s">
        <v>445</v>
      </c>
      <c r="D5" s="150"/>
      <c r="E5" s="128">
        <v>125686.35567999998</v>
      </c>
    </row>
    <row r="6" spans="2:6" ht="16.5" customHeight="1" x14ac:dyDescent="0.2">
      <c r="B6" s="114" t="s">
        <v>446</v>
      </c>
      <c r="C6" s="150" t="s">
        <v>447</v>
      </c>
      <c r="D6" s="150"/>
      <c r="E6" s="128">
        <v>0</v>
      </c>
    </row>
    <row r="7" spans="2:6" ht="16.5" customHeight="1" x14ac:dyDescent="0.2">
      <c r="B7" s="114" t="s">
        <v>448</v>
      </c>
      <c r="C7" s="150" t="s">
        <v>449</v>
      </c>
      <c r="D7" s="150"/>
      <c r="E7" s="128">
        <v>483.77004999999997</v>
      </c>
    </row>
    <row r="8" spans="2:6" ht="16.5" customHeight="1" x14ac:dyDescent="0.2">
      <c r="B8" s="114" t="s">
        <v>450</v>
      </c>
      <c r="C8" s="150" t="s">
        <v>451</v>
      </c>
      <c r="D8" s="150"/>
      <c r="E8" s="129">
        <v>-36256.089410000073</v>
      </c>
    </row>
    <row r="9" spans="2:6" ht="16.5" customHeight="1" x14ac:dyDescent="0.2">
      <c r="B9" s="114" t="s">
        <v>452</v>
      </c>
      <c r="C9" s="152" t="s">
        <v>453</v>
      </c>
      <c r="D9" s="152"/>
      <c r="E9" s="129">
        <v>-36256.089410000073</v>
      </c>
    </row>
    <row r="10" spans="2:6" ht="16.5" customHeight="1" x14ac:dyDescent="0.2">
      <c r="B10" s="114" t="s">
        <v>454</v>
      </c>
      <c r="C10" s="152" t="s">
        <v>455</v>
      </c>
      <c r="D10" s="152"/>
      <c r="E10" s="129">
        <v>0</v>
      </c>
    </row>
    <row r="11" spans="2:6" ht="16.5" customHeight="1" x14ac:dyDescent="0.2">
      <c r="B11" s="114" t="s">
        <v>456</v>
      </c>
      <c r="C11" s="152" t="s">
        <v>457</v>
      </c>
      <c r="D11" s="152"/>
      <c r="E11" s="129">
        <v>0</v>
      </c>
    </row>
    <row r="12" spans="2:6" ht="16.5" customHeight="1" x14ac:dyDescent="0.2">
      <c r="B12" s="114" t="s">
        <v>402</v>
      </c>
      <c r="C12" s="153" t="s">
        <v>458</v>
      </c>
      <c r="D12" s="154"/>
      <c r="E12" s="128">
        <v>0</v>
      </c>
    </row>
    <row r="13" spans="2:6" ht="16.5" customHeight="1" x14ac:dyDescent="0.2">
      <c r="B13" s="114" t="s">
        <v>459</v>
      </c>
      <c r="C13" s="151" t="s">
        <v>460</v>
      </c>
      <c r="D13" s="151"/>
      <c r="E13" s="127">
        <v>19186.803898500566</v>
      </c>
    </row>
    <row r="14" spans="2:6" ht="16.5" customHeight="1" x14ac:dyDescent="0.2">
      <c r="B14" s="114" t="s">
        <v>461</v>
      </c>
      <c r="C14" s="150" t="s">
        <v>462</v>
      </c>
      <c r="D14" s="150"/>
      <c r="E14" s="129">
        <v>14819.358658500567</v>
      </c>
    </row>
    <row r="15" spans="2:6" ht="16.5" customHeight="1" x14ac:dyDescent="0.2">
      <c r="B15" s="114" t="s">
        <v>463</v>
      </c>
      <c r="C15" s="150" t="s">
        <v>464</v>
      </c>
      <c r="D15" s="150"/>
      <c r="E15" s="128">
        <v>4367.44524</v>
      </c>
    </row>
    <row r="16" spans="2:6" ht="16.5" customHeight="1" x14ac:dyDescent="0.2">
      <c r="B16" s="114" t="s">
        <v>465</v>
      </c>
      <c r="C16" s="151" t="s">
        <v>466</v>
      </c>
      <c r="D16" s="151"/>
      <c r="E16" s="127">
        <v>70727.232421499342</v>
      </c>
    </row>
    <row r="17" spans="2:11" ht="16.5" customHeight="1" x14ac:dyDescent="0.2">
      <c r="B17" s="114" t="s">
        <v>467</v>
      </c>
      <c r="C17" s="159" t="s">
        <v>468</v>
      </c>
      <c r="D17" s="159"/>
      <c r="E17" s="130">
        <v>14584.691843366974</v>
      </c>
    </row>
    <row r="18" spans="2:11" ht="16.5" customHeight="1" x14ac:dyDescent="0.2">
      <c r="B18" s="114" t="s">
        <v>469</v>
      </c>
      <c r="C18" s="150" t="s">
        <v>470</v>
      </c>
      <c r="D18" s="150"/>
      <c r="E18" s="129">
        <v>591.32319000001007</v>
      </c>
    </row>
    <row r="19" spans="2:11" ht="16.5" customHeight="1" x14ac:dyDescent="0.2">
      <c r="B19" s="114" t="s">
        <v>471</v>
      </c>
      <c r="C19" s="150" t="s">
        <v>472</v>
      </c>
      <c r="D19" s="150"/>
      <c r="E19" s="129">
        <v>7193.3686533669643</v>
      </c>
    </row>
    <row r="20" spans="2:11" ht="16.5" customHeight="1" x14ac:dyDescent="0.2">
      <c r="B20" s="114" t="s">
        <v>473</v>
      </c>
      <c r="C20" s="150" t="s">
        <v>474</v>
      </c>
      <c r="D20" s="150"/>
      <c r="E20" s="129">
        <v>6800</v>
      </c>
    </row>
    <row r="21" spans="2:11" ht="16.5" customHeight="1" x14ac:dyDescent="0.2">
      <c r="B21" s="114" t="s">
        <v>475</v>
      </c>
      <c r="C21" s="152" t="s">
        <v>476</v>
      </c>
      <c r="D21" s="152"/>
      <c r="E21" s="128">
        <v>0</v>
      </c>
    </row>
    <row r="22" spans="2:11" ht="16.5" customHeight="1" x14ac:dyDescent="0.2">
      <c r="B22" s="114" t="s">
        <v>477</v>
      </c>
      <c r="C22" s="152" t="s">
        <v>478</v>
      </c>
      <c r="D22" s="152"/>
      <c r="E22" s="128">
        <v>6800</v>
      </c>
    </row>
    <row r="23" spans="2:11" ht="16.5" customHeight="1" x14ac:dyDescent="0.2">
      <c r="B23" s="114" t="s">
        <v>479</v>
      </c>
      <c r="C23" s="155" t="s">
        <v>480</v>
      </c>
      <c r="D23" s="155"/>
      <c r="E23" s="128">
        <v>0</v>
      </c>
    </row>
    <row r="24" spans="2:11" ht="16.5" customHeight="1" x14ac:dyDescent="0.2">
      <c r="B24" s="114" t="s">
        <v>481</v>
      </c>
      <c r="C24" s="151" t="s">
        <v>482</v>
      </c>
      <c r="D24" s="151"/>
      <c r="E24" s="127">
        <v>85311.92426486632</v>
      </c>
    </row>
    <row r="25" spans="2:11" ht="16.5" customHeight="1" x14ac:dyDescent="0.2">
      <c r="B25" s="114" t="s">
        <v>483</v>
      </c>
      <c r="C25" s="151" t="s">
        <v>484</v>
      </c>
      <c r="D25" s="151"/>
      <c r="E25" s="127">
        <v>990.95007999999996</v>
      </c>
    </row>
    <row r="26" spans="2:11" ht="25.5" customHeight="1" x14ac:dyDescent="0.2">
      <c r="B26" s="114" t="s">
        <v>485</v>
      </c>
      <c r="C26" s="150" t="s">
        <v>486</v>
      </c>
      <c r="D26" s="150"/>
      <c r="E26" s="129">
        <v>300</v>
      </c>
    </row>
    <row r="27" spans="2:11" ht="16.5" customHeight="1" x14ac:dyDescent="0.2">
      <c r="B27" s="114" t="s">
        <v>487</v>
      </c>
      <c r="C27" s="150" t="s">
        <v>488</v>
      </c>
      <c r="D27" s="150"/>
      <c r="E27" s="129">
        <v>690.95007999999996</v>
      </c>
    </row>
    <row r="28" spans="2:11" ht="16.5" customHeight="1" x14ac:dyDescent="0.2">
      <c r="B28" s="114" t="s">
        <v>489</v>
      </c>
      <c r="C28" s="151" t="s">
        <v>490</v>
      </c>
      <c r="D28" s="151"/>
      <c r="E28" s="127">
        <v>84320.974184866325</v>
      </c>
      <c r="G28" s="33"/>
      <c r="H28" s="33"/>
      <c r="J28" s="33"/>
      <c r="K28" s="33"/>
    </row>
    <row r="29" spans="2:11" ht="16.5" customHeight="1" x14ac:dyDescent="0.2">
      <c r="B29" s="114" t="s">
        <v>491</v>
      </c>
      <c r="C29" s="151" t="s">
        <v>492</v>
      </c>
      <c r="D29" s="151"/>
      <c r="E29" s="127">
        <v>684482.12339356123</v>
      </c>
    </row>
    <row r="30" spans="2:11" ht="16.5" customHeight="1" x14ac:dyDescent="0.2">
      <c r="B30" s="114" t="s">
        <v>493</v>
      </c>
      <c r="C30" s="155" t="s">
        <v>494</v>
      </c>
      <c r="D30" s="155"/>
      <c r="E30" s="129">
        <v>0</v>
      </c>
    </row>
    <row r="31" spans="2:11" ht="16.5" customHeight="1" x14ac:dyDescent="0.2">
      <c r="B31" s="114" t="s">
        <v>495</v>
      </c>
      <c r="C31" s="155" t="s">
        <v>496</v>
      </c>
      <c r="D31" s="155"/>
      <c r="E31" s="129">
        <v>458.30966260000002</v>
      </c>
    </row>
    <row r="32" spans="2:11" ht="16.5" customHeight="1" x14ac:dyDescent="0.2">
      <c r="B32" s="114" t="s">
        <v>497</v>
      </c>
      <c r="C32" s="155" t="s">
        <v>498</v>
      </c>
      <c r="D32" s="155"/>
      <c r="E32" s="129">
        <v>17579.348434899999</v>
      </c>
    </row>
    <row r="33" spans="2:6" ht="16.5" customHeight="1" x14ac:dyDescent="0.2">
      <c r="B33" s="114" t="s">
        <v>499</v>
      </c>
      <c r="C33" s="155" t="s">
        <v>500</v>
      </c>
      <c r="D33" s="155"/>
      <c r="E33" s="129">
        <v>26261.510390500025</v>
      </c>
    </row>
    <row r="34" spans="2:6" ht="16.5" customHeight="1" x14ac:dyDescent="0.2">
      <c r="B34" s="114" t="s">
        <v>501</v>
      </c>
      <c r="C34" s="155" t="s">
        <v>502</v>
      </c>
      <c r="D34" s="155"/>
      <c r="E34" s="129">
        <v>0</v>
      </c>
    </row>
    <row r="35" spans="2:6" ht="16.5" customHeight="1" x14ac:dyDescent="0.2">
      <c r="B35" s="114" t="s">
        <v>503</v>
      </c>
      <c r="C35" s="155" t="s">
        <v>504</v>
      </c>
      <c r="D35" s="155"/>
      <c r="E35" s="129">
        <v>484748.26922657806</v>
      </c>
    </row>
    <row r="36" spans="2:6" ht="16.5" customHeight="1" x14ac:dyDescent="0.2">
      <c r="B36" s="114" t="s">
        <v>505</v>
      </c>
      <c r="C36" s="155" t="s">
        <v>506</v>
      </c>
      <c r="D36" s="155"/>
      <c r="E36" s="129">
        <v>155434.68567898308</v>
      </c>
    </row>
    <row r="37" spans="2:6" ht="28.5" customHeight="1" x14ac:dyDescent="0.2">
      <c r="B37" s="156" t="s">
        <v>507</v>
      </c>
      <c r="C37" s="156"/>
      <c r="D37" s="156"/>
      <c r="E37" s="156"/>
    </row>
    <row r="38" spans="2:6" ht="18" customHeight="1" x14ac:dyDescent="0.2">
      <c r="B38" s="157" t="s">
        <v>420</v>
      </c>
      <c r="C38" s="158"/>
      <c r="D38" s="158"/>
      <c r="E38" s="158"/>
      <c r="F38" s="158"/>
    </row>
    <row r="39" spans="2:6" ht="51" x14ac:dyDescent="0.2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5.5" x14ac:dyDescent="0.2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0.10332955383968857</v>
      </c>
    </row>
    <row r="41" spans="2:6" s="27" customFormat="1" ht="25.5" x14ac:dyDescent="0.2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0.12318944688696236</v>
      </c>
    </row>
    <row r="42" spans="2:6" s="27" customFormat="1" x14ac:dyDescent="0.2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8.3402714513026305E-2</v>
      </c>
    </row>
    <row r="43" spans="2:6" x14ac:dyDescent="0.2">
      <c r="E43" s="28"/>
    </row>
  </sheetData>
  <sheetProtection formatColumns="0" formatRows="0"/>
  <mergeCells count="36"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2021-04-19T12:06:14Z</dcterms:modified>
</cp:coreProperties>
</file>