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Xurshudzade\Desktop\2. Hesabatliq\Rubluk sayt uchun\09.2021\"/>
    </mc:Choice>
  </mc:AlternateContent>
  <bookViews>
    <workbookView xWindow="0" yWindow="0" windowWidth="23040" windowHeight="9192"/>
  </bookViews>
  <sheets>
    <sheet name="Likvidlik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18" i="1"/>
  <c r="M17" i="1"/>
  <c r="J15" i="1"/>
  <c r="J12" i="1" s="1"/>
  <c r="I15" i="1"/>
  <c r="I12" i="1" s="1"/>
  <c r="H15" i="1"/>
  <c r="H12" i="1" s="1"/>
  <c r="G15" i="1"/>
  <c r="G12" i="1" s="1"/>
  <c r="M16" i="1"/>
  <c r="L15" i="1"/>
  <c r="L12" i="1" s="1"/>
  <c r="K15" i="1"/>
  <c r="K12" i="1" s="1"/>
  <c r="F15" i="1"/>
  <c r="F12" i="1" s="1"/>
  <c r="E15" i="1"/>
  <c r="E12" i="1" s="1"/>
  <c r="D15" i="1"/>
  <c r="D12" i="1" s="1"/>
  <c r="C15" i="1"/>
  <c r="C12" i="1" s="1"/>
  <c r="M14" i="1"/>
  <c r="M13" i="1"/>
  <c r="M11" i="1"/>
  <c r="G3" i="1"/>
  <c r="M10" i="1"/>
  <c r="M9" i="1"/>
  <c r="M8" i="1"/>
  <c r="M7" i="1"/>
  <c r="M6" i="1"/>
  <c r="M5" i="1"/>
  <c r="L3" i="1"/>
  <c r="L21" i="1" s="1"/>
  <c r="K3" i="1"/>
  <c r="J3" i="1"/>
  <c r="I3" i="1"/>
  <c r="I21" i="1" s="1"/>
  <c r="D3" i="1"/>
  <c r="D21" i="1" s="1"/>
  <c r="C3" i="1"/>
  <c r="H3" i="1"/>
  <c r="F3" i="1"/>
  <c r="F21" i="1" s="1"/>
  <c r="E3" i="1"/>
  <c r="H21" i="1" l="1"/>
  <c r="J21" i="1"/>
  <c r="K21" i="1"/>
  <c r="E21" i="1"/>
  <c r="G21" i="1"/>
  <c r="C21" i="1"/>
  <c r="M3" i="1"/>
  <c r="M15" i="1"/>
  <c r="M4" i="1"/>
  <c r="M21" i="1" l="1"/>
  <c r="M12" i="1"/>
</calcChain>
</file>

<file path=xl/sharedStrings.xml><?xml version="1.0" encoding="utf-8"?>
<sst xmlns="http://schemas.openxmlformats.org/spreadsheetml/2006/main" count="34" uniqueCount="34">
  <si>
    <t>Likvidlik riski</t>
  </si>
  <si>
    <t>Ödəniş müddətinin bitməsinə qalan günlər</t>
  </si>
  <si>
    <t>Ani</t>
  </si>
  <si>
    <t>1 - 7 gün</t>
  </si>
  <si>
    <t>8-30 gün</t>
  </si>
  <si>
    <t>30-90 gün</t>
  </si>
  <si>
    <t>3-6 ay</t>
  </si>
  <si>
    <t>6 ay- 9 ay</t>
  </si>
  <si>
    <t>9 ay-1 il</t>
  </si>
  <si>
    <t>1-2 il</t>
  </si>
  <si>
    <t>2-5 il</t>
  </si>
  <si>
    <t>5 ildən çox</t>
  </si>
  <si>
    <t>Ümumi</t>
  </si>
  <si>
    <t>Aktivlər</t>
  </si>
  <si>
    <t>Nağd pul və ekvivalentləri</t>
  </si>
  <si>
    <t>Qiymətli kağızlar</t>
  </si>
  <si>
    <t>Müştərilərə verilmiş kreditlər (xalis)</t>
  </si>
  <si>
    <t>Kredit təşkilarına və digər maliyyə institutlarına verilmiş kreditlər (xalis)</t>
  </si>
  <si>
    <t>Qısamüddətli maliyyə alətləri</t>
  </si>
  <si>
    <t>Törəmə maliyyə alətləri</t>
  </si>
  <si>
    <t>Bankın depozitləri</t>
  </si>
  <si>
    <t>Digər maliyyə aktivlər</t>
  </si>
  <si>
    <t>Öhdəliklər</t>
  </si>
  <si>
    <t>ARMB və dövlət təşkilatlarının banka qarşı tələbləri</t>
  </si>
  <si>
    <t>Kredit təşkilatları və digər maliyyə institutlarından cəlb edilmiş vəsaitlər</t>
  </si>
  <si>
    <t>Müştərilərin depozitləri:</t>
  </si>
  <si>
    <t>2.3.1</t>
  </si>
  <si>
    <t>tələbli depozitlər</t>
  </si>
  <si>
    <t>2.3.2</t>
  </si>
  <si>
    <t>müddətli depozitlər</t>
  </si>
  <si>
    <t>Subordinasiya öhdəlikləri</t>
  </si>
  <si>
    <t>Borc qiymətli kağızları</t>
  </si>
  <si>
    <t>Digər maliyyə öhdəliklər</t>
  </si>
  <si>
    <t>Likvidlik "qəpi"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</si>
</sst>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164" fontId="0" fillId="0" borderId="0" xfId="0" applyNumberFormat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4" fontId="0" fillId="0" borderId="0" xfId="0" applyNumberFormat="1"/>
    <xf numFmtId="4" fontId="2" fillId="2" borderId="1" xfId="0" applyNumberFormat="1" applyFont="1" applyFill="1" applyBorder="1" applyAlignment="1">
      <alignment vertical="center" wrapText="1"/>
    </xf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BB-Gosteris-Prudensial+Codes-rubluk_Mas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0"/>
      <sheetName val="A16"/>
      <sheetName val="A15"/>
      <sheetName val="MenfeetZerer"/>
      <sheetName val="A1"/>
      <sheetName val="PulHereketi"/>
      <sheetName val="Kapital"/>
      <sheetName val="A2"/>
      <sheetName val="16.7"/>
      <sheetName val="KreditRiski"/>
      <sheetName val="A9"/>
      <sheetName val="LikvidlikRiski"/>
      <sheetName val="0329_Baza"/>
      <sheetName val="0329_A13"/>
      <sheetName val="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21"/>
  <sheetViews>
    <sheetView tabSelected="1" zoomScaleNormal="100" workbookViewId="0">
      <pane xSplit="2" ySplit="2" topLeftCell="C3" activePane="bottomRight" state="frozen"/>
      <selection activeCell="E8" sqref="E8"/>
      <selection pane="topRight" activeCell="E8" sqref="E8"/>
      <selection pane="bottomLeft" activeCell="E8" sqref="E8"/>
      <selection pane="bottomRight" sqref="A1:M1"/>
    </sheetView>
  </sheetViews>
  <sheetFormatPr defaultRowHeight="14.4" x14ac:dyDescent="0.3"/>
  <cols>
    <col min="1" max="1" width="6" style="13" bestFit="1" customWidth="1"/>
    <col min="2" max="2" width="49.5546875" customWidth="1"/>
    <col min="3" max="3" width="10.33203125" bestFit="1" customWidth="1"/>
    <col min="4" max="4" width="11.6640625" customWidth="1"/>
    <col min="5" max="6" width="13.33203125" customWidth="1"/>
    <col min="7" max="7" width="13.109375" customWidth="1"/>
    <col min="8" max="8" width="13.6640625" customWidth="1"/>
    <col min="9" max="9" width="14.44140625" customWidth="1"/>
    <col min="10" max="10" width="13.5546875" customWidth="1"/>
    <col min="11" max="11" width="12.44140625" customWidth="1"/>
    <col min="12" max="12" width="13.33203125" customWidth="1"/>
    <col min="13" max="13" width="12.6640625" customWidth="1"/>
    <col min="14" max="14" width="13.6640625" bestFit="1" customWidth="1"/>
  </cols>
  <sheetData>
    <row r="1" spans="1:1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15" x14ac:dyDescent="0.3">
      <c r="A2" s="2"/>
      <c r="B2" s="3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 t="s">
        <v>10</v>
      </c>
      <c r="L2" s="4" t="s">
        <v>11</v>
      </c>
      <c r="M2" s="4" t="s">
        <v>12</v>
      </c>
    </row>
    <row r="3" spans="1:15" ht="15" x14ac:dyDescent="0.3">
      <c r="A3" s="2">
        <v>1</v>
      </c>
      <c r="B3" s="5" t="s">
        <v>13</v>
      </c>
      <c r="C3" s="6">
        <f>SUM(C4:C11)</f>
        <v>122205.69528000004</v>
      </c>
      <c r="D3" s="6">
        <f t="shared" ref="D3:L3" si="0">SUM(D4:D11)</f>
        <v>4932.2152300000007</v>
      </c>
      <c r="E3" s="6">
        <f t="shared" si="0"/>
        <v>20403.606620000002</v>
      </c>
      <c r="F3" s="6">
        <f t="shared" si="0"/>
        <v>21954.279399999999</v>
      </c>
      <c r="G3" s="6">
        <f t="shared" si="0"/>
        <v>39129.223550000002</v>
      </c>
      <c r="H3" s="6">
        <f t="shared" si="0"/>
        <v>33758.149140000001</v>
      </c>
      <c r="I3" s="6">
        <f t="shared" si="0"/>
        <v>28161.762750000002</v>
      </c>
      <c r="J3" s="6">
        <f t="shared" si="0"/>
        <v>100740.49595</v>
      </c>
      <c r="K3" s="6">
        <f t="shared" si="0"/>
        <v>75777.947950000002</v>
      </c>
      <c r="L3" s="6">
        <f t="shared" si="0"/>
        <v>47401.020210000002</v>
      </c>
      <c r="M3" s="6">
        <f>SUM(C3:L3)</f>
        <v>494464.39608000003</v>
      </c>
      <c r="N3" s="7"/>
    </row>
    <row r="4" spans="1:15" ht="15" x14ac:dyDescent="0.3">
      <c r="A4" s="8">
        <v>1.1000000000000001</v>
      </c>
      <c r="B4" s="9" t="s">
        <v>14</v>
      </c>
      <c r="C4" s="6">
        <v>111422.91175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1593.7536299999999</v>
      </c>
      <c r="M4" s="6">
        <f t="shared" ref="M4:M21" si="1">SUM(C4:L4)</f>
        <v>113016.66538000001</v>
      </c>
      <c r="N4" s="7"/>
    </row>
    <row r="5" spans="1:15" ht="15" x14ac:dyDescent="0.3">
      <c r="A5" s="8">
        <v>1.2</v>
      </c>
      <c r="B5" s="9" t="s">
        <v>15</v>
      </c>
      <c r="C5" s="6">
        <v>0</v>
      </c>
      <c r="D5" s="6">
        <v>1959.2286200000001</v>
      </c>
      <c r="E5" s="6">
        <v>6082.2576900000004</v>
      </c>
      <c r="F5" s="6">
        <v>0</v>
      </c>
      <c r="G5" s="6">
        <v>8998.4</v>
      </c>
      <c r="H5" s="6">
        <v>4882.1694500000003</v>
      </c>
      <c r="I5" s="6">
        <v>0</v>
      </c>
      <c r="J5" s="6">
        <v>9139.98</v>
      </c>
      <c r="K5" s="6">
        <v>10846.9</v>
      </c>
      <c r="L5" s="6">
        <v>358.15392000000003</v>
      </c>
      <c r="M5" s="6">
        <f t="shared" si="1"/>
        <v>42267.089679999997</v>
      </c>
      <c r="N5" s="7"/>
    </row>
    <row r="6" spans="1:15" ht="15" x14ac:dyDescent="0.3">
      <c r="A6" s="8">
        <v>1.3</v>
      </c>
      <c r="B6" s="10" t="s">
        <v>16</v>
      </c>
      <c r="C6" s="6">
        <v>0</v>
      </c>
      <c r="D6" s="6">
        <v>2155.5665800000002</v>
      </c>
      <c r="E6" s="6">
        <v>12155.92008</v>
      </c>
      <c r="F6" s="6">
        <v>21143.764139999999</v>
      </c>
      <c r="G6" s="6">
        <v>30130.823550000001</v>
      </c>
      <c r="H6" s="6">
        <v>28875.97969</v>
      </c>
      <c r="I6" s="6">
        <v>28161.762750000002</v>
      </c>
      <c r="J6" s="6">
        <v>91600.515950000001</v>
      </c>
      <c r="K6" s="6">
        <v>64931.04795</v>
      </c>
      <c r="L6" s="6">
        <v>33259.36249</v>
      </c>
      <c r="M6" s="6">
        <f>(SUM(C6:L6))</f>
        <v>312414.74317999999</v>
      </c>
      <c r="N6" s="7"/>
    </row>
    <row r="7" spans="1:15" ht="30" x14ac:dyDescent="0.3">
      <c r="A7" s="8">
        <v>1.4</v>
      </c>
      <c r="B7" s="10" t="s">
        <v>17</v>
      </c>
      <c r="C7" s="6">
        <v>0</v>
      </c>
      <c r="D7" s="6">
        <v>0</v>
      </c>
      <c r="E7" s="6">
        <v>0</v>
      </c>
      <c r="F7" s="6">
        <v>841.5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f>(SUM(C7:L7))</f>
        <v>841.5</v>
      </c>
      <c r="N7" s="7"/>
    </row>
    <row r="8" spans="1:15" ht="15" x14ac:dyDescent="0.3">
      <c r="A8" s="8">
        <v>1.5</v>
      </c>
      <c r="B8" s="9" t="s">
        <v>18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f>(SUM(C8:L8))+0</f>
        <v>0</v>
      </c>
      <c r="N8" s="7"/>
    </row>
    <row r="9" spans="1:15" ht="15" x14ac:dyDescent="0.3">
      <c r="A9" s="8">
        <v>1.6</v>
      </c>
      <c r="B9" s="9" t="s">
        <v>19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f>(SUM(C9:L9))+0</f>
        <v>0</v>
      </c>
      <c r="N9" s="7"/>
    </row>
    <row r="10" spans="1:15" ht="15" x14ac:dyDescent="0.3">
      <c r="A10" s="8">
        <v>1.7</v>
      </c>
      <c r="B10" s="9" t="s">
        <v>20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f>(SUM(C10:L10))+0</f>
        <v>0</v>
      </c>
      <c r="N10" s="7"/>
    </row>
    <row r="11" spans="1:15" ht="15" x14ac:dyDescent="0.3">
      <c r="A11" s="8">
        <v>1.8</v>
      </c>
      <c r="B11" s="9" t="s">
        <v>21</v>
      </c>
      <c r="C11" s="6">
        <v>10782.783530000039</v>
      </c>
      <c r="D11" s="6">
        <v>817.42003</v>
      </c>
      <c r="E11" s="6">
        <v>2165.4288500000002</v>
      </c>
      <c r="F11" s="6">
        <v>-30.984739999999999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12189.750169999999</v>
      </c>
      <c r="M11" s="6">
        <f>((SUM(C11:L11)))</f>
        <v>25924.397840000038</v>
      </c>
      <c r="N11" s="7"/>
      <c r="O11" s="11"/>
    </row>
    <row r="12" spans="1:15" ht="15" x14ac:dyDescent="0.3">
      <c r="A12" s="2">
        <v>2</v>
      </c>
      <c r="B12" s="5" t="s">
        <v>22</v>
      </c>
      <c r="C12" s="6">
        <f>SUM(C13:C20)-C15</f>
        <v>70243.790119999976</v>
      </c>
      <c r="D12" s="6">
        <f t="shared" ref="D12:M12" si="2">SUM(D13:D20)-D15</f>
        <v>9132.9534915984859</v>
      </c>
      <c r="E12" s="6">
        <f t="shared" si="2"/>
        <v>11220.907466246172</v>
      </c>
      <c r="F12" s="6">
        <f t="shared" si="2"/>
        <v>15547.904243596811</v>
      </c>
      <c r="G12" s="6">
        <f t="shared" si="2"/>
        <v>35939.520374646294</v>
      </c>
      <c r="H12" s="6">
        <f t="shared" si="2"/>
        <v>34294.894217032663</v>
      </c>
      <c r="I12" s="6">
        <f t="shared" si="2"/>
        <v>44035.839850958575</v>
      </c>
      <c r="J12" s="6">
        <f t="shared" si="2"/>
        <v>25798.206775192459</v>
      </c>
      <c r="K12" s="6">
        <f t="shared" si="2"/>
        <v>137079.02017213311</v>
      </c>
      <c r="L12" s="6">
        <f t="shared" si="2"/>
        <v>17022.855978595402</v>
      </c>
      <c r="M12" s="6">
        <f t="shared" si="2"/>
        <v>400315.89269000007</v>
      </c>
      <c r="N12" s="7"/>
    </row>
    <row r="13" spans="1:15" ht="15" x14ac:dyDescent="0.3">
      <c r="A13" s="8">
        <v>2.1</v>
      </c>
      <c r="B13" s="10" t="s">
        <v>23</v>
      </c>
      <c r="C13" s="12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85309.161900000006</v>
      </c>
      <c r="L13" s="6">
        <v>0</v>
      </c>
      <c r="M13" s="6">
        <f t="shared" si="1"/>
        <v>85309.161900000006</v>
      </c>
      <c r="N13" s="7"/>
    </row>
    <row r="14" spans="1:15" ht="30" x14ac:dyDescent="0.3">
      <c r="A14" s="8">
        <v>2.2000000000000002</v>
      </c>
      <c r="B14" s="10" t="s">
        <v>24</v>
      </c>
      <c r="C14" s="6">
        <v>16.623090000000001</v>
      </c>
      <c r="D14" s="6">
        <v>35.98886390077265</v>
      </c>
      <c r="E14" s="6">
        <v>101.53938730836342</v>
      </c>
      <c r="F14" s="6">
        <v>552.232517892646</v>
      </c>
      <c r="G14" s="6">
        <v>824.75433698598067</v>
      </c>
      <c r="H14" s="6">
        <v>8312.5082970326621</v>
      </c>
      <c r="I14" s="6">
        <v>1695.1096209585787</v>
      </c>
      <c r="J14" s="6">
        <v>4024.0402151924563</v>
      </c>
      <c r="K14" s="6">
        <v>12151.751252133137</v>
      </c>
      <c r="L14" s="6">
        <v>16064.585408595403</v>
      </c>
      <c r="M14" s="6">
        <f t="shared" si="1"/>
        <v>43779.132989999998</v>
      </c>
      <c r="N14" s="7"/>
    </row>
    <row r="15" spans="1:15" ht="15" x14ac:dyDescent="0.3">
      <c r="A15" s="8">
        <v>2.2999999999999998</v>
      </c>
      <c r="B15" s="10" t="s">
        <v>25</v>
      </c>
      <c r="C15" s="12">
        <f>SUM(C16:C17)</f>
        <v>70227.167029999997</v>
      </c>
      <c r="D15" s="12">
        <f t="shared" ref="D15:L15" si="3">SUM(D16:D17)</f>
        <v>1636.5797500000001</v>
      </c>
      <c r="E15" s="12">
        <f t="shared" si="3"/>
        <v>5424.3575500000006</v>
      </c>
      <c r="F15" s="12">
        <f t="shared" si="3"/>
        <v>14509.502270000001</v>
      </c>
      <c r="G15" s="12">
        <f t="shared" si="3"/>
        <v>34441.224459999998</v>
      </c>
      <c r="H15" s="12">
        <f t="shared" si="3"/>
        <v>25346.443379999997</v>
      </c>
      <c r="I15" s="12">
        <f t="shared" si="3"/>
        <v>42006.798329999998</v>
      </c>
      <c r="J15" s="12">
        <f t="shared" si="3"/>
        <v>21533.50186</v>
      </c>
      <c r="K15" s="12">
        <f t="shared" si="3"/>
        <v>22642.21603</v>
      </c>
      <c r="L15" s="12">
        <f t="shared" si="3"/>
        <v>0</v>
      </c>
      <c r="M15" s="6">
        <f t="shared" si="1"/>
        <v>237767.79066</v>
      </c>
      <c r="N15" s="7"/>
    </row>
    <row r="16" spans="1:15" ht="15" x14ac:dyDescent="0.3">
      <c r="A16" s="8" t="s">
        <v>26</v>
      </c>
      <c r="B16" s="9" t="s">
        <v>27</v>
      </c>
      <c r="C16" s="6">
        <v>70227.167029999997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f t="shared" si="1"/>
        <v>70227.167029999997</v>
      </c>
      <c r="N16" s="7"/>
    </row>
    <row r="17" spans="1:14" ht="15" x14ac:dyDescent="0.3">
      <c r="A17" s="8" t="s">
        <v>28</v>
      </c>
      <c r="B17" s="9" t="s">
        <v>29</v>
      </c>
      <c r="C17" s="6">
        <v>0</v>
      </c>
      <c r="D17" s="6">
        <v>1636.5797500000001</v>
      </c>
      <c r="E17" s="6">
        <v>5424.3575500000006</v>
      </c>
      <c r="F17" s="6">
        <v>14509.502270000001</v>
      </c>
      <c r="G17" s="6">
        <v>34441.224459999998</v>
      </c>
      <c r="H17" s="6">
        <v>25346.443379999997</v>
      </c>
      <c r="I17" s="6">
        <v>42006.798329999998</v>
      </c>
      <c r="J17" s="6">
        <v>21533.50186</v>
      </c>
      <c r="K17" s="6">
        <v>22642.21603</v>
      </c>
      <c r="L17" s="6">
        <v>0</v>
      </c>
      <c r="M17" s="6">
        <f t="shared" si="1"/>
        <v>167540.62362999999</v>
      </c>
      <c r="N17" s="7"/>
    </row>
    <row r="18" spans="1:14" ht="15" x14ac:dyDescent="0.3">
      <c r="A18" s="8">
        <v>2.4</v>
      </c>
      <c r="B18" s="9" t="s">
        <v>30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16724.99999</v>
      </c>
      <c r="M18" s="6">
        <f t="shared" si="1"/>
        <v>16724.99999</v>
      </c>
      <c r="N18" s="7"/>
    </row>
    <row r="19" spans="1:14" ht="15" x14ac:dyDescent="0.3">
      <c r="A19" s="8">
        <v>2.5</v>
      </c>
      <c r="B19" s="9" t="s">
        <v>31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f t="shared" si="1"/>
        <v>0</v>
      </c>
      <c r="N19" s="7"/>
    </row>
    <row r="20" spans="1:14" ht="15" x14ac:dyDescent="0.3">
      <c r="A20" s="8">
        <v>2.6</v>
      </c>
      <c r="B20" s="9" t="s">
        <v>32</v>
      </c>
      <c r="C20" s="6">
        <v>0</v>
      </c>
      <c r="D20" s="6">
        <v>7460.3848776977138</v>
      </c>
      <c r="E20" s="6">
        <v>5695.0105289378071</v>
      </c>
      <c r="F20" s="6">
        <v>486.16945570416192</v>
      </c>
      <c r="G20" s="6">
        <v>673.54157766031733</v>
      </c>
      <c r="H20" s="6">
        <v>635.94254000000001</v>
      </c>
      <c r="I20" s="6">
        <v>333.93190000000004</v>
      </c>
      <c r="J20" s="6">
        <v>240.66470000000001</v>
      </c>
      <c r="K20" s="6">
        <v>16975.89099</v>
      </c>
      <c r="L20" s="6">
        <v>-15766.72942</v>
      </c>
      <c r="M20" s="6">
        <f t="shared" si="1"/>
        <v>16734.807150000001</v>
      </c>
      <c r="N20" s="7"/>
    </row>
    <row r="21" spans="1:14" ht="15" x14ac:dyDescent="0.3">
      <c r="A21" s="2">
        <v>3</v>
      </c>
      <c r="B21" s="5" t="s">
        <v>33</v>
      </c>
      <c r="C21" s="6">
        <f>C3-C12</f>
        <v>51961.905160000068</v>
      </c>
      <c r="D21" s="6">
        <f t="shared" ref="D21:L21" si="4">D3-D12</f>
        <v>-4200.7382615984852</v>
      </c>
      <c r="E21" s="6">
        <f t="shared" si="4"/>
        <v>9182.6991537538306</v>
      </c>
      <c r="F21" s="6">
        <f t="shared" si="4"/>
        <v>6406.3751564031882</v>
      </c>
      <c r="G21" s="6">
        <f t="shared" si="4"/>
        <v>3189.7031753537085</v>
      </c>
      <c r="H21" s="6">
        <f t="shared" si="4"/>
        <v>-536.74507703266136</v>
      </c>
      <c r="I21" s="6">
        <f t="shared" si="4"/>
        <v>-15874.077100958573</v>
      </c>
      <c r="J21" s="6">
        <f t="shared" si="4"/>
        <v>74942.289174807534</v>
      </c>
      <c r="K21" s="6">
        <f t="shared" si="4"/>
        <v>-61301.072222133109</v>
      </c>
      <c r="L21" s="6">
        <f t="shared" si="4"/>
        <v>30378.1642314046</v>
      </c>
      <c r="M21" s="6">
        <f t="shared" si="1"/>
        <v>94148.503390000114</v>
      </c>
      <c r="N21" s="7"/>
    </row>
  </sheetData>
  <mergeCells count="1">
    <mergeCell ref="A1:M1"/>
  </mergeCells>
  <conditionalFormatting sqref="N3:N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LikvidlikRiski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Fatima A. Xurshudzade</cp:lastModifiedBy>
  <dcterms:created xsi:type="dcterms:W3CDTF">2021-10-19T06:46:51Z</dcterms:created>
  <dcterms:modified xsi:type="dcterms:W3CDTF">2021-10-19T06:49:56Z</dcterms:modified>
</cp:coreProperties>
</file>