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2. Hesabatliq\Rubluk sayt uchun\0622\hesabatlar\"/>
    </mc:Choice>
  </mc:AlternateContent>
  <bookViews>
    <workbookView xWindow="0" yWindow="0" windowWidth="20490" windowHeight="7620"/>
  </bookViews>
  <sheets>
    <sheet name="Likvidlik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18" i="1"/>
  <c r="M17" i="1"/>
  <c r="M16" i="1"/>
  <c r="L15" i="1"/>
  <c r="L12" i="1" s="1"/>
  <c r="K15" i="1"/>
  <c r="K12" i="1" s="1"/>
  <c r="J15" i="1"/>
  <c r="J12" i="1" s="1"/>
  <c r="I15" i="1"/>
  <c r="H15" i="1"/>
  <c r="G15" i="1"/>
  <c r="F15" i="1"/>
  <c r="F12" i="1" s="1"/>
  <c r="E15" i="1"/>
  <c r="E12" i="1" s="1"/>
  <c r="D15" i="1"/>
  <c r="D12" i="1" s="1"/>
  <c r="C15" i="1"/>
  <c r="M15" i="1" s="1"/>
  <c r="M12" i="1" s="1"/>
  <c r="M14" i="1"/>
  <c r="M13" i="1"/>
  <c r="I12" i="1"/>
  <c r="H12" i="1"/>
  <c r="G12" i="1"/>
  <c r="M11" i="1"/>
  <c r="M10" i="1"/>
  <c r="M9" i="1"/>
  <c r="M8" i="1"/>
  <c r="M7" i="1"/>
  <c r="M6" i="1"/>
  <c r="M5" i="1"/>
  <c r="M4" i="1"/>
  <c r="L3" i="1"/>
  <c r="K3" i="1"/>
  <c r="K21" i="1" s="1"/>
  <c r="J3" i="1"/>
  <c r="I3" i="1"/>
  <c r="I21" i="1" s="1"/>
  <c r="H3" i="1"/>
  <c r="H21" i="1" s="1"/>
  <c r="G3" i="1"/>
  <c r="G21" i="1" s="1"/>
  <c r="F3" i="1"/>
  <c r="E3" i="1"/>
  <c r="E21" i="1" s="1"/>
  <c r="D3" i="1"/>
  <c r="C3" i="1"/>
  <c r="M3" i="1" s="1"/>
  <c r="J21" i="1" l="1"/>
  <c r="D21" i="1"/>
  <c r="L21" i="1"/>
  <c r="F21" i="1"/>
  <c r="C12" i="1"/>
  <c r="C21" i="1" s="1"/>
  <c r="M21" i="1" s="1"/>
</calcChain>
</file>

<file path=xl/sharedStrings.xml><?xml version="1.0" encoding="utf-8"?>
<sst xmlns="http://schemas.openxmlformats.org/spreadsheetml/2006/main" count="34" uniqueCount="34">
  <si>
    <t>Likvidlik riski</t>
  </si>
  <si>
    <t>Ödəniş müddətinin bitməsinə qalan günlər</t>
  </si>
  <si>
    <t>Ani</t>
  </si>
  <si>
    <t>1 - 7 gün</t>
  </si>
  <si>
    <t>8-30 gün</t>
  </si>
  <si>
    <t>30-90 gün</t>
  </si>
  <si>
    <t>3-6 ay</t>
  </si>
  <si>
    <t>6 ay- 9 ay</t>
  </si>
  <si>
    <t>9 ay-1 il</t>
  </si>
  <si>
    <t>1-2 il</t>
  </si>
  <si>
    <t>2-5 il</t>
  </si>
  <si>
    <t>5 ildən çox</t>
  </si>
  <si>
    <t>Ümumi</t>
  </si>
  <si>
    <t>Aktivlər</t>
  </si>
  <si>
    <t>Nağd pul və ekvivalentləri</t>
  </si>
  <si>
    <t>Qiymətli kağızlar</t>
  </si>
  <si>
    <t>Müştərilərə verilmiş kreditlər (xalis)</t>
  </si>
  <si>
    <t>Kredit təşkilarına və digər maliyyə institutlarına verilmiş kreditlər (xalis)</t>
  </si>
  <si>
    <t>Qısamüddətli maliyyə alətləri</t>
  </si>
  <si>
    <t>Törəmə maliyyə alətləri</t>
  </si>
  <si>
    <t>Bankın depozitləri</t>
  </si>
  <si>
    <t>Digər maliyyə aktivlər</t>
  </si>
  <si>
    <t>Öhdəliklər</t>
  </si>
  <si>
    <t>ARMB və dövlət təşkilatlarının banka qarşı tələbləri</t>
  </si>
  <si>
    <t>Kredit təşkilatları və digər maliyyə institutlarından cəlb edilmiş vəsaitlər</t>
  </si>
  <si>
    <t>Müştərilərin depozitləri:</t>
  </si>
  <si>
    <t>2.3.1</t>
  </si>
  <si>
    <t>tələbli depozitlər</t>
  </si>
  <si>
    <t>2.3.2</t>
  </si>
  <si>
    <t>müddətli depozitlər</t>
  </si>
  <si>
    <t>Subordinasiya öhdəlikləri</t>
  </si>
  <si>
    <t>Borc qiymətli kağızları</t>
  </si>
  <si>
    <t>Digər maliyyə öhdəliklər</t>
  </si>
  <si>
    <t>Likvidlik "qəpi"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</si>
</sst>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Palatino Linotype"/>
      <family val="1"/>
    </font>
    <font>
      <sz val="10"/>
      <color rgb="FF00000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4" fontId="3" fillId="3" borderId="1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4" fontId="0" fillId="0" borderId="0" xfId="0" applyNumberFormat="1"/>
    <xf numFmtId="4" fontId="3" fillId="3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Xurshudzade/Desktop/2.%20Hesabatliq/Rubluk%20sayt%20uchun/0622/ToBB-Gosteris-Prudensial+Codes-rubluk_Mas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ın strukturu və adekvatl"/>
      <sheetName val="Kapital deyismeleri-A2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21"/>
  <sheetViews>
    <sheetView tabSelected="1" zoomScale="110" zoomScaleNormal="110" workbookViewId="0">
      <pane xSplit="2" ySplit="2" topLeftCell="C3" activePane="bottomRight" state="frozen"/>
      <selection activeCell="H16" sqref="H16"/>
      <selection pane="topRight" activeCell="H16" sqref="H16"/>
      <selection pane="bottomLeft" activeCell="H16" sqref="H16"/>
      <selection pane="bottomRight" activeCell="B2" sqref="B2"/>
    </sheetView>
  </sheetViews>
  <sheetFormatPr defaultRowHeight="15" x14ac:dyDescent="0.25"/>
  <cols>
    <col min="1" max="1" width="6" style="14" bestFit="1" customWidth="1"/>
    <col min="2" max="2" width="49.5703125" customWidth="1"/>
    <col min="3" max="3" width="10.28515625" bestFit="1" customWidth="1"/>
    <col min="4" max="4" width="11.7109375" customWidth="1"/>
    <col min="5" max="6" width="13.28515625" customWidth="1"/>
    <col min="7" max="7" width="13.140625" customWidth="1"/>
    <col min="8" max="8" width="13.7109375" customWidth="1"/>
    <col min="9" max="9" width="14.42578125" customWidth="1"/>
    <col min="10" max="10" width="13.5703125" customWidth="1"/>
    <col min="11" max="11" width="12.42578125" customWidth="1"/>
    <col min="12" max="12" width="13.28515625" customWidth="1"/>
    <col min="13" max="13" width="12.710937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2"/>
      <c r="B2" s="3" t="s">
        <v>1</v>
      </c>
      <c r="C2" s="4" t="s">
        <v>2</v>
      </c>
      <c r="D2" s="3" t="s">
        <v>3</v>
      </c>
      <c r="E2" s="5" t="s">
        <v>4</v>
      </c>
      <c r="F2" s="5" t="s">
        <v>5</v>
      </c>
      <c r="G2" s="5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4" t="s">
        <v>11</v>
      </c>
      <c r="M2" s="4" t="s">
        <v>12</v>
      </c>
    </row>
    <row r="3" spans="1:14" x14ac:dyDescent="0.25">
      <c r="A3" s="2">
        <v>1</v>
      </c>
      <c r="B3" s="6" t="s">
        <v>13</v>
      </c>
      <c r="C3" s="7">
        <f>SUM(C4:C11)</f>
        <v>86518.798585000026</v>
      </c>
      <c r="D3" s="7">
        <f t="shared" ref="D3:L3" si="0">SUM(D4:D11)</f>
        <v>4538.5627199999835</v>
      </c>
      <c r="E3" s="7">
        <f t="shared" si="0"/>
        <v>19816.665430000001</v>
      </c>
      <c r="F3" s="7">
        <f t="shared" si="0"/>
        <v>30239.859700000001</v>
      </c>
      <c r="G3" s="7">
        <f t="shared" si="0"/>
        <v>39542.307110000002</v>
      </c>
      <c r="H3" s="7">
        <f t="shared" si="0"/>
        <v>36793.352729999999</v>
      </c>
      <c r="I3" s="7">
        <f t="shared" si="0"/>
        <v>38687.571559999997</v>
      </c>
      <c r="J3" s="7">
        <f t="shared" si="0"/>
        <v>150414.98509</v>
      </c>
      <c r="K3" s="7">
        <f t="shared" si="0"/>
        <v>122977.30457000001</v>
      </c>
      <c r="L3" s="7">
        <f t="shared" si="0"/>
        <v>50295.260599999994</v>
      </c>
      <c r="M3" s="7">
        <f>SUM(C3:L3)</f>
        <v>579824.66809500009</v>
      </c>
    </row>
    <row r="4" spans="1:14" x14ac:dyDescent="0.25">
      <c r="A4" s="8">
        <v>1.1000000000000001</v>
      </c>
      <c r="B4" s="9" t="s">
        <v>14</v>
      </c>
      <c r="C4" s="7">
        <v>73648.383080000014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1692.68589</v>
      </c>
      <c r="M4" s="7">
        <f t="shared" ref="M4:M21" si="1">SUM(C4:L4)</f>
        <v>75341.068970000008</v>
      </c>
    </row>
    <row r="5" spans="1:14" x14ac:dyDescent="0.25">
      <c r="A5" s="8">
        <v>1.2</v>
      </c>
      <c r="B5" s="9" t="s">
        <v>15</v>
      </c>
      <c r="C5" s="7">
        <v>0</v>
      </c>
      <c r="D5" s="7">
        <v>0</v>
      </c>
      <c r="E5" s="7">
        <v>1999.9599800000001</v>
      </c>
      <c r="F5" s="7">
        <v>0</v>
      </c>
      <c r="G5" s="7">
        <v>1700</v>
      </c>
      <c r="H5" s="7">
        <v>1243.97</v>
      </c>
      <c r="I5" s="7">
        <v>6059.3</v>
      </c>
      <c r="J5" s="7">
        <v>5100</v>
      </c>
      <c r="K5" s="7">
        <v>9981.6</v>
      </c>
      <c r="L5" s="7">
        <v>358.15392000000003</v>
      </c>
      <c r="M5" s="7">
        <f t="shared" si="1"/>
        <v>26442.983900000003</v>
      </c>
    </row>
    <row r="6" spans="1:14" x14ac:dyDescent="0.25">
      <c r="A6" s="8">
        <v>1.3</v>
      </c>
      <c r="B6" s="10" t="s">
        <v>16</v>
      </c>
      <c r="C6" s="7">
        <v>0</v>
      </c>
      <c r="D6" s="7">
        <v>3475.7362099999837</v>
      </c>
      <c r="E6" s="7">
        <v>15060.087009999999</v>
      </c>
      <c r="F6" s="7">
        <v>29398.359700000001</v>
      </c>
      <c r="G6" s="7">
        <v>37842.307110000002</v>
      </c>
      <c r="H6" s="7">
        <v>35549.382729999998</v>
      </c>
      <c r="I6" s="7">
        <v>32461.671559999995</v>
      </c>
      <c r="J6" s="7">
        <v>111314.98509</v>
      </c>
      <c r="K6" s="7">
        <v>112995.70457</v>
      </c>
      <c r="L6" s="7">
        <v>36506.25275</v>
      </c>
      <c r="M6" s="7">
        <f t="shared" si="1"/>
        <v>414604.48672999995</v>
      </c>
    </row>
    <row r="7" spans="1:14" ht="30" x14ac:dyDescent="0.25">
      <c r="A7" s="8">
        <v>1.4</v>
      </c>
      <c r="B7" s="10" t="s">
        <v>17</v>
      </c>
      <c r="C7" s="7">
        <v>0</v>
      </c>
      <c r="D7" s="7">
        <v>0</v>
      </c>
      <c r="E7" s="7">
        <v>0</v>
      </c>
      <c r="F7" s="7">
        <v>841.5</v>
      </c>
      <c r="G7" s="7">
        <v>0</v>
      </c>
      <c r="H7" s="7">
        <v>0</v>
      </c>
      <c r="I7" s="7">
        <v>166.6</v>
      </c>
      <c r="J7" s="7">
        <v>0</v>
      </c>
      <c r="K7" s="7">
        <v>0</v>
      </c>
      <c r="L7" s="7">
        <v>0</v>
      </c>
      <c r="M7" s="7">
        <f t="shared" si="1"/>
        <v>1008.1</v>
      </c>
    </row>
    <row r="8" spans="1:14" x14ac:dyDescent="0.25">
      <c r="A8" s="8">
        <v>1.5</v>
      </c>
      <c r="B8" s="9" t="s">
        <v>18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f t="shared" si="1"/>
        <v>0</v>
      </c>
    </row>
    <row r="9" spans="1:14" x14ac:dyDescent="0.25">
      <c r="A9" s="8">
        <v>1.6</v>
      </c>
      <c r="B9" s="9" t="s">
        <v>19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f t="shared" si="1"/>
        <v>0</v>
      </c>
    </row>
    <row r="10" spans="1:14" x14ac:dyDescent="0.25">
      <c r="A10" s="8">
        <v>1.7</v>
      </c>
      <c r="B10" s="9" t="s">
        <v>20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34000</v>
      </c>
      <c r="K10" s="7">
        <v>0</v>
      </c>
      <c r="L10" s="7">
        <v>0</v>
      </c>
      <c r="M10" s="7">
        <f t="shared" si="1"/>
        <v>34000</v>
      </c>
    </row>
    <row r="11" spans="1:14" x14ac:dyDescent="0.25">
      <c r="A11" s="8">
        <v>1.8</v>
      </c>
      <c r="B11" s="9" t="s">
        <v>21</v>
      </c>
      <c r="C11" s="7">
        <v>12870.415505000014</v>
      </c>
      <c r="D11" s="7">
        <v>1062.8265100000001</v>
      </c>
      <c r="E11" s="7">
        <v>2756.6184400000002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11738.16804</v>
      </c>
      <c r="M11" s="7">
        <f t="shared" si="1"/>
        <v>28428.028495000017</v>
      </c>
      <c r="N11" s="11"/>
    </row>
    <row r="12" spans="1:14" x14ac:dyDescent="0.25">
      <c r="A12" s="2">
        <v>2</v>
      </c>
      <c r="B12" s="6" t="s">
        <v>22</v>
      </c>
      <c r="C12" s="7">
        <f>SUM(C13:C20)-C15</f>
        <v>73597.469300000012</v>
      </c>
      <c r="D12" s="7">
        <f t="shared" ref="D12:M12" si="2">SUM(D13:D20)-D15</f>
        <v>12066.85144554133</v>
      </c>
      <c r="E12" s="7">
        <f t="shared" si="2"/>
        <v>18632.176364378101</v>
      </c>
      <c r="F12" s="7">
        <f t="shared" si="2"/>
        <v>26253.385306645985</v>
      </c>
      <c r="G12" s="7">
        <f t="shared" si="2"/>
        <v>32284.268722237535</v>
      </c>
      <c r="H12" s="7">
        <f t="shared" si="2"/>
        <v>48864.997783161722</v>
      </c>
      <c r="I12" s="7">
        <f t="shared" si="2"/>
        <v>88475.249793548777</v>
      </c>
      <c r="J12" s="7">
        <f t="shared" si="2"/>
        <v>89409.126852867528</v>
      </c>
      <c r="K12" s="7">
        <f t="shared" si="2"/>
        <v>63771.60011042792</v>
      </c>
      <c r="L12" s="7">
        <f t="shared" si="2"/>
        <v>22592.962841191125</v>
      </c>
      <c r="M12" s="7">
        <f t="shared" si="2"/>
        <v>475948.08852000005</v>
      </c>
    </row>
    <row r="13" spans="1:14" x14ac:dyDescent="0.25">
      <c r="A13" s="8">
        <v>2.1</v>
      </c>
      <c r="B13" s="10" t="s">
        <v>23</v>
      </c>
      <c r="C13" s="12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21327.290473333334</v>
      </c>
      <c r="J13" s="7">
        <v>21327.290473333334</v>
      </c>
      <c r="K13" s="7">
        <v>21327.290473333334</v>
      </c>
      <c r="L13" s="7">
        <v>0</v>
      </c>
      <c r="M13" s="7">
        <f t="shared" si="1"/>
        <v>63981.871420000003</v>
      </c>
    </row>
    <row r="14" spans="1:14" ht="30" x14ac:dyDescent="0.25">
      <c r="A14" s="8">
        <v>2.2000000000000002</v>
      </c>
      <c r="B14" s="10" t="s">
        <v>24</v>
      </c>
      <c r="C14" s="7">
        <v>11.470459999999999</v>
      </c>
      <c r="D14" s="7">
        <v>34.748448138250659</v>
      </c>
      <c r="E14" s="7">
        <v>257.30215807567555</v>
      </c>
      <c r="F14" s="7">
        <v>1287.9528992349785</v>
      </c>
      <c r="G14" s="7">
        <v>6076.7641533540382</v>
      </c>
      <c r="H14" s="7">
        <v>4843.7274631617174</v>
      </c>
      <c r="I14" s="7">
        <v>15432.711650215422</v>
      </c>
      <c r="J14" s="7">
        <v>38290.029989534203</v>
      </c>
      <c r="K14" s="7">
        <v>12865.278827094589</v>
      </c>
      <c r="L14" s="7">
        <v>21696.962081191126</v>
      </c>
      <c r="M14" s="7">
        <f t="shared" si="1"/>
        <v>100796.94813</v>
      </c>
    </row>
    <row r="15" spans="1:14" x14ac:dyDescent="0.25">
      <c r="A15" s="8">
        <v>2.2999999999999998</v>
      </c>
      <c r="B15" s="10" t="s">
        <v>25</v>
      </c>
      <c r="C15" s="12">
        <f>SUM(C16:C17)</f>
        <v>73585.99884</v>
      </c>
      <c r="D15" s="12">
        <f t="shared" ref="D15:L15" si="3">SUM(D16:D17)</f>
        <v>3256.6158599999999</v>
      </c>
      <c r="E15" s="12">
        <f t="shared" si="3"/>
        <v>11863.34297</v>
      </c>
      <c r="F15" s="12">
        <f t="shared" si="3"/>
        <v>24212.570599999999</v>
      </c>
      <c r="G15" s="12">
        <f t="shared" si="3"/>
        <v>25611.81378</v>
      </c>
      <c r="H15" s="12">
        <f t="shared" si="3"/>
        <v>43464.207640000001</v>
      </c>
      <c r="I15" s="12">
        <f t="shared" si="3"/>
        <v>51138.748149999999</v>
      </c>
      <c r="J15" s="12">
        <f t="shared" si="3"/>
        <v>29124.277389999999</v>
      </c>
      <c r="K15" s="12">
        <f t="shared" si="3"/>
        <v>12731.403270000001</v>
      </c>
      <c r="L15" s="12">
        <f t="shared" si="3"/>
        <v>0</v>
      </c>
      <c r="M15" s="7">
        <f t="shared" si="1"/>
        <v>274988.97850000003</v>
      </c>
    </row>
    <row r="16" spans="1:14" x14ac:dyDescent="0.25">
      <c r="A16" s="8" t="s">
        <v>26</v>
      </c>
      <c r="B16" s="9" t="s">
        <v>27</v>
      </c>
      <c r="C16" s="7">
        <v>73585.99884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f t="shared" si="1"/>
        <v>73585.99884</v>
      </c>
    </row>
    <row r="17" spans="1:13" x14ac:dyDescent="0.25">
      <c r="A17" s="8" t="s">
        <v>28</v>
      </c>
      <c r="B17" s="9" t="s">
        <v>29</v>
      </c>
      <c r="C17" s="7">
        <v>0</v>
      </c>
      <c r="D17" s="7">
        <v>3256.6158599999999</v>
      </c>
      <c r="E17" s="7">
        <v>11863.34297</v>
      </c>
      <c r="F17" s="7">
        <v>24212.570599999999</v>
      </c>
      <c r="G17" s="7">
        <v>25611.81378</v>
      </c>
      <c r="H17" s="7">
        <v>43464.207640000001</v>
      </c>
      <c r="I17" s="7">
        <v>51138.748149999999</v>
      </c>
      <c r="J17" s="7">
        <v>29124.277389999999</v>
      </c>
      <c r="K17" s="7">
        <v>12731.403270000001</v>
      </c>
      <c r="L17" s="7">
        <v>0</v>
      </c>
      <c r="M17" s="7">
        <f t="shared" si="1"/>
        <v>201402.97966000001</v>
      </c>
    </row>
    <row r="18" spans="1:13" x14ac:dyDescent="0.25">
      <c r="A18" s="8">
        <v>2.4</v>
      </c>
      <c r="B18" s="13" t="s">
        <v>30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16724.99999</v>
      </c>
      <c r="L18" s="7">
        <v>0</v>
      </c>
      <c r="M18" s="7">
        <f t="shared" si="1"/>
        <v>16724.99999</v>
      </c>
    </row>
    <row r="19" spans="1:13" x14ac:dyDescent="0.25">
      <c r="A19" s="8">
        <v>2.5</v>
      </c>
      <c r="B19" s="9" t="s">
        <v>31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f t="shared" si="1"/>
        <v>0</v>
      </c>
    </row>
    <row r="20" spans="1:13" x14ac:dyDescent="0.25">
      <c r="A20" s="8">
        <v>2.6</v>
      </c>
      <c r="B20" s="9" t="s">
        <v>32</v>
      </c>
      <c r="C20" s="7">
        <v>0</v>
      </c>
      <c r="D20" s="7">
        <v>8775.487137403079</v>
      </c>
      <c r="E20" s="7">
        <v>6511.5312363024232</v>
      </c>
      <c r="F20" s="7">
        <v>752.86180741100327</v>
      </c>
      <c r="G20" s="7">
        <v>595.69078888349509</v>
      </c>
      <c r="H20" s="7">
        <v>557.06268</v>
      </c>
      <c r="I20" s="7">
        <v>576.49951999999996</v>
      </c>
      <c r="J20" s="7">
        <v>667.529</v>
      </c>
      <c r="K20" s="7">
        <v>122.62754999999743</v>
      </c>
      <c r="L20" s="7">
        <v>896.0007599999999</v>
      </c>
      <c r="M20" s="7">
        <f t="shared" si="1"/>
        <v>19455.290479999996</v>
      </c>
    </row>
    <row r="21" spans="1:13" x14ac:dyDescent="0.25">
      <c r="A21" s="2">
        <v>3</v>
      </c>
      <c r="B21" s="6" t="s">
        <v>33</v>
      </c>
      <c r="C21" s="7">
        <f>C3-C12</f>
        <v>12921.329285000014</v>
      </c>
      <c r="D21" s="7">
        <f t="shared" ref="D21:L21" si="4">D3-D12</f>
        <v>-7528.2887255413461</v>
      </c>
      <c r="E21" s="7">
        <f t="shared" si="4"/>
        <v>1184.4890656218995</v>
      </c>
      <c r="F21" s="7">
        <f t="shared" si="4"/>
        <v>3986.4743933540158</v>
      </c>
      <c r="G21" s="7">
        <f t="shared" si="4"/>
        <v>7258.0383877624663</v>
      </c>
      <c r="H21" s="7">
        <f t="shared" si="4"/>
        <v>-12071.645053161723</v>
      </c>
      <c r="I21" s="7">
        <f t="shared" si="4"/>
        <v>-49787.678233548781</v>
      </c>
      <c r="J21" s="7">
        <f t="shared" si="4"/>
        <v>61005.858237132474</v>
      </c>
      <c r="K21" s="7">
        <f t="shared" si="4"/>
        <v>59205.704459572087</v>
      </c>
      <c r="L21" s="7">
        <f t="shared" si="4"/>
        <v>27702.297758808869</v>
      </c>
      <c r="M21" s="7">
        <f t="shared" si="1"/>
        <v>103876.57957499997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LikvidlikRiski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2022-07-19T12:05:35Z</dcterms:created>
  <dcterms:modified xsi:type="dcterms:W3CDTF">2022-07-19T12:06:12Z</dcterms:modified>
</cp:coreProperties>
</file>