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t.rzayev\Desktop\Samir Desctop\Outgoing reports\2020\Internet Site_RB\"/>
    </mc:Choice>
  </mc:AlternateContent>
  <bookViews>
    <workbookView xWindow="0" yWindow="0" windowWidth="28800" windowHeight="12000"/>
  </bookViews>
  <sheets>
    <sheet name="Yeni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4" l="1"/>
  <c r="D48" i="4"/>
  <c r="D39" i="4"/>
  <c r="D30" i="4"/>
  <c r="D29" i="4"/>
  <c r="D27" i="4"/>
  <c r="D22" i="4"/>
  <c r="D17" i="4"/>
  <c r="D15" i="4"/>
  <c r="D3" i="4"/>
</calcChain>
</file>

<file path=xl/comments1.xml><?xml version="1.0" encoding="utf-8"?>
<comments xmlns="http://schemas.openxmlformats.org/spreadsheetml/2006/main">
  <authors>
    <author>Nicat S. Abasov</author>
  </authors>
  <commentList>
    <comment ref="C19" authorId="0" shapeId="0">
      <text>
        <r>
          <rPr>
            <b/>
            <sz val="9"/>
            <color indexed="81"/>
            <rFont val="Tahoma"/>
            <charset val="1"/>
          </rPr>
          <t>Nicat S. Abasov:</t>
        </r>
        <r>
          <rPr>
            <sz val="9"/>
            <color indexed="81"/>
            <rFont val="Tahoma"/>
            <charset val="1"/>
          </rPr>
          <t xml:space="preserve">
6,141 min silinme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Nicat S. Abasov:</t>
        </r>
        <r>
          <rPr>
            <sz val="9"/>
            <color indexed="81"/>
            <rFont val="Tahoma"/>
            <family val="2"/>
          </rPr>
          <t xml:space="preserve">
Silinme 24,776 min AZN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Nicat S. Abasov:</t>
        </r>
        <r>
          <rPr>
            <sz val="9"/>
            <color indexed="81"/>
            <rFont val="Tahoma"/>
            <family val="2"/>
          </rPr>
          <t xml:space="preserve">
Silinmə 14987 min AZN</t>
        </r>
      </text>
    </comment>
  </commentList>
</comments>
</file>

<file path=xl/sharedStrings.xml><?xml version="1.0" encoding="utf-8"?>
<sst xmlns="http://schemas.openxmlformats.org/spreadsheetml/2006/main" count="80" uniqueCount="80">
  <si>
    <t>Digər</t>
  </si>
  <si>
    <t>Ödənilmiş digər əməliyyat xərcləri</t>
  </si>
  <si>
    <t>Ödənilmiş mənfəət vergisi</t>
  </si>
  <si>
    <r>
      <t>Əməliyyat fəaliyyəti ilə əlaqədar pul vəsaitlərinin hərəkəti</t>
    </r>
    <r>
      <rPr>
        <sz val="12"/>
        <color rgb="FF000000"/>
        <rFont val="Palatino Linotype"/>
        <family val="1"/>
      </rPr>
      <t> </t>
    </r>
  </si>
  <si>
    <t>1.1</t>
  </si>
  <si>
    <t>Alınmış faizlər</t>
  </si>
  <si>
    <t>1.2</t>
  </si>
  <si>
    <t>Ödənilmiş faizlər</t>
  </si>
  <si>
    <t>1.3</t>
  </si>
  <si>
    <t>Alınmış haqq və kommisiyalar</t>
  </si>
  <si>
    <t>1.4</t>
  </si>
  <si>
    <t>Ödənilmiş haqq və kommisiyalar</t>
  </si>
  <si>
    <t>1.5</t>
  </si>
  <si>
    <t>Xarici valyuta əməliyyatlarından xalis gəlir</t>
  </si>
  <si>
    <t>1.6</t>
  </si>
  <si>
    <t>Xarici valyutada törəmə maliyyə alətlərindən realizasiya olunmuş xalis gəlir</t>
  </si>
  <si>
    <t>1.7</t>
  </si>
  <si>
    <t>Ödənilmiş əmək haqqı və digər kompensasiyalar</t>
  </si>
  <si>
    <t>1.8</t>
  </si>
  <si>
    <t>Ödənilmiş ümumi və inzibati xərclər</t>
  </si>
  <si>
    <t>1.9</t>
  </si>
  <si>
    <t>Ümidsiz borclardan daxilolmalar</t>
  </si>
  <si>
    <t>1.10</t>
  </si>
  <si>
    <t>Alınmış digər əməliyyat gəlirləri</t>
  </si>
  <si>
    <t>1.11</t>
  </si>
  <si>
    <t>Əməliyyat aktivlərində və öhdəliklərində dəyişikliklərdən əvvəl bank fəaliyyəti üzrə pul vəsaitlərinin hərəkəti</t>
  </si>
  <si>
    <t>2.1</t>
  </si>
  <si>
    <t>Əməliyyat aktivlərindən xalis artım/azalma</t>
  </si>
  <si>
    <t>2.1.1</t>
  </si>
  <si>
    <t>Banklara verilmiş kreditlərdə  və depozitlərdə xalis artım (azalma)</t>
  </si>
  <si>
    <t>2.1.2</t>
  </si>
  <si>
    <t>Müştərilərə verilmiş kreditlərdə xalis artım (azalma)</t>
  </si>
  <si>
    <t>2.1.3</t>
  </si>
  <si>
    <t>Digər aktivlərdə xalis artım (azalma)</t>
  </si>
  <si>
    <t>2.2</t>
  </si>
  <si>
    <t>Əməliyyat öhdəliklərindən xalis artım/azalma</t>
  </si>
  <si>
    <t>2.2.1</t>
  </si>
  <si>
    <t>Banklardan və digər maliyyə təşkilatlarından cəlb olunan depozitlər üzrə xalis artım (azalma)</t>
  </si>
  <si>
    <t>2.2.2</t>
  </si>
  <si>
    <t>Mərkəzi Bank üzrə öhdəliklırdə xalis artım (azalma)</t>
  </si>
  <si>
    <t>2.2.3</t>
  </si>
  <si>
    <t>Müştərilərin depozitləri və cari hesablarında xalis artım (azalma)</t>
  </si>
  <si>
    <t>2.2.4</t>
  </si>
  <si>
    <t>Digər öhdəliklərdəxalis artım (azalma)</t>
  </si>
  <si>
    <t>Mənfəət vergisindən əvvəl bank fəaliyyəti üzrə pul vəsaitlərinin hərəkəti</t>
  </si>
  <si>
    <t>3.1</t>
  </si>
  <si>
    <t>Əməliyyat fəaliyyəti ilə əlaqədar generasiya/istifadə edilən xalis pul vəsaitləri</t>
  </si>
  <si>
    <t>İnvestisiya fəaliyyəti ilə əlaqədar pul vəsaitlərinin hərəkəti</t>
  </si>
  <si>
    <t>5.1</t>
  </si>
  <si>
    <t>Əmlak və avadanlıqların alınması və avans ödənişləri</t>
  </si>
  <si>
    <t>5.2</t>
  </si>
  <si>
    <t>Əmlak və avadanlıqların satılmasından daxilolmalar</t>
  </si>
  <si>
    <t>5.3</t>
  </si>
  <si>
    <t>Qeyri-maddi aktivlərin alınması</t>
  </si>
  <si>
    <t>5.4</t>
  </si>
  <si>
    <t>Qeyri-maddi aktivlərin satılmasından daxilolmalar</t>
  </si>
  <si>
    <t>5.5</t>
  </si>
  <si>
    <t>Alınmış dividendlər</t>
  </si>
  <si>
    <t>5.6</t>
  </si>
  <si>
    <t>Satış üçün nəzərdə tutulan investisiya qiymətli kağızlarının satılması və geri alınması</t>
  </si>
  <si>
    <t>5.7</t>
  </si>
  <si>
    <t>İnvestisiya fəaliyyəti ilə əlaqədar generasiya/istifadə olunan pul vəsaitlərinin hərəkəti</t>
  </si>
  <si>
    <t>Maliyyələşdirmə fəaliyyəti ilə əlaqədar pul vəsaitlərinin hərəkəti</t>
  </si>
  <si>
    <t>7.1</t>
  </si>
  <si>
    <r>
      <t>Digər borc öhdəliklərinin əldə olunması</t>
    </r>
    <r>
      <rPr>
        <b/>
        <sz val="12"/>
        <color rgb="FF000000"/>
        <rFont val="Palatino Linotype"/>
        <family val="1"/>
      </rPr>
      <t> </t>
    </r>
  </si>
  <si>
    <t>7.2</t>
  </si>
  <si>
    <r>
      <t>Digər borc öhdəliklərinin ödənilməsi</t>
    </r>
    <r>
      <rPr>
        <b/>
        <sz val="12"/>
        <color rgb="FF000000"/>
        <rFont val="Palatino Linotype"/>
        <family val="1"/>
      </rPr>
      <t> </t>
    </r>
  </si>
  <si>
    <t>7.3</t>
  </si>
  <si>
    <t>Subordinasiya borclarının əldə olunması</t>
  </si>
  <si>
    <t>7.4</t>
  </si>
  <si>
    <t>Subordinasiya borclarının ödənilməsi</t>
  </si>
  <si>
    <t>7.5</t>
  </si>
  <si>
    <t>Səhmdar kapitalının buraxılmasından daxilolmalar</t>
  </si>
  <si>
    <t>7.6</t>
  </si>
  <si>
    <t>Digər maliyyə öhdəliklərinin cəlb edilməsi (ödənilməsi)</t>
  </si>
  <si>
    <t>Maliyyələşdirmə fəaliyyəti ilə əlaqədar yaradılan/istifadə olunan pul vəsaitləri</t>
  </si>
  <si>
    <t>Dövrün əvvəlinə pul vəsaitləri və pul vəsaitlərinin ekvivalentləri</t>
  </si>
  <si>
    <t>Pul vəsaitləri və pul vəsaitlərinin ekvivalentlərində xalis artma/(azalma)</t>
  </si>
  <si>
    <t>Məzənnə dəyişikliyinin pul vəsaitləri və pul vəsaitlərinin ekvivalentlərinə təsiri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</si>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</sst>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_р_._-;\-* #,##0.00_р_._-;_-* &quot;-&quot;??_р_._-;_-@_-"/>
    <numFmt numFmtId="166" formatCode="_-* #,##0.0_-;\-* #,##0.0_-;_-* &quot;-&quot;??_-;_-@_-"/>
  </numFmts>
  <fonts count="1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0"/>
      <name val="Arial"/>
      <family val="2"/>
    </font>
    <font>
      <sz val="10"/>
      <name val="Arial"/>
      <family val="2"/>
      <charset val="204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i/>
      <sz val="12"/>
      <color rgb="FF000000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26">
    <xf numFmtId="0" fontId="0" fillId="0" borderId="0" xfId="0"/>
    <xf numFmtId="49" fontId="0" fillId="0" borderId="0" xfId="0" applyNumberFormat="1"/>
    <xf numFmtId="164" fontId="0" fillId="0" borderId="0" xfId="1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/>
    <xf numFmtId="49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64" fontId="6" fillId="0" borderId="4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164" fontId="6" fillId="0" borderId="4" xfId="1" applyNumberFormat="1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wrapText="1"/>
    </xf>
    <xf numFmtId="164" fontId="0" fillId="0" borderId="0" xfId="1" applyNumberFormat="1" applyFont="1"/>
    <xf numFmtId="166" fontId="0" fillId="0" borderId="0" xfId="1" applyNumberFormat="1" applyFont="1" applyAlignment="1">
      <alignment horizontal="center"/>
    </xf>
    <xf numFmtId="43" fontId="0" fillId="0" borderId="0" xfId="0" applyNumberFormat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</cellXfs>
  <cellStyles count="10">
    <cellStyle name="Comma" xfId="1" builtinId="3"/>
    <cellStyle name="Comma 5" xfId="6"/>
    <cellStyle name="Normal" xfId="0" builtinId="0"/>
    <cellStyle name="Normal 2" xfId="3"/>
    <cellStyle name="Normal 2 2" xfId="7"/>
    <cellStyle name="Normal 5" xfId="2"/>
    <cellStyle name="Normal 5 2" xfId="8"/>
    <cellStyle name="Normal 6" xfId="9"/>
    <cellStyle name="Обычный 2" xfId="4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4"/>
  <sheetViews>
    <sheetView tabSelected="1" workbookViewId="0">
      <selection activeCell="C48" sqref="C48"/>
    </sheetView>
  </sheetViews>
  <sheetFormatPr defaultRowHeight="15" x14ac:dyDescent="0.25"/>
  <cols>
    <col min="1" max="1" width="11.28515625" style="1" bestFit="1" customWidth="1"/>
    <col min="2" max="2" width="76" customWidth="1"/>
    <col min="3" max="3" width="19.28515625" customWidth="1"/>
    <col min="4" max="4" width="14" style="2" bestFit="1" customWidth="1"/>
  </cols>
  <sheetData>
    <row r="2" spans="1:4" s="5" customFormat="1" ht="18.75" thickBot="1" x14ac:dyDescent="0.4">
      <c r="A2" s="3"/>
      <c r="B2" s="4"/>
      <c r="C2" s="20">
        <v>44012</v>
      </c>
      <c r="D2" s="20">
        <v>43921</v>
      </c>
    </row>
    <row r="3" spans="1:4" ht="18.75" customHeight="1" thickBot="1" x14ac:dyDescent="0.3">
      <c r="A3" s="6">
        <v>1</v>
      </c>
      <c r="B3" s="7" t="s">
        <v>3</v>
      </c>
      <c r="C3" s="8">
        <v>16008529.239999996</v>
      </c>
      <c r="D3" s="8">
        <f>SUM(D4:D14)</f>
        <v>5123360.6800000006</v>
      </c>
    </row>
    <row r="4" spans="1:4" ht="18.75" thickBot="1" x14ac:dyDescent="0.3">
      <c r="A4" s="9" t="s">
        <v>4</v>
      </c>
      <c r="B4" s="10" t="s">
        <v>5</v>
      </c>
      <c r="C4" s="11">
        <v>27279646.420000002</v>
      </c>
      <c r="D4" s="11">
        <v>11010194.199999999</v>
      </c>
    </row>
    <row r="5" spans="1:4" ht="18.75" thickBot="1" x14ac:dyDescent="0.3">
      <c r="A5" s="9" t="s">
        <v>6</v>
      </c>
      <c r="B5" s="10" t="s">
        <v>7</v>
      </c>
      <c r="C5" s="11">
        <v>-4599953.8199999984</v>
      </c>
      <c r="D5" s="11">
        <v>-2263570.3699999992</v>
      </c>
    </row>
    <row r="6" spans="1:4" ht="18.75" thickBot="1" x14ac:dyDescent="0.3">
      <c r="A6" s="9" t="s">
        <v>8</v>
      </c>
      <c r="B6" s="10" t="s">
        <v>9</v>
      </c>
      <c r="C6" s="11">
        <v>6185577.5099999998</v>
      </c>
      <c r="D6" s="11">
        <v>3222658.55</v>
      </c>
    </row>
    <row r="7" spans="1:4" ht="18.75" thickBot="1" x14ac:dyDescent="0.3">
      <c r="A7" s="9" t="s">
        <v>10</v>
      </c>
      <c r="B7" s="10" t="s">
        <v>11</v>
      </c>
      <c r="C7" s="11">
        <v>-3413789.1700000004</v>
      </c>
      <c r="D7" s="11">
        <v>-1815326.35</v>
      </c>
    </row>
    <row r="8" spans="1:4" ht="18.75" thickBot="1" x14ac:dyDescent="0.3">
      <c r="A8" s="9" t="s">
        <v>12</v>
      </c>
      <c r="B8" s="10" t="s">
        <v>13</v>
      </c>
      <c r="C8" s="11">
        <v>1331464.6599999999</v>
      </c>
      <c r="D8" s="11">
        <v>698263.88</v>
      </c>
    </row>
    <row r="9" spans="1:4" ht="18.75" thickBot="1" x14ac:dyDescent="0.3">
      <c r="A9" s="9" t="s">
        <v>14</v>
      </c>
      <c r="B9" s="10" t="s">
        <v>15</v>
      </c>
      <c r="C9" s="10"/>
      <c r="D9" s="11"/>
    </row>
    <row r="10" spans="1:4" ht="18.75" thickBot="1" x14ac:dyDescent="0.3">
      <c r="A10" s="9" t="s">
        <v>16</v>
      </c>
      <c r="B10" s="10" t="s">
        <v>17</v>
      </c>
      <c r="C10" s="11">
        <v>-6926317.2599999998</v>
      </c>
      <c r="D10" s="11">
        <v>-3588122.7600000002</v>
      </c>
    </row>
    <row r="11" spans="1:4" ht="18.75" thickBot="1" x14ac:dyDescent="0.3">
      <c r="A11" s="9" t="s">
        <v>18</v>
      </c>
      <c r="B11" s="10" t="s">
        <v>19</v>
      </c>
      <c r="C11" s="11">
        <v>-4154054.25</v>
      </c>
      <c r="D11" s="11">
        <v>-2317924.0000000005</v>
      </c>
    </row>
    <row r="12" spans="1:4" ht="18.75" thickBot="1" x14ac:dyDescent="0.3">
      <c r="A12" s="9" t="s">
        <v>20</v>
      </c>
      <c r="B12" s="10" t="s">
        <v>21</v>
      </c>
      <c r="C12" s="10"/>
      <c r="D12" s="11"/>
    </row>
    <row r="13" spans="1:4" ht="18.75" thickBot="1" x14ac:dyDescent="0.3">
      <c r="A13" s="9" t="s">
        <v>22</v>
      </c>
      <c r="B13" s="10" t="s">
        <v>23</v>
      </c>
      <c r="C13" s="11">
        <v>305955.15000000002</v>
      </c>
      <c r="D13" s="11">
        <v>177187.53</v>
      </c>
    </row>
    <row r="14" spans="1:4" ht="18.75" thickBot="1" x14ac:dyDescent="0.3">
      <c r="A14" s="9" t="s">
        <v>24</v>
      </c>
      <c r="B14" s="10" t="s">
        <v>1</v>
      </c>
      <c r="C14" s="10"/>
      <c r="D14" s="11"/>
    </row>
    <row r="15" spans="1:4" ht="36.75" thickBot="1" x14ac:dyDescent="0.3">
      <c r="A15" s="6">
        <v>2</v>
      </c>
      <c r="B15" s="12" t="s">
        <v>25</v>
      </c>
      <c r="C15" s="13">
        <v>83701786.449999839</v>
      </c>
      <c r="D15" s="13">
        <f>D17+D22</f>
        <v>-31975388.759999972</v>
      </c>
    </row>
    <row r="16" spans="1:4" ht="18.75" thickBot="1" x14ac:dyDescent="0.3">
      <c r="A16" s="24"/>
      <c r="B16" s="25"/>
      <c r="C16" s="25"/>
      <c r="D16" s="25"/>
    </row>
    <row r="17" spans="1:4" ht="20.25" thickBot="1" x14ac:dyDescent="0.3">
      <c r="A17" s="9" t="s">
        <v>26</v>
      </c>
      <c r="B17" s="14" t="s">
        <v>27</v>
      </c>
      <c r="C17" s="11">
        <v>-99661365.150000036</v>
      </c>
      <c r="D17" s="11">
        <f>D18+D19+D20</f>
        <v>-4658872.2399999425</v>
      </c>
    </row>
    <row r="18" spans="1:4" ht="18.75" thickBot="1" x14ac:dyDescent="0.3">
      <c r="A18" s="9" t="s">
        <v>28</v>
      </c>
      <c r="B18" s="15" t="s">
        <v>29</v>
      </c>
      <c r="C18" s="11">
        <v>-84071213.399999976</v>
      </c>
      <c r="D18" s="11">
        <v>4503950</v>
      </c>
    </row>
    <row r="19" spans="1:4" ht="18.75" thickBot="1" x14ac:dyDescent="0.3">
      <c r="A19" s="9" t="s">
        <v>30</v>
      </c>
      <c r="B19" s="10" t="s">
        <v>31</v>
      </c>
      <c r="C19" s="11">
        <v>-10999260.130000055</v>
      </c>
      <c r="D19" s="11">
        <v>-11223212.059999943</v>
      </c>
    </row>
    <row r="20" spans="1:4" ht="18.75" thickBot="1" x14ac:dyDescent="0.3">
      <c r="A20" s="9" t="s">
        <v>32</v>
      </c>
      <c r="B20" s="10" t="s">
        <v>33</v>
      </c>
      <c r="C20" s="11">
        <v>-4590891.62</v>
      </c>
      <c r="D20" s="11">
        <v>2060389.8200000003</v>
      </c>
    </row>
    <row r="21" spans="1:4" ht="18.75" thickBot="1" x14ac:dyDescent="0.3">
      <c r="A21" s="9"/>
      <c r="B21" s="16"/>
      <c r="C21" s="16"/>
      <c r="D21" s="11"/>
    </row>
    <row r="22" spans="1:4" ht="20.25" thickBot="1" x14ac:dyDescent="0.3">
      <c r="A22" s="9" t="s">
        <v>34</v>
      </c>
      <c r="B22" s="14" t="s">
        <v>35</v>
      </c>
      <c r="C22" s="11">
        <v>183363151.59999987</v>
      </c>
      <c r="D22" s="11">
        <f>D23+D24+D25+D26</f>
        <v>-27316516.520000029</v>
      </c>
    </row>
    <row r="23" spans="1:4" ht="36.75" thickBot="1" x14ac:dyDescent="0.3">
      <c r="A23" s="9" t="s">
        <v>36</v>
      </c>
      <c r="B23" s="15" t="s">
        <v>37</v>
      </c>
      <c r="C23" s="11">
        <v>24998906.299999997</v>
      </c>
      <c r="D23" s="11">
        <v>8604546.6299999952</v>
      </c>
    </row>
    <row r="24" spans="1:4" ht="18.75" thickBot="1" x14ac:dyDescent="0.3">
      <c r="A24" s="9" t="s">
        <v>38</v>
      </c>
      <c r="B24" s="10" t="s">
        <v>39</v>
      </c>
      <c r="C24" s="11">
        <v>-1095530.0700000003</v>
      </c>
      <c r="D24" s="11">
        <v>-1095530.0700000003</v>
      </c>
    </row>
    <row r="25" spans="1:4" ht="18.75" thickBot="1" x14ac:dyDescent="0.3">
      <c r="A25" s="9" t="s">
        <v>40</v>
      </c>
      <c r="B25" s="15" t="s">
        <v>41</v>
      </c>
      <c r="C25" s="11">
        <v>156964987.98999989</v>
      </c>
      <c r="D25" s="11">
        <v>-37632779.130000025</v>
      </c>
    </row>
    <row r="26" spans="1:4" ht="18.75" thickBot="1" x14ac:dyDescent="0.3">
      <c r="A26" s="9" t="s">
        <v>42</v>
      </c>
      <c r="B26" s="10" t="s">
        <v>43</v>
      </c>
      <c r="C26" s="11">
        <v>2494787.3800000004</v>
      </c>
      <c r="D26" s="11">
        <v>2807246.0500000007</v>
      </c>
    </row>
    <row r="27" spans="1:4" ht="36.75" thickBot="1" x14ac:dyDescent="0.3">
      <c r="A27" s="9">
        <v>3</v>
      </c>
      <c r="B27" s="12" t="s">
        <v>44</v>
      </c>
      <c r="C27" s="19">
        <v>99710315.689999834</v>
      </c>
      <c r="D27" s="19">
        <f>D3+D15</f>
        <v>-26852028.079999972</v>
      </c>
    </row>
    <row r="28" spans="1:4" ht="18.75" thickBot="1" x14ac:dyDescent="0.3">
      <c r="A28" s="9" t="s">
        <v>45</v>
      </c>
      <c r="B28" s="10" t="s">
        <v>2</v>
      </c>
      <c r="C28" s="10"/>
      <c r="D28" s="11"/>
    </row>
    <row r="29" spans="1:4" ht="36.75" thickBot="1" x14ac:dyDescent="0.3">
      <c r="A29" s="6">
        <v>4</v>
      </c>
      <c r="B29" s="12" t="s">
        <v>46</v>
      </c>
      <c r="C29" s="19">
        <v>99710315.689999834</v>
      </c>
      <c r="D29" s="19">
        <f>D27+D28</f>
        <v>-26852028.079999972</v>
      </c>
    </row>
    <row r="30" spans="1:4" ht="18.75" thickBot="1" x14ac:dyDescent="0.3">
      <c r="A30" s="6">
        <v>5</v>
      </c>
      <c r="B30" s="12" t="s">
        <v>47</v>
      </c>
      <c r="C30" s="19">
        <v>-6464253.9900000021</v>
      </c>
      <c r="D30" s="19">
        <f>SUM(D31:D37)</f>
        <v>25766280.259999998</v>
      </c>
    </row>
    <row r="31" spans="1:4" ht="18.75" thickBot="1" x14ac:dyDescent="0.3">
      <c r="A31" s="9" t="s">
        <v>48</v>
      </c>
      <c r="B31" s="10" t="s">
        <v>49</v>
      </c>
      <c r="C31" s="11">
        <v>-897088</v>
      </c>
      <c r="D31" s="11">
        <v>-545891</v>
      </c>
    </row>
    <row r="32" spans="1:4" ht="18.75" thickBot="1" x14ac:dyDescent="0.3">
      <c r="A32" s="9" t="s">
        <v>50</v>
      </c>
      <c r="B32" s="10" t="s">
        <v>51</v>
      </c>
      <c r="C32" s="11">
        <v>105800</v>
      </c>
      <c r="D32" s="11">
        <v>88800</v>
      </c>
    </row>
    <row r="33" spans="1:4" ht="18.75" thickBot="1" x14ac:dyDescent="0.3">
      <c r="A33" s="9" t="s">
        <v>52</v>
      </c>
      <c r="B33" s="10" t="s">
        <v>53</v>
      </c>
      <c r="C33" s="10"/>
      <c r="D33" s="11"/>
    </row>
    <row r="34" spans="1:4" ht="18.75" thickBot="1" x14ac:dyDescent="0.3">
      <c r="A34" s="9" t="s">
        <v>54</v>
      </c>
      <c r="B34" s="10" t="s">
        <v>55</v>
      </c>
      <c r="C34" s="10"/>
      <c r="D34" s="11"/>
    </row>
    <row r="35" spans="1:4" ht="18.75" thickBot="1" x14ac:dyDescent="0.3">
      <c r="A35" s="9" t="s">
        <v>56</v>
      </c>
      <c r="B35" s="10" t="s">
        <v>57</v>
      </c>
      <c r="C35" s="11">
        <v>-5600000</v>
      </c>
      <c r="D35" s="11">
        <v>-5600000</v>
      </c>
    </row>
    <row r="36" spans="1:4" ht="36.75" thickBot="1" x14ac:dyDescent="0.3">
      <c r="A36" s="9" t="s">
        <v>58</v>
      </c>
      <c r="B36" s="15" t="s">
        <v>59</v>
      </c>
      <c r="C36" s="11">
        <v>-72965.990000002086</v>
      </c>
      <c r="D36" s="11">
        <v>31823371.259999998</v>
      </c>
    </row>
    <row r="37" spans="1:4" ht="18.75" thickBot="1" x14ac:dyDescent="0.3">
      <c r="A37" s="9" t="s">
        <v>60</v>
      </c>
      <c r="B37" s="15" t="s">
        <v>0</v>
      </c>
      <c r="C37" s="15"/>
      <c r="D37" s="11"/>
    </row>
    <row r="38" spans="1:4" ht="36.75" thickBot="1" x14ac:dyDescent="0.3">
      <c r="A38" s="6">
        <v>6</v>
      </c>
      <c r="B38" s="12" t="s">
        <v>61</v>
      </c>
      <c r="C38" s="12"/>
      <c r="D38" s="11"/>
    </row>
    <row r="39" spans="1:4" ht="18.75" thickBot="1" x14ac:dyDescent="0.3">
      <c r="A39" s="6">
        <v>7</v>
      </c>
      <c r="B39" s="17" t="s">
        <v>62</v>
      </c>
      <c r="C39" s="18">
        <v>0</v>
      </c>
      <c r="D39" s="18">
        <f>SUM(D40:D45)</f>
        <v>0</v>
      </c>
    </row>
    <row r="40" spans="1:4" ht="18.75" thickBot="1" x14ac:dyDescent="0.3">
      <c r="A40" s="9" t="s">
        <v>63</v>
      </c>
      <c r="B40" s="10" t="s">
        <v>64</v>
      </c>
      <c r="C40" s="10"/>
      <c r="D40" s="11"/>
    </row>
    <row r="41" spans="1:4" ht="18.75" thickBot="1" x14ac:dyDescent="0.3">
      <c r="A41" s="9" t="s">
        <v>65</v>
      </c>
      <c r="B41" s="10" t="s">
        <v>66</v>
      </c>
      <c r="C41" s="10"/>
      <c r="D41" s="11"/>
    </row>
    <row r="42" spans="1:4" ht="18.75" thickBot="1" x14ac:dyDescent="0.3">
      <c r="A42" s="9" t="s">
        <v>67</v>
      </c>
      <c r="B42" s="10" t="s">
        <v>68</v>
      </c>
      <c r="C42" s="10"/>
      <c r="D42" s="11"/>
    </row>
    <row r="43" spans="1:4" ht="18.75" thickBot="1" x14ac:dyDescent="0.3">
      <c r="A43" s="9" t="s">
        <v>69</v>
      </c>
      <c r="B43" s="10" t="s">
        <v>70</v>
      </c>
      <c r="C43" s="10"/>
      <c r="D43" s="11"/>
    </row>
    <row r="44" spans="1:4" ht="18.75" thickBot="1" x14ac:dyDescent="0.3">
      <c r="A44" s="9" t="s">
        <v>71</v>
      </c>
      <c r="B44" s="10" t="s">
        <v>72</v>
      </c>
      <c r="C44" s="10"/>
      <c r="D44" s="11"/>
    </row>
    <row r="45" spans="1:4" ht="18.75" thickBot="1" x14ac:dyDescent="0.3">
      <c r="A45" s="9" t="s">
        <v>73</v>
      </c>
      <c r="B45" s="10" t="s">
        <v>74</v>
      </c>
      <c r="C45" s="10"/>
      <c r="D45" s="11"/>
    </row>
    <row r="46" spans="1:4" ht="36.75" thickBot="1" x14ac:dyDescent="0.3">
      <c r="A46" s="6">
        <v>8</v>
      </c>
      <c r="B46" s="12" t="s">
        <v>75</v>
      </c>
      <c r="C46" s="12"/>
      <c r="D46" s="11"/>
    </row>
    <row r="47" spans="1:4" ht="18.75" thickBot="1" x14ac:dyDescent="0.3">
      <c r="A47" s="6">
        <v>9</v>
      </c>
      <c r="B47" s="12" t="s">
        <v>76</v>
      </c>
      <c r="C47" s="11">
        <v>126955407.78999999</v>
      </c>
      <c r="D47" s="11">
        <v>126955407.78999999</v>
      </c>
    </row>
    <row r="48" spans="1:4" ht="36.75" thickBot="1" x14ac:dyDescent="0.3">
      <c r="A48" s="6">
        <v>10</v>
      </c>
      <c r="B48" s="12" t="s">
        <v>77</v>
      </c>
      <c r="C48" s="11">
        <v>93246061.699999839</v>
      </c>
      <c r="D48" s="11">
        <f>D29+D30+D38+D39+D46</f>
        <v>-1085747.8199999742</v>
      </c>
    </row>
    <row r="49" spans="1:4" ht="36.75" thickBot="1" x14ac:dyDescent="0.3">
      <c r="A49" s="6">
        <v>11</v>
      </c>
      <c r="B49" s="12" t="s">
        <v>78</v>
      </c>
      <c r="C49" s="11">
        <v>-109997.20000000001</v>
      </c>
      <c r="D49" s="11">
        <v>-124800.41</v>
      </c>
    </row>
    <row r="50" spans="1:4" ht="18.75" thickBot="1" x14ac:dyDescent="0.3">
      <c r="A50" s="6">
        <v>12</v>
      </c>
      <c r="B50" s="12" t="s">
        <v>79</v>
      </c>
      <c r="C50" s="11">
        <v>220311466.68999982</v>
      </c>
      <c r="D50" s="11">
        <f>D47+D48-D49</f>
        <v>125994460.38000001</v>
      </c>
    </row>
    <row r="52" spans="1:4" x14ac:dyDescent="0.25">
      <c r="C52" s="21"/>
    </row>
    <row r="54" spans="1:4" x14ac:dyDescent="0.25">
      <c r="C54" s="23"/>
      <c r="D54" s="22"/>
    </row>
  </sheetData>
  <mergeCells count="1">
    <mergeCell ref="A16:D16"/>
  </mergeCells>
  <pageMargins left="0" right="0" top="0.74803149606299213" bottom="0.74803149606299213" header="0.31496062992125984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Ayten Akif. Qasimova</dc:creator>
  <cp:lastModifiedBy>Samir T. Rzayev</cp:lastModifiedBy>
  <cp:lastPrinted>2019-09-27T08:59:32Z</cp:lastPrinted>
  <dcterms:created xsi:type="dcterms:W3CDTF">2018-02-27T05:28:46Z</dcterms:created>
  <dcterms:modified xsi:type="dcterms:W3CDTF">2020-07-15T11:31:32Z</dcterms:modified>
</cp:coreProperties>
</file>