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4" i="1"/>
  <c r="D15" i="1"/>
  <c r="C9" i="1"/>
  <c r="D9" i="1"/>
  <c r="C40" i="1"/>
  <c r="C32" i="1"/>
  <c r="C22" i="1"/>
  <c r="C21" i="1" s="1"/>
  <c r="D32" i="1"/>
  <c r="D40" i="1"/>
  <c r="D36" i="1"/>
  <c r="D21" i="1"/>
  <c r="D22" i="1"/>
</calcChain>
</file>

<file path=xl/sharedStrings.xml><?xml version="1.0" encoding="utf-8"?>
<sst xmlns="http://schemas.openxmlformats.org/spreadsheetml/2006/main" count="51" uniqueCount="51">
  <si>
    <t>Maliyyə vəziyyəti haqqında hesabat</t>
  </si>
  <si>
    <t>min manatla</t>
  </si>
  <si>
    <t>Aktivlər:</t>
  </si>
  <si>
    <t>Nağd pul vəsaitləri və  ekvivalentləri, o cümlədən bloklaşdırılmış nağd vəsait</t>
  </si>
  <si>
    <t>Ticarət və investisiya qiymətli kağızları</t>
  </si>
  <si>
    <t>Banklar və digər maliyyə institutlarındakı depozitlər</t>
  </si>
  <si>
    <t>Banklar və digər maliyyə institutlarına verilən kreditlər</t>
  </si>
  <si>
    <t>Müştərilərə verilmiş kreditlər</t>
  </si>
  <si>
    <t>1.5.1</t>
  </si>
  <si>
    <t>a) istehlak kreditləri</t>
  </si>
  <si>
    <t>1.5.2</t>
  </si>
  <si>
    <t>b) biznes kreditləri</t>
  </si>
  <si>
    <t>1.5.3</t>
  </si>
  <si>
    <t>c) daşınmaz əmlak kreditləri</t>
  </si>
  <si>
    <t>1.5.4</t>
  </si>
  <si>
    <t>d) digər kreditlər</t>
  </si>
  <si>
    <t>1.5.5</t>
  </si>
  <si>
    <t>(Mümkün zərərlər üçün yaradılan məqsədli ehtiyat)</t>
  </si>
  <si>
    <t>1.5.6</t>
  </si>
  <si>
    <t>Müştərilərə verilmiş kreditlər (xalis)</t>
  </si>
  <si>
    <t>Əmlak və avadanlıqlar</t>
  </si>
  <si>
    <t>Qeyri-maddi aktivlər</t>
  </si>
  <si>
    <t>Təxirə salınmış vergi aktivləri</t>
  </si>
  <si>
    <t>Balansdankənar aktivlər üzrə mümkün zərərlərin ödənilməsi üçün məqsədli ehtiyat</t>
  </si>
  <si>
    <t>1.10</t>
  </si>
  <si>
    <t>Digər aktivlər</t>
  </si>
  <si>
    <t>Öhdəliklər:</t>
  </si>
  <si>
    <t>Depozitlər</t>
  </si>
  <si>
    <t>2.1.1</t>
  </si>
  <si>
    <t>a) fiziki şəxslərin depozitləri</t>
  </si>
  <si>
    <t>2.1.2</t>
  </si>
  <si>
    <t>b) hüquqi şəxslərin depozitləri</t>
  </si>
  <si>
    <t>Mərkəzi bank və dövlət fondları qarşısında öhdəliklər</t>
  </si>
  <si>
    <t>Kredit təşkilatları və digər maliyyə institutları qarşısında öhdəliklər</t>
  </si>
  <si>
    <t>Borc qiymətli kağızları</t>
  </si>
  <si>
    <t>Cari vergi öhdəlikləri</t>
  </si>
  <si>
    <t>Təxirə salınmış vergi öhdəliyi</t>
  </si>
  <si>
    <t>Subordinasiya borc öhdəlikləri</t>
  </si>
  <si>
    <t>Digər öhdəliklər</t>
  </si>
  <si>
    <t>Kapital:</t>
  </si>
  <si>
    <t>Səhmdar kapitalı</t>
  </si>
  <si>
    <t>Səhmin qiymətinin dəyişməsindən gəlir (zərər)</t>
  </si>
  <si>
    <t>Bölüşdürülməmiş mənfəət</t>
  </si>
  <si>
    <t>Ümumi ehtiyatlar:</t>
  </si>
  <si>
    <t>3.4.1</t>
  </si>
  <si>
    <t>a) kreditlər, lizinqlər və digər tələblər üzrə mümkün zərərlərin ödənilməsi üçün adi ehtiyatlar</t>
  </si>
  <si>
    <t>3.4.2</t>
  </si>
  <si>
    <t>b) əsas vəsaitlərin qiymətləndirilməsindən adi ehtiyatlar</t>
  </si>
  <si>
    <t>3.4.3</t>
  </si>
  <si>
    <t>c) digər ümumi ehtiyatlar</t>
  </si>
  <si>
    <t>Cəmi öhdəliklər və kapital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</si>
</sst>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Palatino Linotype"/>
      <family val="1"/>
    </font>
    <font>
      <b/>
      <sz val="10"/>
      <color rgb="FF000000"/>
      <name val="Palatino Linotype"/>
      <family val="1"/>
    </font>
    <font>
      <b/>
      <sz val="10"/>
      <color theme="1"/>
      <name val="Palatino Linotype"/>
      <family val="1"/>
    </font>
    <font>
      <sz val="10"/>
      <color theme="1"/>
      <name val="Palatino Linotype"/>
      <family val="1"/>
    </font>
    <font>
      <sz val="10"/>
      <name val="Arial"/>
      <family val="2"/>
    </font>
    <font>
      <b/>
      <sz val="10"/>
      <color rgb="FF000000"/>
      <name val="Palatino Linotype"/>
      <family val="1"/>
      <charset val="204"/>
    </font>
    <font>
      <b/>
      <sz val="12"/>
      <name val="Palatino Linotype"/>
      <family val="1"/>
      <charset val="204"/>
    </font>
    <font>
      <b/>
      <sz val="12"/>
      <name val="Palatino Linotype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/>
  </cellStyleXfs>
  <cellXfs count="25">
    <xf numFmtId="0" fontId="0" fillId="0" borderId="0" xfId="0"/>
    <xf numFmtId="49" fontId="0" fillId="0" borderId="0" xfId="0" applyNumberFormat="1"/>
    <xf numFmtId="49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horizontal="right" vertical="center"/>
    </xf>
    <xf numFmtId="49" fontId="3" fillId="0" borderId="1" xfId="0" applyNumberFormat="1" applyFont="1" applyBorder="1" applyAlignment="1">
      <alignment vertical="center"/>
    </xf>
    <xf numFmtId="14" fontId="4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3" fontId="3" fillId="0" borderId="1" xfId="1" applyNumberFormat="1" applyFont="1" applyFill="1" applyBorder="1" applyAlignment="1">
      <alignment horizontal="center" vertical="center"/>
    </xf>
    <xf numFmtId="3" fontId="0" fillId="0" borderId="0" xfId="0" applyNumberFormat="1"/>
    <xf numFmtId="49" fontId="0" fillId="0" borderId="0" xfId="0" applyNumberFormat="1" applyFill="1" applyBorder="1"/>
    <xf numFmtId="3" fontId="3" fillId="0" borderId="0" xfId="1" applyNumberFormat="1" applyFont="1" applyFill="1" applyBorder="1" applyAlignment="1">
      <alignment horizontal="center" vertical="center"/>
    </xf>
    <xf numFmtId="3" fontId="0" fillId="0" borderId="0" xfId="0" applyNumberFormat="1" applyFill="1" applyBorder="1"/>
    <xf numFmtId="3" fontId="8" fillId="0" borderId="1" xfId="1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3" fontId="9" fillId="0" borderId="1" xfId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3" fontId="10" fillId="0" borderId="1" xfId="1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abSelected="1" workbookViewId="0">
      <selection activeCell="B3" sqref="B3"/>
    </sheetView>
  </sheetViews>
  <sheetFormatPr defaultColWidth="9.140625" defaultRowHeight="15" x14ac:dyDescent="0.25"/>
  <cols>
    <col min="1" max="1" width="4.85546875" style="1" bestFit="1" customWidth="1"/>
    <col min="2" max="2" width="37.5703125" style="11" customWidth="1"/>
    <col min="3" max="4" width="16.5703125" style="1" customWidth="1"/>
    <col min="5" max="5" width="9.140625" style="1"/>
    <col min="6" max="7" width="9.140625" style="15"/>
    <col min="8" max="16384" width="9.140625" style="1"/>
  </cols>
  <sheetData>
    <row r="1" spans="1:15" x14ac:dyDescent="0.25">
      <c r="A1" s="23" t="s">
        <v>0</v>
      </c>
      <c r="B1" s="23"/>
      <c r="C1" s="23"/>
      <c r="D1" s="23"/>
    </row>
    <row r="2" spans="1:15" x14ac:dyDescent="0.25">
      <c r="A2" s="2"/>
      <c r="B2" s="3"/>
      <c r="C2" s="4"/>
      <c r="D2" s="5" t="s">
        <v>1</v>
      </c>
    </row>
    <row r="3" spans="1:15" x14ac:dyDescent="0.25">
      <c r="A3" s="6"/>
      <c r="B3" s="24"/>
      <c r="C3" s="7">
        <v>44286</v>
      </c>
      <c r="D3" s="7">
        <v>44196</v>
      </c>
    </row>
    <row r="4" spans="1:15" ht="18" x14ac:dyDescent="0.25">
      <c r="A4" s="8">
        <v>1</v>
      </c>
      <c r="B4" s="19" t="s">
        <v>2</v>
      </c>
      <c r="C4" s="20">
        <f>C5+C6+C7+C8+C15+C16+C17+C18+C19+C20</f>
        <v>719914.07000000007</v>
      </c>
      <c r="D4" s="20">
        <f>D5+D6+D7+D8+D15+D16+D17+D18+D19+D20</f>
        <v>830915.6</v>
      </c>
      <c r="E4" s="14"/>
      <c r="F4" s="16"/>
      <c r="G4" s="17"/>
      <c r="H4" s="14"/>
      <c r="I4" s="14"/>
      <c r="J4" s="14"/>
      <c r="K4" s="14"/>
      <c r="L4" s="14"/>
      <c r="M4" s="14"/>
      <c r="N4" s="14"/>
      <c r="O4" s="14"/>
    </row>
    <row r="5" spans="1:15" ht="30" x14ac:dyDescent="0.25">
      <c r="A5" s="9">
        <v>1.1000000000000001</v>
      </c>
      <c r="B5" s="12" t="s">
        <v>3</v>
      </c>
      <c r="C5" s="13">
        <v>95749.16</v>
      </c>
      <c r="D5" s="13">
        <v>257414.23</v>
      </c>
      <c r="E5" s="14"/>
      <c r="F5" s="16"/>
      <c r="G5" s="17"/>
      <c r="H5" s="14"/>
      <c r="I5" s="14"/>
      <c r="J5" s="14"/>
      <c r="K5" s="14"/>
      <c r="L5" s="14"/>
      <c r="M5" s="14"/>
      <c r="N5" s="14"/>
      <c r="O5" s="14"/>
    </row>
    <row r="6" spans="1:15" x14ac:dyDescent="0.25">
      <c r="A6" s="9">
        <v>1.2</v>
      </c>
      <c r="B6" s="12" t="s">
        <v>4</v>
      </c>
      <c r="C6" s="13">
        <v>105930.6</v>
      </c>
      <c r="D6" s="13">
        <v>89017.13</v>
      </c>
      <c r="E6" s="14"/>
      <c r="F6" s="16"/>
      <c r="G6" s="17"/>
      <c r="H6" s="14"/>
      <c r="I6" s="14"/>
      <c r="J6" s="14"/>
      <c r="K6" s="14"/>
      <c r="L6" s="14"/>
      <c r="M6" s="14"/>
      <c r="N6" s="14"/>
      <c r="O6" s="14"/>
    </row>
    <row r="7" spans="1:15" ht="30" x14ac:dyDescent="0.25">
      <c r="A7" s="9">
        <v>1.3</v>
      </c>
      <c r="B7" s="12" t="s">
        <v>5</v>
      </c>
      <c r="C7" s="13">
        <v>57800</v>
      </c>
      <c r="D7" s="13">
        <v>31354.31</v>
      </c>
      <c r="E7" s="14"/>
      <c r="F7" s="16"/>
      <c r="G7" s="17"/>
      <c r="H7" s="14"/>
      <c r="I7" s="14"/>
      <c r="J7" s="14"/>
      <c r="K7" s="14"/>
      <c r="L7" s="14"/>
      <c r="M7" s="14"/>
      <c r="N7" s="14"/>
      <c r="O7" s="14"/>
    </row>
    <row r="8" spans="1:15" ht="30" x14ac:dyDescent="0.25">
      <c r="A8" s="9">
        <v>1.4</v>
      </c>
      <c r="B8" s="12" t="s">
        <v>6</v>
      </c>
      <c r="C8" s="13">
        <v>1992.32</v>
      </c>
      <c r="D8" s="13">
        <v>11788.35</v>
      </c>
      <c r="E8" s="14"/>
      <c r="F8" s="16"/>
      <c r="G8" s="17"/>
      <c r="H8" s="14"/>
      <c r="I8" s="14"/>
      <c r="J8" s="14"/>
      <c r="K8" s="14"/>
      <c r="L8" s="14"/>
      <c r="M8" s="14"/>
      <c r="N8" s="14"/>
      <c r="O8" s="14"/>
    </row>
    <row r="9" spans="1:15" x14ac:dyDescent="0.25">
      <c r="A9" s="9">
        <v>1.5</v>
      </c>
      <c r="B9" s="12" t="s">
        <v>7</v>
      </c>
      <c r="C9" s="18">
        <f>C10+C11+C12+C13</f>
        <v>441344.01</v>
      </c>
      <c r="D9" s="18">
        <f>D10+D11+D12+D13</f>
        <v>423331.55000000005</v>
      </c>
      <c r="E9" s="14"/>
      <c r="F9" s="16"/>
      <c r="G9" s="17"/>
      <c r="H9" s="14"/>
      <c r="I9" s="14"/>
      <c r="J9" s="14"/>
      <c r="K9" s="14"/>
      <c r="L9" s="14"/>
      <c r="M9" s="14"/>
      <c r="N9" s="14"/>
      <c r="O9" s="14"/>
    </row>
    <row r="10" spans="1:15" x14ac:dyDescent="0.25">
      <c r="A10" s="9" t="s">
        <v>8</v>
      </c>
      <c r="B10" s="12" t="s">
        <v>9</v>
      </c>
      <c r="C10" s="13">
        <v>113689.95999999999</v>
      </c>
      <c r="D10" s="13">
        <v>109801.25</v>
      </c>
      <c r="E10" s="14"/>
      <c r="F10" s="16"/>
      <c r="G10" s="17"/>
      <c r="H10" s="14"/>
      <c r="I10" s="14"/>
      <c r="J10" s="14"/>
      <c r="K10" s="14"/>
      <c r="L10" s="14"/>
      <c r="M10" s="14"/>
      <c r="N10" s="14"/>
      <c r="O10" s="14"/>
    </row>
    <row r="11" spans="1:15" x14ac:dyDescent="0.25">
      <c r="A11" s="9" t="s">
        <v>10</v>
      </c>
      <c r="B11" s="12" t="s">
        <v>11</v>
      </c>
      <c r="C11" s="13">
        <v>253136.09000000005</v>
      </c>
      <c r="D11" s="13">
        <v>243016.00000000006</v>
      </c>
      <c r="E11" s="14"/>
      <c r="F11" s="16"/>
      <c r="G11" s="17"/>
      <c r="H11" s="14"/>
      <c r="I11" s="14"/>
      <c r="J11" s="14"/>
      <c r="K11" s="14"/>
      <c r="L11" s="14"/>
      <c r="M11" s="14"/>
      <c r="N11" s="14"/>
      <c r="O11" s="14"/>
    </row>
    <row r="12" spans="1:15" x14ac:dyDescent="0.25">
      <c r="A12" s="9" t="s">
        <v>12</v>
      </c>
      <c r="B12" s="12" t="s">
        <v>13</v>
      </c>
      <c r="C12" s="13">
        <v>70992.350000000006</v>
      </c>
      <c r="D12" s="13">
        <v>66924.25</v>
      </c>
      <c r="E12" s="14"/>
      <c r="F12" s="16"/>
      <c r="G12" s="17"/>
      <c r="H12" s="14"/>
      <c r="I12" s="14"/>
      <c r="J12" s="14"/>
      <c r="K12" s="14"/>
      <c r="L12" s="14"/>
      <c r="M12" s="14"/>
      <c r="N12" s="14"/>
      <c r="O12" s="14"/>
    </row>
    <row r="13" spans="1:15" x14ac:dyDescent="0.25">
      <c r="A13" s="9" t="s">
        <v>14</v>
      </c>
      <c r="B13" s="12" t="s">
        <v>15</v>
      </c>
      <c r="C13" s="13">
        <v>3525.61</v>
      </c>
      <c r="D13" s="13">
        <v>3590.05</v>
      </c>
      <c r="E13" s="14"/>
      <c r="F13" s="16"/>
      <c r="G13" s="17"/>
      <c r="H13" s="14"/>
      <c r="I13" s="14"/>
      <c r="J13" s="14"/>
      <c r="K13" s="14"/>
      <c r="L13" s="14"/>
      <c r="M13" s="14"/>
      <c r="N13" s="14"/>
      <c r="O13" s="14"/>
    </row>
    <row r="14" spans="1:15" ht="30" x14ac:dyDescent="0.25">
      <c r="A14" s="9" t="s">
        <v>16</v>
      </c>
      <c r="B14" s="12" t="s">
        <v>17</v>
      </c>
      <c r="C14" s="13">
        <v>25890.380499999999</v>
      </c>
      <c r="D14" s="13">
        <v>23156.696500000002</v>
      </c>
      <c r="E14" s="14"/>
      <c r="F14" s="16"/>
      <c r="G14" s="17"/>
      <c r="H14" s="14"/>
      <c r="I14" s="14"/>
      <c r="J14" s="14"/>
      <c r="K14" s="14"/>
      <c r="L14" s="14"/>
      <c r="M14" s="14"/>
      <c r="N14" s="14"/>
      <c r="O14" s="14"/>
    </row>
    <row r="15" spans="1:15" x14ac:dyDescent="0.25">
      <c r="A15" s="9" t="s">
        <v>18</v>
      </c>
      <c r="B15" s="12" t="s">
        <v>19</v>
      </c>
      <c r="C15" s="13">
        <v>415453.62950000004</v>
      </c>
      <c r="D15" s="13">
        <f>D9-D14</f>
        <v>400174.85350000003</v>
      </c>
      <c r="E15" s="14"/>
      <c r="F15" s="16"/>
      <c r="G15" s="17"/>
      <c r="H15" s="14"/>
      <c r="I15" s="14"/>
      <c r="J15" s="14"/>
      <c r="K15" s="14"/>
      <c r="L15" s="14"/>
      <c r="M15" s="14"/>
      <c r="N15" s="14"/>
      <c r="O15" s="14"/>
    </row>
    <row r="16" spans="1:15" x14ac:dyDescent="0.25">
      <c r="A16" s="9">
        <v>1.6</v>
      </c>
      <c r="B16" s="12" t="s">
        <v>20</v>
      </c>
      <c r="C16" s="13">
        <v>19088.46</v>
      </c>
      <c r="D16" s="13">
        <v>19197.07</v>
      </c>
      <c r="E16" s="14"/>
      <c r="F16" s="16"/>
      <c r="G16" s="17"/>
      <c r="H16" s="14"/>
      <c r="I16" s="14"/>
      <c r="J16" s="14"/>
      <c r="K16" s="14"/>
      <c r="L16" s="14"/>
      <c r="M16" s="14"/>
      <c r="N16" s="14"/>
      <c r="O16" s="14"/>
    </row>
    <row r="17" spans="1:15" x14ac:dyDescent="0.25">
      <c r="A17" s="9">
        <v>1.7</v>
      </c>
      <c r="B17" s="12" t="s">
        <v>21</v>
      </c>
      <c r="C17" s="13">
        <v>679.62</v>
      </c>
      <c r="D17" s="13">
        <v>694.41</v>
      </c>
      <c r="E17" s="14"/>
      <c r="F17" s="16"/>
      <c r="G17" s="17"/>
      <c r="H17" s="14"/>
      <c r="I17" s="14"/>
      <c r="J17" s="14"/>
      <c r="K17" s="14"/>
      <c r="L17" s="14"/>
      <c r="M17" s="14"/>
      <c r="N17" s="14"/>
      <c r="O17" s="14"/>
    </row>
    <row r="18" spans="1:15" x14ac:dyDescent="0.25">
      <c r="A18" s="9">
        <v>1.8</v>
      </c>
      <c r="B18" s="12" t="s">
        <v>22</v>
      </c>
      <c r="C18" s="13">
        <v>0</v>
      </c>
      <c r="D18" s="13">
        <v>0</v>
      </c>
      <c r="E18" s="14"/>
      <c r="F18" s="16"/>
      <c r="G18" s="17"/>
      <c r="H18" s="14"/>
      <c r="I18" s="14"/>
      <c r="J18" s="14"/>
      <c r="K18" s="14"/>
      <c r="L18" s="14"/>
      <c r="M18" s="14"/>
      <c r="N18" s="14"/>
      <c r="O18" s="14"/>
    </row>
    <row r="19" spans="1:15" ht="45" x14ac:dyDescent="0.25">
      <c r="A19" s="9">
        <v>1.9</v>
      </c>
      <c r="B19" s="12" t="s">
        <v>23</v>
      </c>
      <c r="C19" s="13">
        <v>0</v>
      </c>
      <c r="D19" s="13">
        <v>0</v>
      </c>
      <c r="E19" s="14"/>
      <c r="F19" s="16"/>
      <c r="G19" s="17"/>
      <c r="H19" s="14"/>
      <c r="I19" s="14"/>
      <c r="J19" s="14"/>
      <c r="K19" s="14"/>
      <c r="L19" s="14"/>
      <c r="M19" s="14"/>
      <c r="N19" s="14"/>
      <c r="O19" s="14"/>
    </row>
    <row r="20" spans="1:15" x14ac:dyDescent="0.25">
      <c r="A20" s="9" t="s">
        <v>24</v>
      </c>
      <c r="B20" s="12" t="s">
        <v>25</v>
      </c>
      <c r="C20" s="13">
        <v>23220.280499999997</v>
      </c>
      <c r="D20" s="13">
        <v>21275.246500000001</v>
      </c>
      <c r="E20" s="14"/>
      <c r="F20" s="16"/>
      <c r="G20" s="17"/>
      <c r="H20" s="14"/>
      <c r="I20" s="14"/>
      <c r="J20" s="14"/>
      <c r="K20" s="14"/>
      <c r="L20" s="14"/>
      <c r="M20" s="14"/>
      <c r="N20" s="14"/>
      <c r="O20" s="14"/>
    </row>
    <row r="21" spans="1:15" ht="18" x14ac:dyDescent="0.25">
      <c r="A21" s="8">
        <v>2</v>
      </c>
      <c r="B21" s="19" t="s">
        <v>26</v>
      </c>
      <c r="C21" s="20">
        <f>C22+C25+C26+C30+C31</f>
        <v>618704.52</v>
      </c>
      <c r="D21" s="20">
        <f>D22+D25+D26+D30+D31</f>
        <v>732200.82</v>
      </c>
      <c r="E21" s="14"/>
      <c r="F21" s="16"/>
      <c r="G21" s="17"/>
      <c r="H21" s="14"/>
      <c r="I21" s="14"/>
      <c r="J21" s="14"/>
      <c r="K21" s="14"/>
      <c r="L21" s="14"/>
      <c r="M21" s="14"/>
      <c r="N21" s="14"/>
      <c r="O21" s="14"/>
    </row>
    <row r="22" spans="1:15" x14ac:dyDescent="0.25">
      <c r="A22" s="9">
        <v>2.1</v>
      </c>
      <c r="B22" s="12" t="s">
        <v>27</v>
      </c>
      <c r="C22" s="18">
        <f>C23+C24</f>
        <v>452160.45</v>
      </c>
      <c r="D22" s="18">
        <f>D23+D24</f>
        <v>546171.93999999994</v>
      </c>
      <c r="E22" s="14"/>
      <c r="F22" s="16"/>
      <c r="G22" s="17"/>
      <c r="H22" s="14"/>
      <c r="I22" s="14"/>
      <c r="J22" s="14"/>
      <c r="K22" s="14"/>
      <c r="L22" s="14"/>
      <c r="M22" s="14"/>
      <c r="N22" s="14"/>
      <c r="O22" s="14"/>
    </row>
    <row r="23" spans="1:15" x14ac:dyDescent="0.25">
      <c r="A23" s="9" t="s">
        <v>28</v>
      </c>
      <c r="B23" s="12" t="s">
        <v>29</v>
      </c>
      <c r="C23" s="13">
        <v>222063.19</v>
      </c>
      <c r="D23" s="13">
        <v>232540.21000000002</v>
      </c>
      <c r="E23" s="14"/>
      <c r="F23" s="16"/>
      <c r="G23" s="17"/>
      <c r="H23" s="14"/>
      <c r="I23" s="14"/>
      <c r="J23" s="14"/>
      <c r="K23" s="14"/>
      <c r="L23" s="14"/>
      <c r="M23" s="14"/>
      <c r="N23" s="14"/>
      <c r="O23" s="14"/>
    </row>
    <row r="24" spans="1:15" x14ac:dyDescent="0.25">
      <c r="A24" s="9" t="s">
        <v>30</v>
      </c>
      <c r="B24" s="12" t="s">
        <v>31</v>
      </c>
      <c r="C24" s="13">
        <v>230097.26</v>
      </c>
      <c r="D24" s="13">
        <v>313631.73</v>
      </c>
      <c r="E24" s="14"/>
      <c r="F24" s="16"/>
      <c r="G24" s="17"/>
      <c r="H24" s="14"/>
      <c r="I24" s="14"/>
      <c r="J24" s="14"/>
      <c r="K24" s="14"/>
      <c r="L24" s="14"/>
      <c r="M24" s="14"/>
      <c r="N24" s="14"/>
      <c r="O24" s="14"/>
    </row>
    <row r="25" spans="1:15" ht="30" x14ac:dyDescent="0.25">
      <c r="A25" s="9">
        <v>2.2000000000000002</v>
      </c>
      <c r="B25" s="12" t="s">
        <v>32</v>
      </c>
      <c r="C25" s="13">
        <v>4536.01</v>
      </c>
      <c r="D25" s="13">
        <v>4536.01</v>
      </c>
      <c r="E25" s="14"/>
      <c r="F25" s="16"/>
      <c r="G25" s="17"/>
      <c r="H25" s="14"/>
      <c r="I25" s="14"/>
      <c r="J25" s="14"/>
      <c r="K25" s="14"/>
      <c r="L25" s="14"/>
      <c r="M25" s="14"/>
      <c r="N25" s="14"/>
      <c r="O25" s="14"/>
    </row>
    <row r="26" spans="1:15" ht="30" x14ac:dyDescent="0.25">
      <c r="A26" s="9">
        <v>2.2999999999999998</v>
      </c>
      <c r="B26" s="12" t="s">
        <v>33</v>
      </c>
      <c r="C26" s="13">
        <v>137656.37</v>
      </c>
      <c r="D26" s="13">
        <v>141635.01</v>
      </c>
      <c r="E26" s="14"/>
      <c r="F26" s="16"/>
      <c r="G26" s="17"/>
      <c r="H26" s="14"/>
      <c r="I26" s="14"/>
      <c r="J26" s="14"/>
      <c r="K26" s="14"/>
      <c r="L26" s="14"/>
      <c r="M26" s="14"/>
      <c r="N26" s="14"/>
      <c r="O26" s="14"/>
    </row>
    <row r="27" spans="1:15" x14ac:dyDescent="0.25">
      <c r="A27" s="9">
        <v>2.4</v>
      </c>
      <c r="B27" s="12" t="s">
        <v>34</v>
      </c>
      <c r="C27" s="13">
        <v>0</v>
      </c>
      <c r="D27" s="13">
        <v>0</v>
      </c>
      <c r="E27" s="14"/>
      <c r="F27" s="16"/>
      <c r="G27" s="17"/>
      <c r="H27" s="14"/>
      <c r="I27" s="14"/>
      <c r="J27" s="14"/>
      <c r="K27" s="14"/>
      <c r="L27" s="14"/>
      <c r="M27" s="14"/>
      <c r="N27" s="14"/>
      <c r="O27" s="14"/>
    </row>
    <row r="28" spans="1:15" x14ac:dyDescent="0.25">
      <c r="A28" s="9">
        <v>2.5</v>
      </c>
      <c r="B28" s="12" t="s">
        <v>35</v>
      </c>
      <c r="C28" s="13">
        <v>0</v>
      </c>
      <c r="D28" s="13">
        <v>0</v>
      </c>
      <c r="E28" s="14"/>
      <c r="F28" s="16"/>
      <c r="G28" s="17"/>
      <c r="H28" s="14"/>
      <c r="I28" s="14"/>
      <c r="J28" s="14"/>
      <c r="K28" s="14"/>
      <c r="L28" s="14"/>
      <c r="M28" s="14"/>
      <c r="N28" s="14"/>
      <c r="O28" s="14"/>
    </row>
    <row r="29" spans="1:15" x14ac:dyDescent="0.25">
      <c r="A29" s="9">
        <v>2.6</v>
      </c>
      <c r="B29" s="12" t="s">
        <v>36</v>
      </c>
      <c r="C29" s="13">
        <v>0</v>
      </c>
      <c r="D29" s="13">
        <v>0</v>
      </c>
      <c r="E29" s="14"/>
      <c r="F29" s="16"/>
      <c r="G29" s="17"/>
      <c r="H29" s="14"/>
      <c r="I29" s="14"/>
      <c r="J29" s="14"/>
      <c r="K29" s="14"/>
      <c r="L29" s="14"/>
      <c r="M29" s="14"/>
      <c r="N29" s="14"/>
      <c r="O29" s="14"/>
    </row>
    <row r="30" spans="1:15" x14ac:dyDescent="0.25">
      <c r="A30" s="9">
        <v>2.7</v>
      </c>
      <c r="B30" s="12" t="s">
        <v>37</v>
      </c>
      <c r="C30" s="13">
        <v>5950</v>
      </c>
      <c r="D30" s="13">
        <v>20038.239999999998</v>
      </c>
      <c r="E30" s="14"/>
      <c r="F30" s="16"/>
      <c r="G30" s="17"/>
      <c r="H30" s="14"/>
      <c r="I30" s="14"/>
      <c r="J30" s="14"/>
      <c r="K30" s="14"/>
      <c r="L30" s="14"/>
      <c r="M30" s="14"/>
      <c r="N30" s="14"/>
      <c r="O30" s="14"/>
    </row>
    <row r="31" spans="1:15" x14ac:dyDescent="0.25">
      <c r="A31" s="9">
        <v>2.8</v>
      </c>
      <c r="B31" s="12" t="s">
        <v>38</v>
      </c>
      <c r="C31" s="13">
        <v>18401.689999999999</v>
      </c>
      <c r="D31" s="13">
        <v>19819.620000000003</v>
      </c>
      <c r="E31" s="14"/>
      <c r="F31" s="16"/>
      <c r="G31" s="17"/>
      <c r="H31" s="14"/>
      <c r="I31" s="14"/>
      <c r="J31" s="14"/>
      <c r="K31" s="14"/>
      <c r="L31" s="14"/>
      <c r="M31" s="14"/>
      <c r="N31" s="14"/>
      <c r="O31" s="14"/>
    </row>
    <row r="32" spans="1:15" ht="18" x14ac:dyDescent="0.25">
      <c r="A32" s="8">
        <v>3</v>
      </c>
      <c r="B32" s="21" t="s">
        <v>39</v>
      </c>
      <c r="C32" s="22">
        <f>C33+C35+C36</f>
        <v>101209.55</v>
      </c>
      <c r="D32" s="22">
        <f>D33+D35+D36</f>
        <v>98714.78</v>
      </c>
      <c r="E32" s="14"/>
      <c r="F32" s="16"/>
      <c r="G32" s="17"/>
      <c r="H32" s="14"/>
      <c r="I32" s="14"/>
      <c r="J32" s="14"/>
      <c r="K32" s="14"/>
      <c r="L32" s="14"/>
      <c r="M32" s="14"/>
      <c r="N32" s="14"/>
      <c r="O32" s="14"/>
    </row>
    <row r="33" spans="1:15" x14ac:dyDescent="0.25">
      <c r="A33" s="9">
        <v>3.1</v>
      </c>
      <c r="B33" s="12" t="s">
        <v>40</v>
      </c>
      <c r="C33" s="13">
        <v>101300.08</v>
      </c>
      <c r="D33" s="13">
        <v>101300.08</v>
      </c>
      <c r="E33" s="14"/>
      <c r="F33" s="16"/>
      <c r="G33" s="17"/>
      <c r="H33" s="14"/>
      <c r="I33" s="14"/>
      <c r="J33" s="14"/>
      <c r="K33" s="14"/>
      <c r="L33" s="14"/>
      <c r="M33" s="14"/>
      <c r="N33" s="14"/>
      <c r="O33" s="14"/>
    </row>
    <row r="34" spans="1:15" ht="30" x14ac:dyDescent="0.25">
      <c r="A34" s="9">
        <v>3.2</v>
      </c>
      <c r="B34" s="12" t="s">
        <v>41</v>
      </c>
      <c r="C34" s="13">
        <v>0</v>
      </c>
      <c r="D34" s="13">
        <v>0</v>
      </c>
      <c r="E34" s="14"/>
      <c r="F34" s="16"/>
      <c r="G34" s="17"/>
      <c r="H34" s="14"/>
      <c r="I34" s="14"/>
      <c r="J34" s="14"/>
      <c r="K34" s="14"/>
      <c r="L34" s="14"/>
      <c r="M34" s="14"/>
      <c r="N34" s="14"/>
      <c r="O34" s="14"/>
    </row>
    <row r="35" spans="1:15" x14ac:dyDescent="0.25">
      <c r="A35" s="9">
        <v>3.3</v>
      </c>
      <c r="B35" s="12" t="s">
        <v>42</v>
      </c>
      <c r="C35" s="13">
        <v>-8040.5699999999979</v>
      </c>
      <c r="D35" s="13">
        <v>-10473.729999999994</v>
      </c>
      <c r="E35" s="14"/>
      <c r="F35" s="16"/>
      <c r="G35" s="17"/>
      <c r="H35" s="14"/>
      <c r="I35" s="14"/>
      <c r="J35" s="14"/>
      <c r="K35" s="14"/>
      <c r="L35" s="14"/>
      <c r="M35" s="14"/>
      <c r="N35" s="14"/>
      <c r="O35" s="14"/>
    </row>
    <row r="36" spans="1:15" x14ac:dyDescent="0.25">
      <c r="A36" s="9">
        <v>3.4</v>
      </c>
      <c r="B36" s="12" t="s">
        <v>43</v>
      </c>
      <c r="C36" s="13">
        <v>7950.04</v>
      </c>
      <c r="D36" s="13">
        <f>D37+D38+D39</f>
        <v>7888.4299999999994</v>
      </c>
      <c r="E36" s="14"/>
      <c r="F36" s="16"/>
      <c r="G36" s="17"/>
      <c r="H36" s="14"/>
      <c r="I36" s="14"/>
      <c r="J36" s="14"/>
      <c r="K36" s="14"/>
      <c r="L36" s="14"/>
      <c r="M36" s="14"/>
      <c r="N36" s="14"/>
      <c r="O36" s="14"/>
    </row>
    <row r="37" spans="1:15" ht="45" x14ac:dyDescent="0.25">
      <c r="A37" s="9" t="s">
        <v>44</v>
      </c>
      <c r="B37" s="12" t="s">
        <v>45</v>
      </c>
      <c r="C37" s="13">
        <v>3905.22</v>
      </c>
      <c r="D37" s="13">
        <v>4019.89</v>
      </c>
      <c r="E37" s="14"/>
      <c r="F37" s="16"/>
      <c r="G37" s="17"/>
      <c r="H37" s="14"/>
      <c r="I37" s="14"/>
      <c r="J37" s="14"/>
      <c r="K37" s="14"/>
      <c r="L37" s="14"/>
      <c r="M37" s="14"/>
      <c r="N37" s="14"/>
      <c r="O37" s="14"/>
    </row>
    <row r="38" spans="1:15" ht="30" x14ac:dyDescent="0.25">
      <c r="A38" s="9" t="s">
        <v>46</v>
      </c>
      <c r="B38" s="12" t="s">
        <v>47</v>
      </c>
      <c r="C38" s="13">
        <v>3463.22</v>
      </c>
      <c r="D38" s="13">
        <v>3463.22</v>
      </c>
      <c r="E38" s="14"/>
      <c r="F38" s="16"/>
      <c r="G38" s="17"/>
      <c r="H38" s="14"/>
      <c r="I38" s="14"/>
      <c r="J38" s="14"/>
      <c r="K38" s="14"/>
      <c r="L38" s="14"/>
      <c r="M38" s="14"/>
      <c r="N38" s="14"/>
      <c r="O38" s="14"/>
    </row>
    <row r="39" spans="1:15" x14ac:dyDescent="0.25">
      <c r="A39" s="9" t="s">
        <v>48</v>
      </c>
      <c r="B39" s="12" t="s">
        <v>49</v>
      </c>
      <c r="C39" s="13">
        <v>581.6</v>
      </c>
      <c r="D39" s="13">
        <v>405.32</v>
      </c>
      <c r="E39" s="14"/>
      <c r="F39" s="16"/>
      <c r="G39" s="17"/>
      <c r="H39" s="14"/>
      <c r="I39" s="14"/>
      <c r="J39" s="14"/>
      <c r="K39" s="14"/>
      <c r="L39" s="14"/>
      <c r="M39" s="14"/>
      <c r="N39" s="14"/>
      <c r="O39" s="14"/>
    </row>
    <row r="40" spans="1:15" ht="18" x14ac:dyDescent="0.25">
      <c r="A40" s="10">
        <v>4</v>
      </c>
      <c r="B40" s="21" t="s">
        <v>50</v>
      </c>
      <c r="C40" s="22">
        <f>C21+C32</f>
        <v>719914.07000000007</v>
      </c>
      <c r="D40" s="22">
        <f>D21+D32</f>
        <v>830915.6</v>
      </c>
      <c r="E40" s="14"/>
      <c r="F40" s="16"/>
      <c r="G40" s="17"/>
      <c r="H40" s="14"/>
      <c r="I40" s="14"/>
      <c r="J40" s="14"/>
      <c r="K40" s="14"/>
      <c r="L40" s="14"/>
      <c r="M40" s="14"/>
      <c r="N40" s="14"/>
      <c r="O40" s="14"/>
    </row>
    <row r="41" spans="1:15" x14ac:dyDescent="0.25">
      <c r="C41" s="14"/>
      <c r="D41" s="14"/>
      <c r="E41" s="14"/>
      <c r="F41" s="17"/>
      <c r="G41" s="17"/>
      <c r="H41" s="14"/>
      <c r="I41" s="14"/>
      <c r="J41" s="14"/>
      <c r="K41" s="14"/>
      <c r="L41" s="14"/>
      <c r="M41" s="14"/>
      <c r="N41" s="14"/>
      <c r="O41" s="14"/>
    </row>
    <row r="42" spans="1:15" x14ac:dyDescent="0.25">
      <c r="C42" s="14"/>
      <c r="D42" s="14"/>
      <c r="E42" s="14"/>
      <c r="F42" s="17"/>
      <c r="G42" s="17"/>
      <c r="H42" s="14"/>
      <c r="I42" s="14"/>
      <c r="J42" s="14"/>
      <c r="K42" s="14"/>
      <c r="L42" s="14"/>
      <c r="M42" s="14"/>
      <c r="N42" s="14"/>
      <c r="O42" s="14"/>
    </row>
    <row r="43" spans="1:15" x14ac:dyDescent="0.25">
      <c r="C43" s="14"/>
      <c r="D43" s="14"/>
      <c r="E43" s="14"/>
      <c r="F43" s="17"/>
      <c r="G43" s="17"/>
      <c r="H43" s="14"/>
      <c r="I43" s="14"/>
      <c r="J43" s="14"/>
      <c r="K43" s="14"/>
      <c r="L43" s="14"/>
      <c r="M43" s="14"/>
      <c r="N43" s="14"/>
      <c r="O43" s="14"/>
    </row>
  </sheetData>
  <mergeCells count="1">
    <mergeCell ref="A1:D1"/>
  </mergeCells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2021-04-23T10:37:55Z</dcterms:modified>
</cp:coreProperties>
</file>