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320" tabRatio="881"/>
  </bookViews>
  <sheets>
    <sheet name="16.8.9" sheetId="16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>#REF!</definedName>
    <definedName name="BANK__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CR1_">#REF!</definedName>
    <definedName name="Excel_BuiltIn_Print_Area_1">#N/A</definedName>
    <definedName name="fdfdfdf">'[9]ST-2SD.ST'!$A$23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'[9]ST-2SD.ST'!$A$42</definedName>
    <definedName name="LIAB">#REF!</definedName>
    <definedName name="LOM">#REF!</definedName>
    <definedName name="MMB">#REF!</definedName>
    <definedName name="muddet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[10]Sheet1!$A$1:$D$117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6" l="1"/>
  <c r="C19" i="16"/>
  <c r="E20" i="16" l="1"/>
  <c r="F20" i="16" s="1"/>
  <c r="G20" i="16" s="1"/>
  <c r="H20" i="16" s="1"/>
  <c r="I20" i="16" s="1"/>
  <c r="J20" i="16" s="1"/>
  <c r="K20" i="16" s="1"/>
  <c r="L20" i="16" s="1"/>
  <c r="D19" i="16" l="1"/>
  <c r="E19" i="16"/>
  <c r="F19" i="16"/>
  <c r="G19" i="16"/>
  <c r="H19" i="16"/>
  <c r="I19" i="16"/>
  <c r="J19" i="16"/>
  <c r="K19" i="16"/>
  <c r="L19" i="16"/>
  <c r="D13" i="16"/>
  <c r="E13" i="16"/>
  <c r="F13" i="16"/>
  <c r="G13" i="16"/>
  <c r="H13" i="16"/>
  <c r="I13" i="16"/>
  <c r="J13" i="16"/>
  <c r="K13" i="16"/>
  <c r="L13" i="16"/>
  <c r="C13" i="16"/>
</calcChain>
</file>

<file path=xl/sharedStrings.xml><?xml version="1.0" encoding="utf-8"?>
<sst xmlns="http://schemas.openxmlformats.org/spreadsheetml/2006/main" count="27" uniqueCount="27">
  <si>
    <t>Ödəniş müddətinin bitməsinə qalan günlər</t>
  </si>
  <si>
    <t>Ani</t>
  </si>
  <si>
    <t>1 - 7 gün</t>
  </si>
  <si>
    <t>1-2 il</t>
  </si>
  <si>
    <t>5 ildən çox</t>
  </si>
  <si>
    <t>Aktivlər</t>
  </si>
  <si>
    <t>Qiymətli kağızlar</t>
  </si>
  <si>
    <t>Qısamüddətli maliyyə alətləri</t>
  </si>
  <si>
    <t>Törəmə maliyyə alətləri</t>
  </si>
  <si>
    <t>Digər maliyyə aktivlər</t>
  </si>
  <si>
    <t>Öhdəliklər</t>
  </si>
  <si>
    <t>Kredit təşkilatları və digər maliyyə institutlarından cəlb edilmiş vəsaitlər</t>
  </si>
  <si>
    <t>tələbli depozitlər</t>
  </si>
  <si>
    <t>müddətli depozitlər</t>
  </si>
  <si>
    <t>Digər maliyyə öhdəliklər</t>
  </si>
  <si>
    <t>Likvidlik "qəpi"</t>
  </si>
  <si>
    <t>8-30 gün</t>
  </si>
  <si>
    <t>30-90 gün</t>
  </si>
  <si>
    <t>90-180 gün</t>
  </si>
  <si>
    <t>180-365 gün</t>
  </si>
  <si>
    <t>2-3 il</t>
  </si>
  <si>
    <t>3-5 il</t>
  </si>
  <si>
    <t xml:space="preserve">Müştərilərə verilmiş kreditlər </t>
  </si>
  <si>
    <t>Kredit təşkilarına və digər maliyyə institutlarına verilmiş kreditlər və depozitlər</t>
  </si>
  <si>
    <t>AMB-nın kreditləri</t>
  </si>
  <si>
    <t>Kumiliyativ qəp</t>
  </si>
  <si>
    <t>Faiz riskinə həssaslıq üzrə təsnifat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</si>
</sst>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(* #,##0.00_);_(* \(#,##0.00\);_(* &quot;-&quot;??_);_(@_)"/>
    <numFmt numFmtId="165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</font>
    <font>
      <b/>
      <sz val="10"/>
      <color rgb="FF000000"/>
      <name val="Palatino Linotype"/>
      <family val="1"/>
      <charset val="204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sz val="10"/>
      <name val="Palatino Linotyp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0" fontId="1" fillId="0" borderId="0"/>
  </cellStyleXfs>
  <cellXfs count="12">
    <xf numFmtId="0" fontId="0" fillId="0" borderId="0" xfId="0"/>
    <xf numFmtId="0" fontId="3" fillId="3" borderId="1" xfId="0" applyFont="1" applyFill="1" applyBorder="1" applyAlignment="1">
      <alignment vertical="center"/>
    </xf>
    <xf numFmtId="165" fontId="3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165" fontId="3" fillId="0" borderId="1" xfId="1" applyNumberFormat="1" applyFont="1" applyFill="1" applyBorder="1" applyAlignment="1">
      <alignment horizontal="center" vertical="center"/>
    </xf>
    <xf numFmtId="165" fontId="0" fillId="0" borderId="0" xfId="0" applyNumberFormat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</cellXfs>
  <cellStyles count="5">
    <cellStyle name="Comma" xfId="1" builtinId="3"/>
    <cellStyle name="Comma 2" xfId="2"/>
    <cellStyle name="Normal" xfId="0" builtinId="0"/>
    <cellStyle name="Normal 2" xfId="3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attn001/Local%20Settings/Temporary%20Internet%20Files/OLKB0/Capital%20Adequacy/CAD%20Sum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Monetary%20Policy/New%20Monpol/AUG/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SO%20Tables/EUR%20Tables/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SO%20Tables/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2:M23"/>
  <sheetViews>
    <sheetView tabSelected="1" view="pageBreakPreview" zoomScale="90" zoomScaleNormal="90" zoomScaleSheetLayoutView="90" workbookViewId="0">
      <selection activeCell="B5" sqref="B5"/>
    </sheetView>
  </sheetViews>
  <sheetFormatPr defaultRowHeight="20.25" customHeight="1" x14ac:dyDescent="0.25"/>
  <cols>
    <col min="2" max="2" width="71.85546875" bestFit="1" customWidth="1"/>
    <col min="3" max="7" width="10.7109375" customWidth="1"/>
    <col min="8" max="8" width="12.5703125" customWidth="1"/>
    <col min="9" max="12" width="10.7109375" customWidth="1"/>
  </cols>
  <sheetData>
    <row r="2" spans="2:13" ht="15" customHeight="1" x14ac:dyDescent="0.25">
      <c r="B2" s="10" t="s">
        <v>26</v>
      </c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2:13" ht="12" customHeight="1" x14ac:dyDescent="0.25"/>
    <row r="4" spans="2:13" ht="13.5" customHeight="1" x14ac:dyDescent="0.25"/>
    <row r="5" spans="2:13" ht="20.25" customHeight="1" x14ac:dyDescent="0.25">
      <c r="B5" s="7" t="s">
        <v>0</v>
      </c>
      <c r="C5" s="8" t="s">
        <v>1</v>
      </c>
      <c r="D5" s="7" t="s">
        <v>2</v>
      </c>
      <c r="E5" s="7" t="s">
        <v>16</v>
      </c>
      <c r="F5" s="7" t="s">
        <v>17</v>
      </c>
      <c r="G5" s="9" t="s">
        <v>18</v>
      </c>
      <c r="H5" s="7" t="s">
        <v>19</v>
      </c>
      <c r="I5" s="7" t="s">
        <v>3</v>
      </c>
      <c r="J5" s="7" t="s">
        <v>20</v>
      </c>
      <c r="K5" s="8" t="s">
        <v>21</v>
      </c>
      <c r="L5" s="8" t="s">
        <v>4</v>
      </c>
    </row>
    <row r="6" spans="2:13" ht="20.25" customHeight="1" x14ac:dyDescent="0.25">
      <c r="B6" s="4" t="s">
        <v>5</v>
      </c>
      <c r="C6" s="2">
        <v>86122.87</v>
      </c>
      <c r="D6" s="2">
        <v>37493.03</v>
      </c>
      <c r="E6" s="2">
        <v>46488.21</v>
      </c>
      <c r="F6" s="2">
        <v>94582.71</v>
      </c>
      <c r="G6" s="2">
        <v>89228.489999999991</v>
      </c>
      <c r="H6" s="2">
        <v>136380.97</v>
      </c>
      <c r="I6" s="2">
        <v>147771.70000000001</v>
      </c>
      <c r="J6" s="2">
        <v>70697.33</v>
      </c>
      <c r="K6" s="2">
        <v>28718.3</v>
      </c>
      <c r="L6" s="2">
        <v>115578.74999999999</v>
      </c>
    </row>
    <row r="7" spans="2:13" ht="20.25" customHeight="1" x14ac:dyDescent="0.25">
      <c r="B7" s="1" t="s">
        <v>6</v>
      </c>
      <c r="C7" s="5">
        <v>28588.980000000003</v>
      </c>
      <c r="D7" s="5">
        <v>0</v>
      </c>
      <c r="E7" s="5">
        <v>11081.619999999999</v>
      </c>
      <c r="F7" s="5">
        <v>24698.55</v>
      </c>
      <c r="G7" s="5">
        <v>4312.2000000000007</v>
      </c>
      <c r="H7" s="5">
        <v>24806.720000000001</v>
      </c>
      <c r="I7" s="5">
        <v>6619.4</v>
      </c>
      <c r="J7" s="5">
        <v>10200</v>
      </c>
      <c r="K7" s="5">
        <v>6800</v>
      </c>
      <c r="L7" s="5">
        <v>0</v>
      </c>
      <c r="M7" s="6"/>
    </row>
    <row r="8" spans="2:13" ht="20.25" customHeight="1" x14ac:dyDescent="0.25">
      <c r="B8" s="3" t="s">
        <v>22</v>
      </c>
      <c r="C8" s="5">
        <v>857.03</v>
      </c>
      <c r="D8" s="5">
        <v>2181.63</v>
      </c>
      <c r="E8" s="5">
        <v>14200.369999999999</v>
      </c>
      <c r="F8" s="5">
        <v>69884.160000000003</v>
      </c>
      <c r="G8" s="5">
        <v>78878.62</v>
      </c>
      <c r="H8" s="5">
        <v>108603.63</v>
      </c>
      <c r="I8" s="5">
        <v>140315.14000000001</v>
      </c>
      <c r="J8" s="5">
        <v>60497.33</v>
      </c>
      <c r="K8" s="5">
        <v>21918.3</v>
      </c>
      <c r="L8" s="5">
        <v>113540.54999999999</v>
      </c>
      <c r="M8" s="6"/>
    </row>
    <row r="9" spans="2:13" ht="20.25" customHeight="1" x14ac:dyDescent="0.25">
      <c r="B9" s="3" t="s">
        <v>23</v>
      </c>
      <c r="C9" s="5">
        <v>0</v>
      </c>
      <c r="D9" s="5">
        <v>0</v>
      </c>
      <c r="E9" s="5">
        <v>8500</v>
      </c>
      <c r="F9" s="5">
        <v>0</v>
      </c>
      <c r="G9" s="5">
        <v>6037.67</v>
      </c>
      <c r="H9" s="5">
        <v>2970.62</v>
      </c>
      <c r="I9" s="5">
        <v>837.16</v>
      </c>
      <c r="J9" s="5">
        <v>0</v>
      </c>
      <c r="K9" s="5">
        <v>0</v>
      </c>
      <c r="L9" s="5">
        <v>393</v>
      </c>
      <c r="M9" s="6"/>
    </row>
    <row r="10" spans="2:13" ht="20.25" customHeight="1" x14ac:dyDescent="0.25">
      <c r="B10" s="1" t="s">
        <v>7</v>
      </c>
      <c r="C10" s="5">
        <v>0</v>
      </c>
      <c r="D10" s="5">
        <v>35311.4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6"/>
    </row>
    <row r="11" spans="2:13" ht="20.25" customHeight="1" x14ac:dyDescent="0.25">
      <c r="B11" s="1" t="s">
        <v>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6"/>
    </row>
    <row r="12" spans="2:13" ht="20.25" customHeight="1" x14ac:dyDescent="0.25">
      <c r="B12" s="1" t="s">
        <v>9</v>
      </c>
      <c r="C12" s="5">
        <v>56676.86</v>
      </c>
      <c r="D12" s="5">
        <v>0</v>
      </c>
      <c r="E12" s="5">
        <v>12706.220000000001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1645.1999999999998</v>
      </c>
      <c r="M12" s="6"/>
    </row>
    <row r="13" spans="2:13" ht="20.25" customHeight="1" x14ac:dyDescent="0.25">
      <c r="B13" s="4" t="s">
        <v>10</v>
      </c>
      <c r="C13" s="2">
        <f>SUM(C14:C18)</f>
        <v>157013.864900001</v>
      </c>
      <c r="D13" s="2">
        <f t="shared" ref="D13:L13" si="0">SUM(D14:D18)</f>
        <v>847.74</v>
      </c>
      <c r="E13" s="2">
        <f t="shared" si="0"/>
        <v>27254.78</v>
      </c>
      <c r="F13" s="2">
        <f t="shared" si="0"/>
        <v>37401.480000000003</v>
      </c>
      <c r="G13" s="2">
        <f t="shared" si="0"/>
        <v>58935.98</v>
      </c>
      <c r="H13" s="2">
        <f t="shared" si="0"/>
        <v>87041.64</v>
      </c>
      <c r="I13" s="2">
        <f t="shared" si="0"/>
        <v>43419.97</v>
      </c>
      <c r="J13" s="2">
        <f t="shared" si="0"/>
        <v>24215.35</v>
      </c>
      <c r="K13" s="2">
        <f t="shared" si="0"/>
        <v>28032.66</v>
      </c>
      <c r="L13" s="2">
        <f t="shared" si="0"/>
        <v>110714.4915</v>
      </c>
      <c r="M13" s="6"/>
    </row>
    <row r="14" spans="2:13" ht="20.25" customHeight="1" x14ac:dyDescent="0.25">
      <c r="B14" s="3" t="s">
        <v>24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1720.24</v>
      </c>
      <c r="J14" s="5">
        <v>547.77</v>
      </c>
      <c r="K14" s="5">
        <v>0</v>
      </c>
      <c r="L14" s="5">
        <v>0</v>
      </c>
      <c r="M14" s="6"/>
    </row>
    <row r="15" spans="2:13" ht="20.25" customHeight="1" x14ac:dyDescent="0.25">
      <c r="B15" s="3" t="s">
        <v>11</v>
      </c>
      <c r="C15" s="5">
        <v>0</v>
      </c>
      <c r="D15" s="5">
        <v>0</v>
      </c>
      <c r="E15" s="5">
        <v>11.370000000000001</v>
      </c>
      <c r="F15" s="5">
        <v>13037.859999999999</v>
      </c>
      <c r="G15" s="5">
        <v>7567.7600000000011</v>
      </c>
      <c r="H15" s="5">
        <v>3743.1199999999994</v>
      </c>
      <c r="I15" s="5">
        <v>19160.28</v>
      </c>
      <c r="J15" s="5">
        <v>21548.53</v>
      </c>
      <c r="K15" s="5">
        <v>27487.57</v>
      </c>
      <c r="L15" s="5">
        <v>106067.9615</v>
      </c>
      <c r="M15" s="6"/>
    </row>
    <row r="16" spans="2:13" ht="20.25" customHeight="1" x14ac:dyDescent="0.25">
      <c r="B16" s="1" t="s">
        <v>12</v>
      </c>
      <c r="C16" s="5">
        <v>129563.214900001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6"/>
    </row>
    <row r="17" spans="2:13" ht="20.25" customHeight="1" x14ac:dyDescent="0.25">
      <c r="B17" s="1" t="s">
        <v>13</v>
      </c>
      <c r="C17" s="5">
        <v>7.55</v>
      </c>
      <c r="D17" s="5">
        <v>847.74</v>
      </c>
      <c r="E17" s="5">
        <v>19685.099999999999</v>
      </c>
      <c r="F17" s="5">
        <v>24363.620000000003</v>
      </c>
      <c r="G17" s="5">
        <v>51368.22</v>
      </c>
      <c r="H17" s="5">
        <v>83298.52</v>
      </c>
      <c r="I17" s="5">
        <v>22539.45</v>
      </c>
      <c r="J17" s="5">
        <v>2119.0500000000002</v>
      </c>
      <c r="K17" s="5">
        <v>545.09</v>
      </c>
      <c r="L17" s="5">
        <v>4646.53</v>
      </c>
      <c r="M17" s="6"/>
    </row>
    <row r="18" spans="2:13" ht="20.25" customHeight="1" x14ac:dyDescent="0.25">
      <c r="B18" s="1" t="s">
        <v>14</v>
      </c>
      <c r="C18" s="5">
        <v>27443.100000000002</v>
      </c>
      <c r="D18" s="5">
        <v>0</v>
      </c>
      <c r="E18" s="5">
        <v>7558.31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6"/>
    </row>
    <row r="19" spans="2:13" ht="20.25" customHeight="1" x14ac:dyDescent="0.25">
      <c r="B19" s="4" t="s">
        <v>15</v>
      </c>
      <c r="C19" s="2">
        <f>C6-C13</f>
        <v>-70890.994900001009</v>
      </c>
      <c r="D19" s="2">
        <f t="shared" ref="D19:L19" si="1">D6-D13</f>
        <v>36645.29</v>
      </c>
      <c r="E19" s="2">
        <f t="shared" si="1"/>
        <v>19233.43</v>
      </c>
      <c r="F19" s="2">
        <f t="shared" si="1"/>
        <v>57181.23</v>
      </c>
      <c r="G19" s="2">
        <f t="shared" si="1"/>
        <v>30292.509999999987</v>
      </c>
      <c r="H19" s="2">
        <f t="shared" si="1"/>
        <v>49339.33</v>
      </c>
      <c r="I19" s="2">
        <f t="shared" si="1"/>
        <v>104351.73000000001</v>
      </c>
      <c r="J19" s="2">
        <f t="shared" si="1"/>
        <v>46481.98</v>
      </c>
      <c r="K19" s="2">
        <f t="shared" si="1"/>
        <v>685.63999999999942</v>
      </c>
      <c r="L19" s="2">
        <f t="shared" si="1"/>
        <v>4864.2584999999817</v>
      </c>
      <c r="M19" s="6"/>
    </row>
    <row r="20" spans="2:13" ht="20.25" customHeight="1" x14ac:dyDescent="0.25">
      <c r="B20" s="4" t="s">
        <v>25</v>
      </c>
      <c r="C20" s="2">
        <v>-70890.994900001009</v>
      </c>
      <c r="D20" s="2">
        <f>C20+D19</f>
        <v>-34245.704900001008</v>
      </c>
      <c r="E20" s="2">
        <f t="shared" ref="E20:L20" si="2">D20+E19</f>
        <v>-15012.274900001008</v>
      </c>
      <c r="F20" s="2">
        <f t="shared" si="2"/>
        <v>42168.955099998995</v>
      </c>
      <c r="G20" s="2">
        <f t="shared" si="2"/>
        <v>72461.465099998983</v>
      </c>
      <c r="H20" s="2">
        <f t="shared" si="2"/>
        <v>121800.79509999898</v>
      </c>
      <c r="I20" s="2">
        <f t="shared" si="2"/>
        <v>226152.52509999898</v>
      </c>
      <c r="J20" s="2">
        <f t="shared" si="2"/>
        <v>272634.50509999896</v>
      </c>
      <c r="K20" s="2">
        <f t="shared" si="2"/>
        <v>273320.14509999898</v>
      </c>
      <c r="L20" s="2">
        <f t="shared" si="2"/>
        <v>278184.40359999897</v>
      </c>
      <c r="M20" s="6"/>
    </row>
    <row r="21" spans="2:13" ht="20.25" customHeight="1" x14ac:dyDescent="0.2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</row>
    <row r="22" spans="2:13" ht="20.25" customHeight="1" x14ac:dyDescent="0.25">
      <c r="M22" s="6"/>
    </row>
    <row r="23" spans="2:13" ht="20.25" customHeight="1" x14ac:dyDescent="0.25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</row>
  </sheetData>
  <mergeCells count="1">
    <mergeCell ref="B2:L2"/>
  </mergeCells>
  <pageMargins left="0.7" right="0.7" top="0.75" bottom="0.75" header="0.3" footer="0.3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16.8.9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2023-01-27T11:11:23Z</dcterms:modified>
</cp:coreProperties>
</file>