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20" tabRatio="881"/>
  </bookViews>
  <sheets>
    <sheet name="16.8.9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>#REF!</definedName>
    <definedName name="BANK__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CR1_">#REF!</definedName>
    <definedName name="Excel_BuiltIn_Print_Area_1">#N/A</definedName>
    <definedName name="fdfdfdf">'[9]ST-2SD.ST'!$A$23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'[9]ST-2SD.ST'!$A$42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[10]Sheet1!$A$1:$D$117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13" i="16"/>
  <c r="C19" i="16"/>
  <c r="C13" i="16"/>
  <c r="D13" i="16"/>
  <c r="E13" i="16"/>
  <c r="F13" i="16"/>
  <c r="H13" i="16"/>
  <c r="I13" i="16"/>
  <c r="J13" i="16"/>
  <c r="K13" i="16"/>
  <c r="K19" i="16" s="1"/>
  <c r="B13" i="16"/>
  <c r="C6" i="16"/>
  <c r="D6" i="16"/>
  <c r="E6" i="16"/>
  <c r="F6" i="16"/>
  <c r="H6" i="16"/>
  <c r="I6" i="16"/>
  <c r="J6" i="16"/>
  <c r="K6" i="16"/>
  <c r="B6" i="16"/>
  <c r="D19" i="16" l="1"/>
  <c r="E19" i="16"/>
  <c r="F19" i="16"/>
  <c r="G19" i="16"/>
  <c r="H19" i="16"/>
  <c r="I19" i="16"/>
  <c r="J19" i="16"/>
  <c r="B19" i="16"/>
  <c r="B20" i="16" s="1"/>
  <c r="C20" i="16" s="1"/>
  <c r="D20" i="16" l="1"/>
  <c r="E20" i="16" s="1"/>
  <c r="F20" i="16" s="1"/>
  <c r="G20" i="16" s="1"/>
  <c r="H20" i="16" s="1"/>
  <c r="I20" i="16" s="1"/>
  <c r="J20" i="16" s="1"/>
  <c r="K20" i="16" s="1"/>
</calcChain>
</file>

<file path=xl/sharedStrings.xml><?xml version="1.0" encoding="utf-8"?>
<sst xmlns="http://schemas.openxmlformats.org/spreadsheetml/2006/main" count="27" uniqueCount="27">
  <si>
    <t>Ödəniş müddətinin bitməsinə qalan günlər</t>
  </si>
  <si>
    <t>Ani</t>
  </si>
  <si>
    <t>1 - 7 gün</t>
  </si>
  <si>
    <t>1-2 il</t>
  </si>
  <si>
    <t>5 ildən çox</t>
  </si>
  <si>
    <t>Aktivlər</t>
  </si>
  <si>
    <t>Qiymətli kağızlar</t>
  </si>
  <si>
    <t>Qısamüddətli maliyyə alətləri</t>
  </si>
  <si>
    <t>Törəmə maliyyə alətləri</t>
  </si>
  <si>
    <t>Digər maliyyə aktivlər</t>
  </si>
  <si>
    <t>Öhdəliklər</t>
  </si>
  <si>
    <t>Kredit təşkilatları və digər maliyyə institutlarından cəlb edilmiş vəsaitlər</t>
  </si>
  <si>
    <t>tələbli depozitlər</t>
  </si>
  <si>
    <t>müddətli depozitlər</t>
  </si>
  <si>
    <t>Digər maliyyə öhdəliklər</t>
  </si>
  <si>
    <t>Likvidlik "qəpi"</t>
  </si>
  <si>
    <t>8-30 gün</t>
  </si>
  <si>
    <t>30-90 gün</t>
  </si>
  <si>
    <t>90-180 gün</t>
  </si>
  <si>
    <t>180-365 gün</t>
  </si>
  <si>
    <t>2-3 il</t>
  </si>
  <si>
    <t>3-5 il</t>
  </si>
  <si>
    <t xml:space="preserve">Müştərilərə verilmiş kreditlər </t>
  </si>
  <si>
    <t>Kredit təşkilarına və digər maliyyə institutlarına verilmiş kreditlər və depozitlər</t>
  </si>
  <si>
    <t>AMB-nın kreditləri</t>
  </si>
  <si>
    <t>Kumiliyativ qəp</t>
  </si>
  <si>
    <t>Faiz riskinə həssaslıq üzrə təsnifat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</si>
</sst>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1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ttn001/Local%20Settings/Temporary%20Internet%20Files/OLKB0/Capital%20Adequacy/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Monetary%20Policy/New%20Monpol/AUG/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EUR%20Tables/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L23"/>
  <sheetViews>
    <sheetView tabSelected="1" view="pageBreakPreview" zoomScale="90" zoomScaleNormal="90" zoomScaleSheetLayoutView="90" workbookViewId="0">
      <selection activeCell="A2" sqref="A2:K2"/>
    </sheetView>
  </sheetViews>
  <sheetFormatPr defaultRowHeight="20.25" customHeight="1" x14ac:dyDescent="0.25"/>
  <cols>
    <col min="1" max="1" width="71.85546875" bestFit="1" customWidth="1"/>
    <col min="2" max="6" width="10.7109375" customWidth="1"/>
    <col min="7" max="7" width="12.5703125" customWidth="1"/>
    <col min="8" max="11" width="10.7109375" customWidth="1"/>
  </cols>
  <sheetData>
    <row r="2" spans="1:12" ht="17.25" customHeight="1" x14ac:dyDescent="0.25">
      <c r="A2" s="11" t="s">
        <v>26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2" ht="12" customHeight="1" x14ac:dyDescent="0.25"/>
    <row r="4" spans="1:12" ht="13.5" customHeight="1" x14ac:dyDescent="0.25"/>
    <row r="5" spans="1:12" ht="20.25" customHeight="1" x14ac:dyDescent="0.25">
      <c r="A5" s="7" t="s">
        <v>0</v>
      </c>
      <c r="B5" s="8" t="s">
        <v>1</v>
      </c>
      <c r="C5" s="7" t="s">
        <v>2</v>
      </c>
      <c r="D5" s="7" t="s">
        <v>16</v>
      </c>
      <c r="E5" s="7" t="s">
        <v>17</v>
      </c>
      <c r="F5" s="9" t="s">
        <v>18</v>
      </c>
      <c r="G5" s="7" t="s">
        <v>19</v>
      </c>
      <c r="H5" s="7" t="s">
        <v>3</v>
      </c>
      <c r="I5" s="7" t="s">
        <v>20</v>
      </c>
      <c r="J5" s="8" t="s">
        <v>21</v>
      </c>
      <c r="K5" s="8" t="s">
        <v>4</v>
      </c>
    </row>
    <row r="6" spans="1:12" ht="20.25" customHeight="1" x14ac:dyDescent="0.25">
      <c r="A6" s="4" t="s">
        <v>5</v>
      </c>
      <c r="B6" s="2">
        <f>SUM(B7:B12)</f>
        <v>213422.62</v>
      </c>
      <c r="C6" s="2">
        <f t="shared" ref="C6:K6" si="0">SUM(C7:C12)</f>
        <v>2740.32</v>
      </c>
      <c r="D6" s="2">
        <f t="shared" si="0"/>
        <v>19735.14</v>
      </c>
      <c r="E6" s="2">
        <f t="shared" si="0"/>
        <v>91564.21</v>
      </c>
      <c r="F6" s="2">
        <f t="shared" si="0"/>
        <v>76425.39</v>
      </c>
      <c r="G6" s="2">
        <f>SUM(G7:G12)</f>
        <v>178003.61000000002</v>
      </c>
      <c r="H6" s="2">
        <f t="shared" si="0"/>
        <v>201208.42</v>
      </c>
      <c r="I6" s="2">
        <f t="shared" si="0"/>
        <v>96185.89</v>
      </c>
      <c r="J6" s="2">
        <f t="shared" si="0"/>
        <v>26875.02</v>
      </c>
      <c r="K6" s="2">
        <f t="shared" si="0"/>
        <v>137371.67000000001</v>
      </c>
    </row>
    <row r="7" spans="1:12" ht="20.25" customHeight="1" x14ac:dyDescent="0.25">
      <c r="A7" s="1" t="s">
        <v>6</v>
      </c>
      <c r="B7" s="5">
        <v>15241.37</v>
      </c>
      <c r="C7" s="5">
        <v>0</v>
      </c>
      <c r="D7" s="5">
        <v>2998.94</v>
      </c>
      <c r="E7" s="5">
        <v>21852.49</v>
      </c>
      <c r="F7" s="5">
        <v>4992.05</v>
      </c>
      <c r="G7" s="5">
        <v>46924.93</v>
      </c>
      <c r="H7" s="5">
        <v>16240</v>
      </c>
      <c r="I7" s="5">
        <v>0</v>
      </c>
      <c r="J7" s="5">
        <v>1700</v>
      </c>
      <c r="K7" s="5">
        <v>0</v>
      </c>
      <c r="L7" s="6"/>
    </row>
    <row r="8" spans="1:12" ht="20.25" customHeight="1" x14ac:dyDescent="0.25">
      <c r="A8" s="3" t="s">
        <v>22</v>
      </c>
      <c r="B8" s="5">
        <v>1598.12</v>
      </c>
      <c r="C8" s="5">
        <v>2740.32</v>
      </c>
      <c r="D8" s="5">
        <v>16736.2</v>
      </c>
      <c r="E8" s="5">
        <v>65020.22</v>
      </c>
      <c r="F8" s="5">
        <v>67864.34</v>
      </c>
      <c r="G8" s="5">
        <v>128624.51000000001</v>
      </c>
      <c r="H8" s="5">
        <v>182098.64</v>
      </c>
      <c r="I8" s="5">
        <v>94740.73</v>
      </c>
      <c r="J8" s="5">
        <v>25175.02</v>
      </c>
      <c r="K8" s="5">
        <v>136560.51</v>
      </c>
      <c r="L8" s="6"/>
    </row>
    <row r="9" spans="1:12" ht="20.25" customHeight="1" x14ac:dyDescent="0.25">
      <c r="A9" s="3" t="s">
        <v>23</v>
      </c>
      <c r="B9" s="5">
        <v>0</v>
      </c>
      <c r="C9" s="5">
        <v>0</v>
      </c>
      <c r="D9" s="5">
        <v>0</v>
      </c>
      <c r="E9" s="5">
        <v>4691.5</v>
      </c>
      <c r="F9" s="5">
        <v>3569</v>
      </c>
      <c r="G9" s="5">
        <v>2454.17</v>
      </c>
      <c r="H9" s="5">
        <v>2869.78</v>
      </c>
      <c r="I9" s="5">
        <v>1445.16</v>
      </c>
      <c r="J9" s="5">
        <v>0</v>
      </c>
      <c r="K9" s="5">
        <v>0</v>
      </c>
      <c r="L9" s="6"/>
    </row>
    <row r="10" spans="1:12" ht="20.25" customHeight="1" x14ac:dyDescent="0.25">
      <c r="A10" s="1" t="s">
        <v>7</v>
      </c>
      <c r="B10" s="5">
        <v>126500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6"/>
    </row>
    <row r="11" spans="1:12" ht="20.25" customHeight="1" x14ac:dyDescent="0.25">
      <c r="A11" s="1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/>
    </row>
    <row r="12" spans="1:12" ht="20.25" customHeight="1" x14ac:dyDescent="0.25">
      <c r="A12" s="1" t="s">
        <v>9</v>
      </c>
      <c r="B12" s="5">
        <v>70083.13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811.16</v>
      </c>
      <c r="L12" s="6"/>
    </row>
    <row r="13" spans="1:12" ht="20.25" customHeight="1" x14ac:dyDescent="0.25">
      <c r="A13" s="4" t="s">
        <v>10</v>
      </c>
      <c r="B13" s="2">
        <f>SUM(B14:B18)</f>
        <v>175253.34999999998</v>
      </c>
      <c r="C13" s="2">
        <f t="shared" ref="C13:K13" si="1">SUM(C14:C18)</f>
        <v>1231.3599999999999</v>
      </c>
      <c r="D13" s="2">
        <f t="shared" si="1"/>
        <v>7656.68</v>
      </c>
      <c r="E13" s="2">
        <f t="shared" si="1"/>
        <v>25649.72</v>
      </c>
      <c r="F13" s="2">
        <f t="shared" si="1"/>
        <v>131375.1</v>
      </c>
      <c r="G13" s="2">
        <f>SUM(G14:G18)</f>
        <v>188378.25</v>
      </c>
      <c r="H13" s="2">
        <f t="shared" si="1"/>
        <v>61261.09</v>
      </c>
      <c r="I13" s="2">
        <f t="shared" si="1"/>
        <v>61779.89</v>
      </c>
      <c r="J13" s="2">
        <f t="shared" si="1"/>
        <v>19064.91</v>
      </c>
      <c r="K13" s="2">
        <f t="shared" si="1"/>
        <v>140385.76149999999</v>
      </c>
      <c r="L13" s="6"/>
    </row>
    <row r="14" spans="1:12" ht="20.25" customHeight="1" x14ac:dyDescent="0.25">
      <c r="A14" s="3" t="s">
        <v>24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860.12</v>
      </c>
      <c r="H14" s="5">
        <v>273.88</v>
      </c>
      <c r="I14" s="5">
        <v>0</v>
      </c>
      <c r="J14" s="5">
        <v>0</v>
      </c>
      <c r="K14" s="5">
        <v>0</v>
      </c>
      <c r="L14" s="6"/>
    </row>
    <row r="15" spans="1:12" ht="20.25" customHeight="1" x14ac:dyDescent="0.25">
      <c r="A15" s="3" t="s">
        <v>11</v>
      </c>
      <c r="B15" s="5">
        <v>0</v>
      </c>
      <c r="C15" s="5">
        <v>0</v>
      </c>
      <c r="D15" s="5">
        <v>94.13</v>
      </c>
      <c r="E15" s="5">
        <v>1047.49</v>
      </c>
      <c r="F15" s="5">
        <v>13901.45</v>
      </c>
      <c r="G15" s="5">
        <v>7964.58</v>
      </c>
      <c r="H15" s="5">
        <v>25365.58</v>
      </c>
      <c r="I15" s="5">
        <v>27751.46</v>
      </c>
      <c r="J15" s="5">
        <v>18362.79</v>
      </c>
      <c r="K15" s="5">
        <v>135670.7415</v>
      </c>
      <c r="L15" s="6"/>
    </row>
    <row r="16" spans="1:12" ht="20.25" customHeight="1" x14ac:dyDescent="0.25">
      <c r="A16" s="1" t="s">
        <v>12</v>
      </c>
      <c r="B16" s="5">
        <v>138254.26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/>
    </row>
    <row r="17" spans="1:12" ht="20.25" customHeight="1" x14ac:dyDescent="0.25">
      <c r="A17" s="1" t="s">
        <v>13</v>
      </c>
      <c r="B17" s="5">
        <v>146.05000000000001</v>
      </c>
      <c r="C17" s="5">
        <v>1231.3599999999999</v>
      </c>
      <c r="D17" s="5">
        <v>7562.55</v>
      </c>
      <c r="E17" s="5">
        <v>24602.23</v>
      </c>
      <c r="F17" s="5">
        <v>117473.65</v>
      </c>
      <c r="G17" s="5">
        <v>179553.55</v>
      </c>
      <c r="H17" s="5">
        <v>35621.629999999997</v>
      </c>
      <c r="I17" s="5">
        <v>34028.43</v>
      </c>
      <c r="J17" s="5">
        <v>702.12</v>
      </c>
      <c r="K17" s="5">
        <v>4715.0200000000004</v>
      </c>
      <c r="L17" s="6"/>
    </row>
    <row r="18" spans="1:12" ht="20.25" customHeight="1" x14ac:dyDescent="0.25">
      <c r="A18" s="1" t="s">
        <v>14</v>
      </c>
      <c r="B18" s="5">
        <v>36853.039999999994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/>
    </row>
    <row r="19" spans="1:12" ht="20.25" customHeight="1" x14ac:dyDescent="0.25">
      <c r="A19" s="4" t="s">
        <v>15</v>
      </c>
      <c r="B19" s="2">
        <f>B6-B13</f>
        <v>38169.270000000019</v>
      </c>
      <c r="C19" s="2">
        <f>C6-C13</f>
        <v>1508.9600000000003</v>
      </c>
      <c r="D19" s="2">
        <f t="shared" ref="D19:J19" si="2">D6-D13</f>
        <v>12078.46</v>
      </c>
      <c r="E19" s="2">
        <f t="shared" si="2"/>
        <v>65914.490000000005</v>
      </c>
      <c r="F19" s="2">
        <f t="shared" si="2"/>
        <v>-54949.710000000006</v>
      </c>
      <c r="G19" s="2">
        <f t="shared" si="2"/>
        <v>-10374.639999999985</v>
      </c>
      <c r="H19" s="2">
        <f t="shared" si="2"/>
        <v>139947.33000000002</v>
      </c>
      <c r="I19" s="2">
        <f t="shared" si="2"/>
        <v>34406</v>
      </c>
      <c r="J19" s="2">
        <f t="shared" si="2"/>
        <v>7810.1100000000006</v>
      </c>
      <c r="K19" s="2">
        <f>K6-K13</f>
        <v>-3014.0914999999804</v>
      </c>
      <c r="L19" s="6"/>
    </row>
    <row r="20" spans="1:12" ht="20.25" customHeight="1" x14ac:dyDescent="0.25">
      <c r="A20" s="4" t="s">
        <v>25</v>
      </c>
      <c r="B20" s="2">
        <f>B19</f>
        <v>38169.270000000019</v>
      </c>
      <c r="C20" s="2">
        <f>B20+C19</f>
        <v>39678.230000000018</v>
      </c>
      <c r="D20" s="2">
        <f t="shared" ref="D20:K20" si="3">C20+D19</f>
        <v>51756.690000000017</v>
      </c>
      <c r="E20" s="2">
        <f t="shared" si="3"/>
        <v>117671.18000000002</v>
      </c>
      <c r="F20" s="2">
        <f t="shared" si="3"/>
        <v>62721.470000000016</v>
      </c>
      <c r="G20" s="2">
        <f t="shared" si="3"/>
        <v>52346.830000000031</v>
      </c>
      <c r="H20" s="2">
        <f t="shared" si="3"/>
        <v>192294.16000000003</v>
      </c>
      <c r="I20" s="2">
        <f t="shared" si="3"/>
        <v>226700.16000000003</v>
      </c>
      <c r="J20" s="2">
        <f t="shared" si="3"/>
        <v>234510.27000000002</v>
      </c>
      <c r="K20" s="2">
        <f t="shared" si="3"/>
        <v>231496.17850000004</v>
      </c>
      <c r="L20" s="6"/>
    </row>
    <row r="21" spans="1:12" ht="20.2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6"/>
    </row>
    <row r="22" spans="1:12" ht="20.25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6"/>
    </row>
    <row r="23" spans="1:12" ht="20.25" customHeight="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1">
    <mergeCell ref="A2:K2"/>
  </mergeCells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2024-01-12T12:48:22Z</dcterms:modified>
</cp:coreProperties>
</file>