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150" windowWidth="18030" windowHeight="9990" activeTab="1"/>
  </bookViews>
  <sheets>
    <sheet name="Aufgabe 2" sheetId="1" r:id="rId1"/>
    <sheet name="Aufgabe 3" sheetId="2" r:id="rId2"/>
    <sheet name="Aufgabe 4" sheetId="3" r:id="rId3"/>
  </sheets>
  <calcPr calcId="125725"/>
</workbook>
</file>

<file path=xl/calcChain.xml><?xml version="1.0" encoding="utf-8"?>
<calcChain xmlns="http://schemas.openxmlformats.org/spreadsheetml/2006/main">
  <c r="F6" i="2"/>
  <c r="F7" s="1"/>
  <c r="F8" s="1"/>
  <c r="F9" s="1"/>
  <c r="F10" s="1"/>
  <c r="F11" s="1"/>
  <c r="F5"/>
  <c r="D6"/>
  <c r="D7" s="1"/>
  <c r="D8" s="1"/>
  <c r="D9" s="1"/>
  <c r="D10" s="1"/>
  <c r="D11" s="1"/>
  <c r="D5"/>
  <c r="L4"/>
  <c r="F7" i="3" l="1"/>
  <c r="E7"/>
  <c r="F8" s="1"/>
  <c r="D8"/>
  <c r="E8" s="1"/>
  <c r="D7"/>
  <c r="F9" l="1"/>
  <c r="D9"/>
  <c r="G4" i="2"/>
  <c r="G11"/>
  <c r="F8" i="1"/>
  <c r="F9"/>
  <c r="F10"/>
  <c r="F11"/>
  <c r="F12"/>
  <c r="F13"/>
  <c r="F14"/>
  <c r="F15"/>
  <c r="F7"/>
  <c r="E10"/>
  <c r="E11"/>
  <c r="E12"/>
  <c r="E13"/>
  <c r="E14"/>
  <c r="E15"/>
  <c r="E9"/>
  <c r="D8"/>
  <c r="D9"/>
  <c r="D10"/>
  <c r="D11"/>
  <c r="D12"/>
  <c r="D13"/>
  <c r="D14"/>
  <c r="D15"/>
  <c r="D7"/>
  <c r="G8" i="2" l="1"/>
  <c r="G10"/>
  <c r="G6"/>
  <c r="G7"/>
  <c r="G13"/>
  <c r="G9"/>
  <c r="G5"/>
  <c r="E9" i="3"/>
  <c r="D10" s="1"/>
  <c r="F10"/>
  <c r="E10" l="1"/>
  <c r="F11"/>
  <c r="D11"/>
  <c r="E11" l="1"/>
  <c r="F12" s="1"/>
  <c r="D12" l="1"/>
  <c r="E12" l="1"/>
  <c r="D13" s="1"/>
  <c r="F13"/>
  <c r="E13" l="1"/>
  <c r="D14" s="1"/>
  <c r="E14" s="1"/>
  <c r="F14"/>
</calcChain>
</file>

<file path=xl/sharedStrings.xml><?xml version="1.0" encoding="utf-8"?>
<sst xmlns="http://schemas.openxmlformats.org/spreadsheetml/2006/main" count="41" uniqueCount="33">
  <si>
    <t>Monat</t>
  </si>
  <si>
    <t>Beobachtete</t>
  </si>
  <si>
    <t>Verkäufe</t>
  </si>
  <si>
    <r>
      <t xml:space="preserve">Gleitender Durchschnitt </t>
    </r>
    <r>
      <rPr>
        <b/>
        <i/>
        <sz val="10"/>
        <color theme="1"/>
        <rFont val="Times New Roman"/>
        <family val="1"/>
      </rPr>
      <t>n</t>
    </r>
    <r>
      <rPr>
        <b/>
        <sz val="10"/>
        <color theme="1"/>
        <rFont val="Times New Roman"/>
        <family val="1"/>
      </rPr>
      <t xml:space="preserve"> = 3</t>
    </r>
  </si>
  <si>
    <r>
      <t xml:space="preserve">Gleitender Durchschnitt </t>
    </r>
    <r>
      <rPr>
        <b/>
        <i/>
        <sz val="10"/>
        <color theme="1"/>
        <rFont val="Times New Roman"/>
        <family val="1"/>
      </rPr>
      <t>n</t>
    </r>
    <r>
      <rPr>
        <b/>
        <sz val="10"/>
        <color theme="1"/>
        <rFont val="Times New Roman"/>
        <family val="1"/>
      </rPr>
      <t xml:space="preserve"> = 5</t>
    </r>
  </si>
  <si>
    <r>
      <t xml:space="preserve">Gewichteter, gleitender Durchschnitt </t>
    </r>
    <r>
      <rPr>
        <b/>
        <i/>
        <sz val="10"/>
        <color theme="1"/>
        <rFont val="Times New Roman"/>
        <family val="1"/>
      </rPr>
      <t>n</t>
    </r>
    <r>
      <rPr>
        <b/>
        <sz val="10"/>
        <color theme="1"/>
        <rFont val="Times New Roman"/>
        <family val="1"/>
      </rPr>
      <t xml:space="preserve"> = 3,</t>
    </r>
  </si>
  <si>
    <t>Gewichte 1/2, 1/3, 1/6</t>
  </si>
  <si>
    <t>-</t>
  </si>
  <si>
    <t>a)</t>
  </si>
  <si>
    <t xml:space="preserve">b) </t>
  </si>
  <si>
    <t>n bewirkt Verzögerung</t>
  </si>
  <si>
    <t>c)</t>
  </si>
  <si>
    <t>Durch die schwächere Berücksichtigung weiter entfernter Werte kann die Genauigkeit erhöht werden und der Effekt der Verzögerung verkleinert werden.</t>
  </si>
  <si>
    <t>Quartal</t>
  </si>
  <si>
    <t>Menge</t>
  </si>
  <si>
    <t>Vorhersage</t>
  </si>
  <si>
    <t>Absolute</t>
  </si>
  <si>
    <t>(Tonnen)</t>
  </si>
  <si>
    <r>
      <t>a</t>
    </r>
    <r>
      <rPr>
        <b/>
        <sz val="10"/>
        <color theme="1"/>
        <rFont val="Times New Roman"/>
        <family val="1"/>
      </rPr>
      <t xml:space="preserve"> = 0.1</t>
    </r>
  </si>
  <si>
    <t>Abweichung</t>
  </si>
  <si>
    <r>
      <t>a</t>
    </r>
    <r>
      <rPr>
        <b/>
        <sz val="10"/>
        <color theme="1"/>
        <rFont val="Times New Roman"/>
        <family val="1"/>
      </rPr>
      <t xml:space="preserve"> = 0.5</t>
    </r>
  </si>
  <si>
    <t>Summe</t>
  </si>
  <si>
    <t>MAD</t>
  </si>
  <si>
    <t>t</t>
  </si>
  <si>
    <t>Nachfrage</t>
  </si>
  <si>
    <t>A(t)</t>
  </si>
  <si>
    <t>Geglätteter</t>
  </si>
  <si>
    <t>Schätzwert</t>
  </si>
  <si>
    <t>F(t)</t>
  </si>
  <si>
    <t>Trend</t>
  </si>
  <si>
    <t>T(t)</t>
  </si>
  <si>
    <t>Prognose</t>
  </si>
  <si>
    <t>f(t)</t>
  </si>
</sst>
</file>

<file path=xl/styles.xml><?xml version="1.0" encoding="utf-8"?>
<styleSheet xmlns="http://schemas.openxmlformats.org/spreadsheetml/2006/main">
  <fonts count="6">
    <font>
      <sz val="10"/>
      <color theme="1"/>
      <name val="Arial"/>
      <family val="2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0"/>
      <color theme="1"/>
      <name val="Symbol"/>
      <family val="1"/>
      <charset val="2"/>
    </font>
    <font>
      <sz val="10"/>
      <color rgb="FF0070C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3" borderId="0" xfId="0" applyFill="1" applyAlignment="1">
      <alignment vertical="top"/>
    </xf>
    <xf numFmtId="0" fontId="3" fillId="3" borderId="0" xfId="0" applyFont="1" applyFill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tx>
            <c:strRef>
              <c:f>'Aufgabe 2'!$C$2:$C$3</c:f>
              <c:strCache>
                <c:ptCount val="1"/>
                <c:pt idx="0">
                  <c:v>Beobachtete Verkäufe</c:v>
                </c:pt>
              </c:strCache>
            </c:strRef>
          </c:tx>
          <c:marker>
            <c:symbol val="none"/>
          </c:marker>
          <c:xVal>
            <c:numRef>
              <c:f>'Aufgabe 2'!$B$4:$B$15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'Aufgabe 2'!$C$4:$C$15</c:f>
              <c:numCache>
                <c:formatCode>General</c:formatCode>
                <c:ptCount val="12"/>
                <c:pt idx="0">
                  <c:v>10</c:v>
                </c:pt>
                <c:pt idx="1">
                  <c:v>12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23</c:v>
                </c:pt>
                <c:pt idx="6">
                  <c:v>26</c:v>
                </c:pt>
                <c:pt idx="7">
                  <c:v>30</c:v>
                </c:pt>
                <c:pt idx="8">
                  <c:v>28</c:v>
                </c:pt>
                <c:pt idx="9">
                  <c:v>18</c:v>
                </c:pt>
                <c:pt idx="10">
                  <c:v>16</c:v>
                </c:pt>
                <c:pt idx="11">
                  <c:v>14</c:v>
                </c:pt>
              </c:numCache>
            </c:numRef>
          </c:yVal>
        </c:ser>
        <c:ser>
          <c:idx val="1"/>
          <c:order val="1"/>
          <c:tx>
            <c:strRef>
              <c:f>'Aufgabe 2'!$D$2:$D$3</c:f>
              <c:strCache>
                <c:ptCount val="1"/>
                <c:pt idx="0">
                  <c:v>Gleitender Durchschnitt n = 3</c:v>
                </c:pt>
              </c:strCache>
            </c:strRef>
          </c:tx>
          <c:marker>
            <c:symbol val="none"/>
          </c:marker>
          <c:xVal>
            <c:numRef>
              <c:f>'Aufgabe 2'!$B$4:$B$15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'Aufgabe 2'!$D$4:$D$15</c:f>
              <c:numCache>
                <c:formatCode>General</c:formatCode>
                <c:ptCount val="12"/>
                <c:pt idx="3">
                  <c:v>11.666666666666666</c:v>
                </c:pt>
                <c:pt idx="4">
                  <c:v>13.666666666666666</c:v>
                </c:pt>
                <c:pt idx="5">
                  <c:v>16</c:v>
                </c:pt>
                <c:pt idx="6">
                  <c:v>19.333333333333332</c:v>
                </c:pt>
                <c:pt idx="7">
                  <c:v>22.666666666666668</c:v>
                </c:pt>
                <c:pt idx="8">
                  <c:v>26.333333333333332</c:v>
                </c:pt>
                <c:pt idx="9">
                  <c:v>28</c:v>
                </c:pt>
                <c:pt idx="10">
                  <c:v>25.333333333333332</c:v>
                </c:pt>
                <c:pt idx="11">
                  <c:v>20.666666666666668</c:v>
                </c:pt>
              </c:numCache>
            </c:numRef>
          </c:yVal>
        </c:ser>
        <c:ser>
          <c:idx val="2"/>
          <c:order val="2"/>
          <c:tx>
            <c:strRef>
              <c:f>'Aufgabe 2'!$E$2:$E$3</c:f>
              <c:strCache>
                <c:ptCount val="1"/>
                <c:pt idx="0">
                  <c:v>Gleitender Durchschnitt n = 5</c:v>
                </c:pt>
              </c:strCache>
            </c:strRef>
          </c:tx>
          <c:marker>
            <c:symbol val="none"/>
          </c:marker>
          <c:xVal>
            <c:numRef>
              <c:f>'Aufgabe 2'!$B$4:$B$15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'Aufgabe 2'!$E$4:$E$15</c:f>
              <c:numCache>
                <c:formatCode>General</c:formatCode>
                <c:ptCount val="12"/>
                <c:pt idx="5">
                  <c:v>14</c:v>
                </c:pt>
                <c:pt idx="6">
                  <c:v>16.600000000000001</c:v>
                </c:pt>
                <c:pt idx="7">
                  <c:v>19.399999999999999</c:v>
                </c:pt>
                <c:pt idx="8">
                  <c:v>22.8</c:v>
                </c:pt>
                <c:pt idx="9">
                  <c:v>25.2</c:v>
                </c:pt>
                <c:pt idx="10">
                  <c:v>25</c:v>
                </c:pt>
                <c:pt idx="11">
                  <c:v>23.6</c:v>
                </c:pt>
              </c:numCache>
            </c:numRef>
          </c:yVal>
        </c:ser>
        <c:ser>
          <c:idx val="3"/>
          <c:order val="3"/>
          <c:tx>
            <c:strRef>
              <c:f>'Aufgabe 2'!$F$2:$F$3</c:f>
              <c:strCache>
                <c:ptCount val="1"/>
                <c:pt idx="0">
                  <c:v>Gewichteter, gleitender Durchschnitt n = 3, Gewichte 1/2, 1/3, 1/6</c:v>
                </c:pt>
              </c:strCache>
            </c:strRef>
          </c:tx>
          <c:marker>
            <c:symbol val="none"/>
          </c:marker>
          <c:xVal>
            <c:numRef>
              <c:f>'Aufgabe 2'!$B$4:$B$15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'Aufgabe 2'!$F$4:$F$15</c:f>
              <c:numCache>
                <c:formatCode>General</c:formatCode>
                <c:ptCount val="12"/>
                <c:pt idx="3">
                  <c:v>12.166666666666668</c:v>
                </c:pt>
                <c:pt idx="4">
                  <c:v>14.333333333333332</c:v>
                </c:pt>
                <c:pt idx="5">
                  <c:v>17</c:v>
                </c:pt>
                <c:pt idx="6">
                  <c:v>20.5</c:v>
                </c:pt>
                <c:pt idx="7">
                  <c:v>23.833333333333336</c:v>
                </c:pt>
                <c:pt idx="8">
                  <c:v>27.5</c:v>
                </c:pt>
                <c:pt idx="9">
                  <c:v>28.333333333333332</c:v>
                </c:pt>
                <c:pt idx="10">
                  <c:v>23.333333333333336</c:v>
                </c:pt>
                <c:pt idx="11">
                  <c:v>18.666666666666668</c:v>
                </c:pt>
              </c:numCache>
            </c:numRef>
          </c:yVal>
        </c:ser>
        <c:dLbls/>
        <c:axId val="95720192"/>
        <c:axId val="95721728"/>
      </c:scatterChart>
      <c:valAx>
        <c:axId val="95720192"/>
        <c:scaling>
          <c:orientation val="minMax"/>
        </c:scaling>
        <c:axPos val="b"/>
        <c:numFmt formatCode="General" sourceLinked="1"/>
        <c:tickLblPos val="nextTo"/>
        <c:crossAx val="95721728"/>
        <c:crosses val="autoZero"/>
        <c:crossBetween val="midCat"/>
      </c:valAx>
      <c:valAx>
        <c:axId val="95721728"/>
        <c:scaling>
          <c:orientation val="minMax"/>
        </c:scaling>
        <c:axPos val="l"/>
        <c:majorGridlines/>
        <c:numFmt formatCode="General" sourceLinked="1"/>
        <c:tickLblPos val="nextTo"/>
        <c:crossAx val="95720192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tx>
            <c:strRef>
              <c:f>'Aufgabe 3'!$C$2:$C$3</c:f>
              <c:strCache>
                <c:ptCount val="1"/>
                <c:pt idx="0">
                  <c:v>Menge (Tonnen)</c:v>
                </c:pt>
              </c:strCache>
            </c:strRef>
          </c:tx>
          <c:marker>
            <c:symbol val="none"/>
          </c:marker>
          <c:xVal>
            <c:numRef>
              <c:f>'Aufgabe 3'!$B$4:$B$11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'Aufgabe 3'!$C$4:$C$11</c:f>
              <c:numCache>
                <c:formatCode>General</c:formatCode>
                <c:ptCount val="8"/>
                <c:pt idx="0">
                  <c:v>180</c:v>
                </c:pt>
                <c:pt idx="1">
                  <c:v>168</c:v>
                </c:pt>
                <c:pt idx="2">
                  <c:v>159</c:v>
                </c:pt>
                <c:pt idx="3">
                  <c:v>175</c:v>
                </c:pt>
                <c:pt idx="4">
                  <c:v>190</c:v>
                </c:pt>
                <c:pt idx="5">
                  <c:v>205</c:v>
                </c:pt>
                <c:pt idx="6">
                  <c:v>180</c:v>
                </c:pt>
                <c:pt idx="7">
                  <c:v>182</c:v>
                </c:pt>
              </c:numCache>
            </c:numRef>
          </c:yVal>
        </c:ser>
        <c:ser>
          <c:idx val="1"/>
          <c:order val="1"/>
          <c:tx>
            <c:strRef>
              <c:f>'Aufgabe 3'!$D$2:$D$3</c:f>
              <c:strCache>
                <c:ptCount val="1"/>
                <c:pt idx="0">
                  <c:v>Vorhersage a = 0.1</c:v>
                </c:pt>
              </c:strCache>
            </c:strRef>
          </c:tx>
          <c:marker>
            <c:symbol val="none"/>
          </c:marker>
          <c:xVal>
            <c:numRef>
              <c:f>'Aufgabe 3'!$B$4:$B$11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'Aufgabe 3'!$D$4:$D$11</c:f>
              <c:numCache>
                <c:formatCode>0.00</c:formatCode>
                <c:ptCount val="8"/>
                <c:pt idx="0" formatCode="General">
                  <c:v>175</c:v>
                </c:pt>
                <c:pt idx="1">
                  <c:v>175.5</c:v>
                </c:pt>
                <c:pt idx="2">
                  <c:v>174.75000000000003</c:v>
                </c:pt>
                <c:pt idx="3">
                  <c:v>173.17500000000004</c:v>
                </c:pt>
                <c:pt idx="4">
                  <c:v>173.35750000000004</c:v>
                </c:pt>
                <c:pt idx="5">
                  <c:v>175.02175000000005</c:v>
                </c:pt>
                <c:pt idx="6">
                  <c:v>178.01957500000006</c:v>
                </c:pt>
                <c:pt idx="7">
                  <c:v>178.21761750000005</c:v>
                </c:pt>
              </c:numCache>
            </c:numRef>
          </c:yVal>
        </c:ser>
        <c:ser>
          <c:idx val="2"/>
          <c:order val="2"/>
          <c:tx>
            <c:strRef>
              <c:f>'Aufgabe 3'!$F$2:$F$3</c:f>
              <c:strCache>
                <c:ptCount val="1"/>
                <c:pt idx="0">
                  <c:v>Vorhersage a = 0.5</c:v>
                </c:pt>
              </c:strCache>
            </c:strRef>
          </c:tx>
          <c:marker>
            <c:symbol val="none"/>
          </c:marker>
          <c:xVal>
            <c:numRef>
              <c:f>'Aufgabe 3'!$B$4:$B$11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'Aufgabe 3'!$F$4:$F$11</c:f>
              <c:numCache>
                <c:formatCode>0.00</c:formatCode>
                <c:ptCount val="8"/>
                <c:pt idx="0" formatCode="General">
                  <c:v>175</c:v>
                </c:pt>
                <c:pt idx="1">
                  <c:v>177.5</c:v>
                </c:pt>
                <c:pt idx="2">
                  <c:v>172.75</c:v>
                </c:pt>
                <c:pt idx="3">
                  <c:v>165.875</c:v>
                </c:pt>
                <c:pt idx="4">
                  <c:v>170.4375</c:v>
                </c:pt>
                <c:pt idx="5">
                  <c:v>180.21875</c:v>
                </c:pt>
                <c:pt idx="6">
                  <c:v>192.609375</c:v>
                </c:pt>
                <c:pt idx="7">
                  <c:v>186.3046875</c:v>
                </c:pt>
              </c:numCache>
            </c:numRef>
          </c:yVal>
        </c:ser>
        <c:dLbls/>
        <c:axId val="95855360"/>
        <c:axId val="95856896"/>
      </c:scatterChart>
      <c:valAx>
        <c:axId val="95855360"/>
        <c:scaling>
          <c:orientation val="minMax"/>
        </c:scaling>
        <c:axPos val="b"/>
        <c:numFmt formatCode="General" sourceLinked="1"/>
        <c:tickLblPos val="nextTo"/>
        <c:crossAx val="95856896"/>
        <c:crosses val="autoZero"/>
        <c:crossBetween val="midCat"/>
      </c:valAx>
      <c:valAx>
        <c:axId val="95856896"/>
        <c:scaling>
          <c:orientation val="minMax"/>
        </c:scaling>
        <c:axPos val="l"/>
        <c:majorGridlines/>
        <c:numFmt formatCode="General" sourceLinked="1"/>
        <c:tickLblPos val="nextTo"/>
        <c:crossAx val="9585536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18</xdr:row>
      <xdr:rowOff>52387</xdr:rowOff>
    </xdr:from>
    <xdr:to>
      <xdr:col>9</xdr:col>
      <xdr:colOff>400050</xdr:colOff>
      <xdr:row>42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15</xdr:row>
      <xdr:rowOff>14286</xdr:rowOff>
    </xdr:from>
    <xdr:to>
      <xdr:col>11</xdr:col>
      <xdr:colOff>19050</xdr:colOff>
      <xdr:row>40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10</xdr:row>
      <xdr:rowOff>152400</xdr:rowOff>
    </xdr:from>
    <xdr:to>
      <xdr:col>7</xdr:col>
      <xdr:colOff>360040</xdr:colOff>
      <xdr:row>12</xdr:row>
      <xdr:rowOff>35049</xdr:rowOff>
    </xdr:to>
    <xdr:cxnSp macro="">
      <xdr:nvCxnSpPr>
        <xdr:cNvPr id="4" name="Straight Arrow Connector 3"/>
        <xdr:cNvCxnSpPr/>
      </xdr:nvCxnSpPr>
      <xdr:spPr>
        <a:xfrm flipH="1">
          <a:off x="4267200" y="1790700"/>
          <a:ext cx="360040" cy="21602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257175</xdr:colOff>
      <xdr:row>9</xdr:row>
      <xdr:rowOff>66675</xdr:rowOff>
    </xdr:from>
    <xdr:ext cx="1317348" cy="264560"/>
    <xdr:sp macro="" textlink="">
      <xdr:nvSpPr>
        <xdr:cNvPr id="5" name="TextBox 4"/>
        <xdr:cNvSpPr txBox="1"/>
      </xdr:nvSpPr>
      <xdr:spPr>
        <a:xfrm>
          <a:off x="4524375" y="1543050"/>
          <a:ext cx="13173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=AVERAGE(G4:G11)</a:t>
          </a:r>
        </a:p>
      </xdr:txBody>
    </xdr:sp>
    <xdr:clientData/>
  </xdr:oneCellAnchor>
  <xdr:oneCellAnchor>
    <xdr:from>
      <xdr:col>7</xdr:col>
      <xdr:colOff>371475</xdr:colOff>
      <xdr:row>2</xdr:row>
      <xdr:rowOff>19050</xdr:rowOff>
    </xdr:from>
    <xdr:ext cx="1306191" cy="264560"/>
    <xdr:sp macro="" textlink="">
      <xdr:nvSpPr>
        <xdr:cNvPr id="6" name="TextBox 5"/>
        <xdr:cNvSpPr txBox="1"/>
      </xdr:nvSpPr>
      <xdr:spPr>
        <a:xfrm>
          <a:off x="4638675" y="352425"/>
          <a:ext cx="13061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=0.5*C5+(1-0.5)*F5</a:t>
          </a:r>
        </a:p>
      </xdr:txBody>
    </xdr:sp>
    <xdr:clientData/>
  </xdr:oneCellAnchor>
  <xdr:twoCellAnchor>
    <xdr:from>
      <xdr:col>5</xdr:col>
      <xdr:colOff>495300</xdr:colOff>
      <xdr:row>2</xdr:row>
      <xdr:rowOff>151330</xdr:rowOff>
    </xdr:from>
    <xdr:to>
      <xdr:col>7</xdr:col>
      <xdr:colOff>371475</xdr:colOff>
      <xdr:row>5</xdr:row>
      <xdr:rowOff>82674</xdr:rowOff>
    </xdr:to>
    <xdr:cxnSp macro="">
      <xdr:nvCxnSpPr>
        <xdr:cNvPr id="7" name="Straight Arrow Connector 6"/>
        <xdr:cNvCxnSpPr>
          <a:stCxn id="6" idx="1"/>
        </xdr:cNvCxnSpPr>
      </xdr:nvCxnSpPr>
      <xdr:spPr>
        <a:xfrm flipH="1">
          <a:off x="3543300" y="484705"/>
          <a:ext cx="1095375" cy="42664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2</xdr:row>
      <xdr:rowOff>123825</xdr:rowOff>
    </xdr:from>
    <xdr:to>
      <xdr:col>0</xdr:col>
      <xdr:colOff>476250</xdr:colOff>
      <xdr:row>4</xdr:row>
      <xdr:rowOff>0</xdr:rowOff>
    </xdr:to>
    <xdr:sp macro="" textlink="">
      <xdr:nvSpPr>
        <xdr:cNvPr id="3073" name="Textfeld 9"/>
        <xdr:cNvSpPr txBox="1">
          <a:spLocks noChangeArrowheads="1"/>
        </xdr:cNvSpPr>
      </xdr:nvSpPr>
      <xdr:spPr bwMode="auto">
        <a:xfrm>
          <a:off x="333375" y="457200"/>
          <a:ext cx="1428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de-C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 editAs="oneCell">
    <xdr:from>
      <xdr:col>0</xdr:col>
      <xdr:colOff>457200</xdr:colOff>
      <xdr:row>15</xdr:row>
      <xdr:rowOff>47626</xdr:rowOff>
    </xdr:from>
    <xdr:to>
      <xdr:col>14</xdr:col>
      <xdr:colOff>132038</xdr:colOff>
      <xdr:row>37</xdr:row>
      <xdr:rowOff>80728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57200" y="2505076"/>
          <a:ext cx="8314013" cy="35954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F47"/>
  <sheetViews>
    <sheetView workbookViewId="0">
      <selection activeCell="K13" sqref="K13"/>
    </sheetView>
  </sheetViews>
  <sheetFormatPr baseColWidth="10" defaultColWidth="9.140625" defaultRowHeight="12.75"/>
  <cols>
    <col min="3" max="3" width="15.42578125" customWidth="1"/>
  </cols>
  <sheetData>
    <row r="1" spans="2:6" ht="13.5" thickBot="1"/>
    <row r="2" spans="2:6" ht="64.5">
      <c r="B2" s="17" t="s">
        <v>0</v>
      </c>
      <c r="C2" s="1" t="s">
        <v>1</v>
      </c>
      <c r="D2" s="19" t="s">
        <v>3</v>
      </c>
      <c r="E2" s="19" t="s">
        <v>4</v>
      </c>
      <c r="F2" s="1" t="s">
        <v>5</v>
      </c>
    </row>
    <row r="3" spans="2:6" ht="38.25">
      <c r="B3" s="18"/>
      <c r="C3" s="2" t="s">
        <v>2</v>
      </c>
      <c r="D3" s="20"/>
      <c r="E3" s="20"/>
      <c r="F3" s="2" t="s">
        <v>6</v>
      </c>
    </row>
    <row r="4" spans="2:6" ht="13.5" thickBot="1">
      <c r="B4" s="3">
        <v>1</v>
      </c>
      <c r="C4" s="4">
        <v>10</v>
      </c>
      <c r="D4" s="4"/>
      <c r="E4" s="4"/>
      <c r="F4" s="4"/>
    </row>
    <row r="5" spans="2:6" ht="13.5" thickBot="1">
      <c r="B5" s="3">
        <v>2</v>
      </c>
      <c r="C5" s="4">
        <v>12</v>
      </c>
      <c r="D5" s="4"/>
      <c r="E5" s="4"/>
      <c r="F5" s="4"/>
    </row>
    <row r="6" spans="2:6" ht="13.5" thickBot="1">
      <c r="B6" s="3">
        <v>3</v>
      </c>
      <c r="C6" s="4">
        <v>13</v>
      </c>
      <c r="D6" s="4"/>
      <c r="E6" s="4"/>
      <c r="F6" s="4"/>
    </row>
    <row r="7" spans="2:6" ht="13.5" thickBot="1">
      <c r="B7" s="3">
        <v>4</v>
      </c>
      <c r="C7" s="4">
        <v>16</v>
      </c>
      <c r="D7" s="4">
        <f>AVERAGE(C4:C6)</f>
        <v>11.666666666666666</v>
      </c>
      <c r="E7" s="4"/>
      <c r="F7" s="4">
        <f>C4/6+C5/3+C6/2</f>
        <v>12.166666666666668</v>
      </c>
    </row>
    <row r="8" spans="2:6" ht="13.5" thickBot="1">
      <c r="B8" s="3">
        <v>5</v>
      </c>
      <c r="C8" s="4">
        <v>19</v>
      </c>
      <c r="D8" s="4">
        <f t="shared" ref="D8:D15" si="0">AVERAGE(C5:C7)</f>
        <v>13.666666666666666</v>
      </c>
      <c r="E8" s="4"/>
      <c r="F8" s="4">
        <f t="shared" ref="F8:F15" si="1">C5/6+C6/3+C7/2</f>
        <v>14.333333333333332</v>
      </c>
    </row>
    <row r="9" spans="2:6" ht="13.5" thickBot="1">
      <c r="B9" s="3">
        <v>6</v>
      </c>
      <c r="C9" s="4">
        <v>23</v>
      </c>
      <c r="D9" s="4">
        <f t="shared" si="0"/>
        <v>16</v>
      </c>
      <c r="E9" s="4">
        <f>AVERAGE(C4:C8)</f>
        <v>14</v>
      </c>
      <c r="F9" s="4">
        <f t="shared" si="1"/>
        <v>17</v>
      </c>
    </row>
    <row r="10" spans="2:6" ht="13.5" thickBot="1">
      <c r="B10" s="3">
        <v>7</v>
      </c>
      <c r="C10" s="4">
        <v>26</v>
      </c>
      <c r="D10" s="4">
        <f t="shared" si="0"/>
        <v>19.333333333333332</v>
      </c>
      <c r="E10" s="4">
        <f t="shared" ref="E10:E15" si="2">AVERAGE(C5:C9)</f>
        <v>16.600000000000001</v>
      </c>
      <c r="F10" s="4">
        <f t="shared" si="1"/>
        <v>20.5</v>
      </c>
    </row>
    <row r="11" spans="2:6" ht="13.5" thickBot="1">
      <c r="B11" s="3">
        <v>8</v>
      </c>
      <c r="C11" s="4">
        <v>30</v>
      </c>
      <c r="D11" s="4">
        <f t="shared" si="0"/>
        <v>22.666666666666668</v>
      </c>
      <c r="E11" s="4">
        <f t="shared" si="2"/>
        <v>19.399999999999999</v>
      </c>
      <c r="F11" s="4">
        <f t="shared" si="1"/>
        <v>23.833333333333336</v>
      </c>
    </row>
    <row r="12" spans="2:6" ht="13.5" thickBot="1">
      <c r="B12" s="3">
        <v>9</v>
      </c>
      <c r="C12" s="4">
        <v>28</v>
      </c>
      <c r="D12" s="4">
        <f t="shared" si="0"/>
        <v>26.333333333333332</v>
      </c>
      <c r="E12" s="4">
        <f t="shared" si="2"/>
        <v>22.8</v>
      </c>
      <c r="F12" s="4">
        <f t="shared" si="1"/>
        <v>27.5</v>
      </c>
    </row>
    <row r="13" spans="2:6" ht="13.5" thickBot="1">
      <c r="B13" s="3">
        <v>10</v>
      </c>
      <c r="C13" s="4">
        <v>18</v>
      </c>
      <c r="D13" s="4">
        <f t="shared" si="0"/>
        <v>28</v>
      </c>
      <c r="E13" s="4">
        <f t="shared" si="2"/>
        <v>25.2</v>
      </c>
      <c r="F13" s="4">
        <f t="shared" si="1"/>
        <v>28.333333333333332</v>
      </c>
    </row>
    <row r="14" spans="2:6" ht="13.5" thickBot="1">
      <c r="B14" s="3">
        <v>11</v>
      </c>
      <c r="C14" s="4">
        <v>16</v>
      </c>
      <c r="D14" s="4">
        <f t="shared" si="0"/>
        <v>25.333333333333332</v>
      </c>
      <c r="E14" s="4">
        <f t="shared" si="2"/>
        <v>25</v>
      </c>
      <c r="F14" s="4">
        <f t="shared" si="1"/>
        <v>23.333333333333336</v>
      </c>
    </row>
    <row r="15" spans="2:6" ht="13.5" thickBot="1">
      <c r="B15" s="3">
        <v>12</v>
      </c>
      <c r="C15" s="4">
        <v>14</v>
      </c>
      <c r="D15" s="4">
        <f t="shared" si="0"/>
        <v>20.666666666666668</v>
      </c>
      <c r="E15" s="4">
        <f t="shared" si="2"/>
        <v>23.6</v>
      </c>
      <c r="F15" s="4">
        <f t="shared" si="1"/>
        <v>18.666666666666668</v>
      </c>
    </row>
    <row r="18" spans="2:2">
      <c r="B18" t="s">
        <v>8</v>
      </c>
    </row>
    <row r="45" spans="2:3">
      <c r="B45" t="s">
        <v>9</v>
      </c>
      <c r="C45" t="s">
        <v>10</v>
      </c>
    </row>
    <row r="47" spans="2:3">
      <c r="B47" t="s">
        <v>11</v>
      </c>
      <c r="C47" t="s">
        <v>12</v>
      </c>
    </row>
  </sheetData>
  <mergeCells count="3">
    <mergeCell ref="B2:B3"/>
    <mergeCell ref="D2:D3"/>
    <mergeCell ref="E2:E3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L13"/>
  <sheetViews>
    <sheetView tabSelected="1" zoomScale="145" zoomScaleNormal="145" workbookViewId="0">
      <selection activeCell="F11" sqref="F11"/>
    </sheetView>
  </sheetViews>
  <sheetFormatPr baseColWidth="10" defaultColWidth="9.140625" defaultRowHeight="12.75"/>
  <sheetData>
    <row r="1" spans="2:12" ht="13.5" thickBot="1">
      <c r="D1">
        <v>0.1</v>
      </c>
      <c r="F1">
        <v>0.5</v>
      </c>
    </row>
    <row r="2" spans="2:12">
      <c r="B2" s="5" t="s">
        <v>13</v>
      </c>
      <c r="C2" s="5" t="s">
        <v>14</v>
      </c>
      <c r="D2" s="5" t="s">
        <v>15</v>
      </c>
      <c r="E2" s="5" t="s">
        <v>16</v>
      </c>
      <c r="F2" s="5" t="s">
        <v>15</v>
      </c>
      <c r="G2" s="5" t="s">
        <v>16</v>
      </c>
    </row>
    <row r="3" spans="2:12" ht="13.5" thickBot="1">
      <c r="B3" s="6"/>
      <c r="C3" s="6" t="s">
        <v>17</v>
      </c>
      <c r="D3" s="7" t="s">
        <v>18</v>
      </c>
      <c r="E3" s="6" t="s">
        <v>19</v>
      </c>
      <c r="F3" s="7" t="s">
        <v>20</v>
      </c>
      <c r="G3" s="6" t="s">
        <v>19</v>
      </c>
    </row>
    <row r="4" spans="2:12">
      <c r="B4" s="8">
        <v>1</v>
      </c>
      <c r="C4" s="8">
        <v>180</v>
      </c>
      <c r="D4" s="8">
        <v>175</v>
      </c>
      <c r="E4" s="8">
        <v>5</v>
      </c>
      <c r="F4" s="8">
        <v>175</v>
      </c>
      <c r="G4" s="8">
        <f>ABS(C4-F4)</f>
        <v>5</v>
      </c>
      <c r="L4">
        <f>0.1*C4+(1-0.1)*D4</f>
        <v>175.5</v>
      </c>
    </row>
    <row r="5" spans="2:12">
      <c r="B5" s="8">
        <v>2</v>
      </c>
      <c r="C5" s="8">
        <v>168</v>
      </c>
      <c r="D5" s="21">
        <f>$D$1*C4+(1-$D$1)*D4</f>
        <v>175.5</v>
      </c>
      <c r="E5" s="8">
        <v>7.5</v>
      </c>
      <c r="F5" s="21">
        <f>$F$1*C4+(1-$F$1)*F4</f>
        <v>177.5</v>
      </c>
      <c r="G5" s="8">
        <f t="shared" ref="G5:G11" si="0">ABS(C5-F5)</f>
        <v>9.5</v>
      </c>
    </row>
    <row r="6" spans="2:12">
      <c r="B6" s="8">
        <v>3</v>
      </c>
      <c r="C6" s="8">
        <v>159</v>
      </c>
      <c r="D6" s="21">
        <f t="shared" ref="D6:D11" si="1">$D$1*C5+(1-$D$1)*D5</f>
        <v>174.75000000000003</v>
      </c>
      <c r="E6" s="8">
        <v>15.75</v>
      </c>
      <c r="F6" s="21">
        <f t="shared" ref="F6:F11" si="2">$F$1*C5+(1-$F$1)*F5</f>
        <v>172.75</v>
      </c>
      <c r="G6" s="8">
        <f t="shared" si="0"/>
        <v>13.75</v>
      </c>
    </row>
    <row r="7" spans="2:12">
      <c r="B7" s="8">
        <v>4</v>
      </c>
      <c r="C7" s="8">
        <v>175</v>
      </c>
      <c r="D7" s="21">
        <f t="shared" si="1"/>
        <v>173.17500000000004</v>
      </c>
      <c r="E7" s="8">
        <v>1.82</v>
      </c>
      <c r="F7" s="21">
        <f t="shared" si="2"/>
        <v>165.875</v>
      </c>
      <c r="G7" s="8">
        <f t="shared" si="0"/>
        <v>9.125</v>
      </c>
    </row>
    <row r="8" spans="2:12">
      <c r="B8" s="8">
        <v>5</v>
      </c>
      <c r="C8" s="8">
        <v>190</v>
      </c>
      <c r="D8" s="21">
        <f t="shared" si="1"/>
        <v>173.35750000000004</v>
      </c>
      <c r="E8" s="8">
        <v>16.64</v>
      </c>
      <c r="F8" s="21">
        <f t="shared" si="2"/>
        <v>170.4375</v>
      </c>
      <c r="G8" s="8">
        <f t="shared" si="0"/>
        <v>19.5625</v>
      </c>
    </row>
    <row r="9" spans="2:12">
      <c r="B9" s="8">
        <v>6</v>
      </c>
      <c r="C9" s="8">
        <v>205</v>
      </c>
      <c r="D9" s="21">
        <f t="shared" si="1"/>
        <v>175.02175000000005</v>
      </c>
      <c r="E9" s="8">
        <v>29.98</v>
      </c>
      <c r="F9" s="21">
        <f t="shared" si="2"/>
        <v>180.21875</v>
      </c>
      <c r="G9" s="8">
        <f t="shared" si="0"/>
        <v>24.78125</v>
      </c>
    </row>
    <row r="10" spans="2:12">
      <c r="B10" s="8">
        <v>7</v>
      </c>
      <c r="C10" s="8">
        <v>180</v>
      </c>
      <c r="D10" s="21">
        <f t="shared" si="1"/>
        <v>178.01957500000006</v>
      </c>
      <c r="E10" s="8">
        <v>1.98</v>
      </c>
      <c r="F10" s="21">
        <f t="shared" si="2"/>
        <v>192.609375</v>
      </c>
      <c r="G10" s="8">
        <f t="shared" si="0"/>
        <v>12.609375</v>
      </c>
    </row>
    <row r="11" spans="2:12" ht="13.5" thickBot="1">
      <c r="B11" s="9">
        <v>8</v>
      </c>
      <c r="C11" s="9">
        <v>182</v>
      </c>
      <c r="D11" s="21">
        <f t="shared" si="1"/>
        <v>178.21761750000005</v>
      </c>
      <c r="E11" s="9">
        <v>3.78</v>
      </c>
      <c r="F11" s="22">
        <f t="shared" si="2"/>
        <v>186.3046875</v>
      </c>
      <c r="G11" s="9">
        <f t="shared" si="0"/>
        <v>4.3046875</v>
      </c>
    </row>
    <row r="12" spans="2:12">
      <c r="B12" s="8"/>
      <c r="C12" s="8"/>
      <c r="D12" s="10" t="s">
        <v>21</v>
      </c>
      <c r="E12" s="8">
        <v>82.46</v>
      </c>
      <c r="F12" s="8" t="s">
        <v>7</v>
      </c>
      <c r="G12" s="8"/>
    </row>
    <row r="13" spans="2:12" ht="13.5" thickBot="1">
      <c r="B13" s="9"/>
      <c r="C13" s="9"/>
      <c r="D13" s="11" t="s">
        <v>22</v>
      </c>
      <c r="E13" s="9">
        <v>10.31</v>
      </c>
      <c r="F13" s="9" t="s">
        <v>7</v>
      </c>
      <c r="G13" s="9">
        <f>AVERAGE(G4:G11)</f>
        <v>12.3291015625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F14"/>
  <sheetViews>
    <sheetView workbookViewId="0">
      <selection activeCell="H7" sqref="H7"/>
    </sheetView>
  </sheetViews>
  <sheetFormatPr baseColWidth="10" defaultColWidth="9.140625" defaultRowHeight="12.75"/>
  <cols>
    <col min="5" max="5" width="10.7109375" bestFit="1" customWidth="1"/>
  </cols>
  <sheetData>
    <row r="1" spans="2:6" ht="13.5" thickBot="1"/>
    <row r="2" spans="2:6">
      <c r="B2" s="15" t="s">
        <v>0</v>
      </c>
      <c r="C2" s="15" t="s">
        <v>1</v>
      </c>
      <c r="D2" s="15" t="s">
        <v>26</v>
      </c>
      <c r="E2" s="15" t="s">
        <v>26</v>
      </c>
      <c r="F2" s="15" t="s">
        <v>31</v>
      </c>
    </row>
    <row r="3" spans="2:6">
      <c r="B3" s="13"/>
      <c r="C3" s="12" t="s">
        <v>24</v>
      </c>
      <c r="D3" s="12" t="s">
        <v>27</v>
      </c>
      <c r="E3" s="12" t="s">
        <v>29</v>
      </c>
      <c r="F3" s="12"/>
    </row>
    <row r="4" spans="2:6">
      <c r="B4" s="12"/>
      <c r="C4" s="12"/>
      <c r="D4" s="12"/>
      <c r="E4" s="12"/>
      <c r="F4" s="12"/>
    </row>
    <row r="5" spans="2:6" ht="13.5">
      <c r="B5" s="14" t="s">
        <v>23</v>
      </c>
      <c r="C5" s="14" t="s">
        <v>25</v>
      </c>
      <c r="D5" s="14" t="s">
        <v>28</v>
      </c>
      <c r="E5" s="14" t="s">
        <v>30</v>
      </c>
      <c r="F5" s="14" t="s">
        <v>32</v>
      </c>
    </row>
    <row r="6" spans="2:6">
      <c r="B6" s="8">
        <v>1</v>
      </c>
      <c r="C6" s="8">
        <v>12</v>
      </c>
      <c r="D6" s="8">
        <v>12</v>
      </c>
      <c r="E6" s="8">
        <v>0</v>
      </c>
      <c r="F6" s="8" t="s">
        <v>7</v>
      </c>
    </row>
    <row r="7" spans="2:6">
      <c r="B7" s="8">
        <v>2</v>
      </c>
      <c r="C7" s="8">
        <v>17</v>
      </c>
      <c r="D7" s="16">
        <f>0.2*C7+(1-0.2)*(D6+E6)</f>
        <v>13.000000000000002</v>
      </c>
      <c r="E7" s="16">
        <f>0.4*(D7-D6)+(1-0.4)*E6</f>
        <v>0.40000000000000074</v>
      </c>
      <c r="F7" s="16">
        <f>D6+E6</f>
        <v>12</v>
      </c>
    </row>
    <row r="8" spans="2:6">
      <c r="B8" s="8">
        <v>3</v>
      </c>
      <c r="C8" s="8">
        <v>20</v>
      </c>
      <c r="D8" s="16">
        <f t="shared" ref="D8:D14" si="0">0.2*C8+(1-0.2)*(D7+E7)</f>
        <v>14.720000000000002</v>
      </c>
      <c r="E8" s="16">
        <f t="shared" ref="E8:E14" si="1">0.4*(D8-D7)+(1-0.4)*E7</f>
        <v>0.92800000000000071</v>
      </c>
      <c r="F8" s="16">
        <f t="shared" ref="F8:F14" si="2">D7+E7</f>
        <v>13.400000000000002</v>
      </c>
    </row>
    <row r="9" spans="2:6">
      <c r="B9" s="8">
        <v>4</v>
      </c>
      <c r="C9" s="8">
        <v>19</v>
      </c>
      <c r="D9" s="16">
        <f t="shared" si="0"/>
        <v>16.318400000000004</v>
      </c>
      <c r="E9" s="16">
        <f t="shared" si="1"/>
        <v>1.1961600000000012</v>
      </c>
      <c r="F9" s="16">
        <f t="shared" si="2"/>
        <v>15.648000000000003</v>
      </c>
    </row>
    <row r="10" spans="2:6">
      <c r="B10" s="8">
        <v>5</v>
      </c>
      <c r="C10" s="8">
        <v>24</v>
      </c>
      <c r="D10" s="16">
        <f t="shared" si="0"/>
        <v>18.811648000000005</v>
      </c>
      <c r="E10" s="16">
        <f t="shared" si="1"/>
        <v>1.7149952000000011</v>
      </c>
      <c r="F10" s="16">
        <f t="shared" si="2"/>
        <v>17.514560000000007</v>
      </c>
    </row>
    <row r="11" spans="2:6">
      <c r="B11" s="8">
        <v>6</v>
      </c>
      <c r="C11" s="8">
        <v>26</v>
      </c>
      <c r="D11" s="16">
        <f t="shared" si="0"/>
        <v>21.621314560000005</v>
      </c>
      <c r="E11" s="16">
        <f t="shared" si="1"/>
        <v>2.1528637440000007</v>
      </c>
      <c r="F11" s="16">
        <f t="shared" si="2"/>
        <v>20.526643200000006</v>
      </c>
    </row>
    <row r="12" spans="2:6">
      <c r="B12" s="8">
        <v>7</v>
      </c>
      <c r="C12" s="8">
        <v>31</v>
      </c>
      <c r="D12" s="16">
        <f t="shared" si="0"/>
        <v>25.219342643200005</v>
      </c>
      <c r="E12" s="16">
        <f t="shared" si="1"/>
        <v>2.7309294796800003</v>
      </c>
      <c r="F12" s="16">
        <f t="shared" si="2"/>
        <v>23.774178304000007</v>
      </c>
    </row>
    <row r="13" spans="2:6">
      <c r="B13" s="8">
        <v>8</v>
      </c>
      <c r="C13" s="8">
        <v>32</v>
      </c>
      <c r="D13" s="16">
        <f t="shared" si="0"/>
        <v>28.760217698304004</v>
      </c>
      <c r="E13" s="16">
        <f t="shared" si="1"/>
        <v>3.0549077098496</v>
      </c>
      <c r="F13" s="16">
        <f t="shared" si="2"/>
        <v>27.950272122880005</v>
      </c>
    </row>
    <row r="14" spans="2:6" ht="13.5" thickBot="1">
      <c r="B14" s="9">
        <v>9</v>
      </c>
      <c r="C14" s="9">
        <v>36</v>
      </c>
      <c r="D14" s="16">
        <f t="shared" si="0"/>
        <v>32.652100326522884</v>
      </c>
      <c r="E14" s="16">
        <f t="shared" si="1"/>
        <v>3.3896976771973124</v>
      </c>
      <c r="F14" s="16">
        <f t="shared" si="2"/>
        <v>31.815125408153605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Aufgabe 2</vt:lpstr>
      <vt:lpstr>Aufgabe 3</vt:lpstr>
      <vt:lpstr>Aufgabe 4</vt:lpstr>
    </vt:vector>
  </TitlesOfParts>
  <Company>ZHAW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Gomez Claudio (gome)</dc:creator>
  <cp:lastModifiedBy>Nicolas</cp:lastModifiedBy>
  <dcterms:created xsi:type="dcterms:W3CDTF">2016-11-02T14:39:19Z</dcterms:created>
  <dcterms:modified xsi:type="dcterms:W3CDTF">2017-06-14T11:02:33Z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31d35a34-13a1-4ac5-8067-beb41d867f02</vt:lpwstr>
  </property>
</Properties>
</file>