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6" i="1" l="1"/>
  <c r="B27" i="1" s="1"/>
  <c r="B29" i="1" s="1"/>
  <c r="B30" i="1" s="1"/>
  <c r="B34" i="1" s="1"/>
  <c r="C2" i="1"/>
  <c r="D4" i="1"/>
  <c r="C3" i="1" s="1"/>
  <c r="C5" i="1" l="1"/>
  <c r="C7" i="1" s="1"/>
  <c r="C8" i="1" s="1"/>
  <c r="C4" i="1"/>
  <c r="C18" i="1" l="1"/>
  <c r="C20" i="1"/>
  <c r="C9" i="1"/>
  <c r="C10" i="1" s="1"/>
</calcChain>
</file>

<file path=xl/sharedStrings.xml><?xml version="1.0" encoding="utf-8"?>
<sst xmlns="http://schemas.openxmlformats.org/spreadsheetml/2006/main" count="37" uniqueCount="33">
  <si>
    <t>Eschreibung</t>
  </si>
  <si>
    <t>shit</t>
  </si>
  <si>
    <t>(Mittlere) Ankunftsrate</t>
  </si>
  <si>
    <t xml:space="preserve">λ </t>
  </si>
  <si>
    <t>(Mittlere) Bedienrate</t>
  </si>
  <si>
    <t>μ</t>
  </si>
  <si>
    <t>(Mittlere) Bearbeitungszeit</t>
  </si>
  <si>
    <t>1/ μ</t>
  </si>
  <si>
    <t>(Mittlere) Auslastungsgrad</t>
  </si>
  <si>
    <t>ρ</t>
  </si>
  <si>
    <t>(Mittlere) anz. Stk. Im System</t>
  </si>
  <si>
    <t>E[N]</t>
  </si>
  <si>
    <t>(Mittlere) anz. Stk. Im Inputbuffer</t>
  </si>
  <si>
    <t>E[W]</t>
  </si>
  <si>
    <t>(Mittlere) Durchlaufzeit eines Stk.</t>
  </si>
  <si>
    <t>E[Wq]</t>
  </si>
  <si>
    <t>(Mittlere) Wartezeit eines Stk.</t>
  </si>
  <si>
    <t>E[Nq]</t>
  </si>
  <si>
    <t>Min.</t>
  </si>
  <si>
    <t>Std.</t>
  </si>
  <si>
    <t>n</t>
  </si>
  <si>
    <r>
      <t xml:space="preserve">Wahrscheinlichkeit das </t>
    </r>
    <r>
      <rPr>
        <i/>
        <sz val="11"/>
        <color theme="1"/>
        <rFont val="Calibri"/>
        <family val="2"/>
        <scheme val="minor"/>
      </rPr>
      <t xml:space="preserve">n </t>
    </r>
    <r>
      <rPr>
        <sz val="11"/>
        <color theme="1"/>
        <rFont val="Calibri"/>
        <family val="2"/>
        <scheme val="minor"/>
      </rPr>
      <t>bearbeitet wird</t>
    </r>
  </si>
  <si>
    <t>Anzahl Schalter</t>
  </si>
  <si>
    <t>Grösse vom Buffer</t>
  </si>
  <si>
    <r>
      <t xml:space="preserve">Wahrscheinlichkeit das </t>
    </r>
    <r>
      <rPr>
        <i/>
        <sz val="11"/>
        <color theme="1"/>
        <rFont val="Calibri"/>
        <family val="2"/>
        <scheme val="minor"/>
      </rPr>
      <t xml:space="preserve">n </t>
    </r>
    <r>
      <rPr>
        <sz val="11"/>
        <color theme="1"/>
        <rFont val="Calibri"/>
        <family val="2"/>
        <scheme val="minor"/>
      </rPr>
      <t>ausserhalb vom Puffer sind</t>
    </r>
  </si>
  <si>
    <t>MM1 hat immer einen Schalter</t>
  </si>
  <si>
    <r>
      <t xml:space="preserve">Wahrscheinlichkeit das nicht mehr als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am Schalter kleier als </t>
    </r>
    <r>
      <rPr>
        <i/>
        <sz val="11"/>
        <color theme="1"/>
        <rFont val="Calibri"/>
        <family val="2"/>
        <scheme val="minor"/>
      </rPr>
      <t>x</t>
    </r>
  </si>
  <si>
    <t>x</t>
  </si>
  <si>
    <t>µ neu</t>
  </si>
  <si>
    <t>ρ neu</t>
  </si>
  <si>
    <r>
      <t xml:space="preserve">(Mittlere) </t>
    </r>
    <r>
      <rPr>
        <i/>
        <sz val="11"/>
        <color theme="1"/>
        <rFont val="Calibri"/>
        <family val="2"/>
        <scheme val="minor"/>
      </rPr>
      <t>neue</t>
    </r>
    <r>
      <rPr>
        <sz val="11"/>
        <color theme="1"/>
        <rFont val="Calibri"/>
        <family val="2"/>
        <scheme val="minor"/>
      </rPr>
      <t xml:space="preserve"> Bearbeitungszeit</t>
    </r>
  </si>
  <si>
    <t>(Mittlere gebrauchte bearbeitungszeit</t>
  </si>
  <si>
    <t>Min. verkürtzt 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</si>
</sst>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10" workbookViewId="0">
      <selection activeCell="F32" sqref="F32"/>
    </sheetView>
  </sheetViews>
  <sheetFormatPr baseColWidth="10" defaultColWidth="8.88671875" defaultRowHeight="14.4" x14ac:dyDescent="0.3"/>
  <cols>
    <col min="1" max="1" width="31.6640625" bestFit="1" customWidth="1"/>
    <col min="2" max="2" width="11.5546875" customWidth="1"/>
  </cols>
  <sheetData>
    <row r="1" spans="1:6" x14ac:dyDescent="0.3">
      <c r="A1" t="s">
        <v>0</v>
      </c>
      <c r="B1" t="s">
        <v>1</v>
      </c>
    </row>
    <row r="2" spans="1:6" x14ac:dyDescent="0.3">
      <c r="A2" t="s">
        <v>2</v>
      </c>
      <c r="B2" t="s">
        <v>3</v>
      </c>
      <c r="C2">
        <f>8</f>
        <v>8</v>
      </c>
      <c r="E2" t="s">
        <v>19</v>
      </c>
    </row>
    <row r="3" spans="1:6" x14ac:dyDescent="0.3">
      <c r="A3" t="s">
        <v>4</v>
      </c>
      <c r="B3" t="s">
        <v>5</v>
      </c>
      <c r="C3">
        <f>1/D4</f>
        <v>10</v>
      </c>
    </row>
    <row r="4" spans="1:6" x14ac:dyDescent="0.3">
      <c r="A4" t="s">
        <v>6</v>
      </c>
      <c r="B4" t="s">
        <v>7</v>
      </c>
      <c r="C4">
        <f>1/C3</f>
        <v>0.1</v>
      </c>
      <c r="D4">
        <f>6/60</f>
        <v>0.1</v>
      </c>
      <c r="E4" t="s">
        <v>19</v>
      </c>
    </row>
    <row r="5" spans="1:6" x14ac:dyDescent="0.3">
      <c r="A5" t="s">
        <v>8</v>
      </c>
      <c r="B5" t="s">
        <v>9</v>
      </c>
      <c r="C5">
        <f>C2/C3</f>
        <v>0.8</v>
      </c>
    </row>
    <row r="7" spans="1:6" x14ac:dyDescent="0.3">
      <c r="A7" t="s">
        <v>10</v>
      </c>
      <c r="B7" t="s">
        <v>11</v>
      </c>
      <c r="C7">
        <f>C5/(1-C5)</f>
        <v>4.0000000000000009</v>
      </c>
    </row>
    <row r="8" spans="1:6" x14ac:dyDescent="0.3">
      <c r="A8" t="s">
        <v>12</v>
      </c>
      <c r="B8" t="s">
        <v>13</v>
      </c>
      <c r="C8">
        <f>C7/C2</f>
        <v>0.50000000000000011</v>
      </c>
    </row>
    <row r="9" spans="1:6" x14ac:dyDescent="0.3">
      <c r="A9" t="s">
        <v>14</v>
      </c>
      <c r="B9" t="s">
        <v>15</v>
      </c>
      <c r="C9">
        <f>C8-C4</f>
        <v>0.40000000000000013</v>
      </c>
    </row>
    <row r="10" spans="1:6" x14ac:dyDescent="0.3">
      <c r="A10" t="s">
        <v>16</v>
      </c>
      <c r="B10" t="s">
        <v>17</v>
      </c>
      <c r="C10">
        <f>C2*C9</f>
        <v>3.2000000000000011</v>
      </c>
    </row>
    <row r="12" spans="1:6" x14ac:dyDescent="0.3">
      <c r="A12" t="s">
        <v>22</v>
      </c>
      <c r="B12">
        <v>1</v>
      </c>
      <c r="C12" s="2" t="s">
        <v>25</v>
      </c>
      <c r="D12" s="2"/>
      <c r="E12" s="2"/>
      <c r="F12" s="2"/>
    </row>
    <row r="13" spans="1:6" x14ac:dyDescent="0.3">
      <c r="A13" t="s">
        <v>23</v>
      </c>
      <c r="B13">
        <v>2</v>
      </c>
    </row>
    <row r="17" spans="1:3" x14ac:dyDescent="0.3">
      <c r="A17" s="1" t="s">
        <v>21</v>
      </c>
      <c r="B17" t="s">
        <v>20</v>
      </c>
    </row>
    <row r="18" spans="1:3" x14ac:dyDescent="0.3">
      <c r="A18" s="1"/>
      <c r="B18">
        <v>2</v>
      </c>
      <c r="C18">
        <f>C5^B18*(1-C5)</f>
        <v>0.128</v>
      </c>
    </row>
    <row r="19" spans="1:3" x14ac:dyDescent="0.3">
      <c r="A19" s="1" t="s">
        <v>24</v>
      </c>
    </row>
    <row r="20" spans="1:3" x14ac:dyDescent="0.3">
      <c r="A20" s="1"/>
      <c r="B20">
        <v>1</v>
      </c>
      <c r="C20">
        <f>C5^(B12+B13+B20)</f>
        <v>0.40960000000000019</v>
      </c>
    </row>
    <row r="23" spans="1:3" x14ac:dyDescent="0.3">
      <c r="A23" s="3" t="s">
        <v>26</v>
      </c>
      <c r="B23" t="s">
        <v>20</v>
      </c>
      <c r="C23" t="s">
        <v>27</v>
      </c>
    </row>
    <row r="24" spans="1:3" x14ac:dyDescent="0.3">
      <c r="A24" s="3"/>
      <c r="B24">
        <f>SUM(B12:B13)</f>
        <v>3</v>
      </c>
      <c r="C24">
        <v>0.95</v>
      </c>
    </row>
    <row r="26" spans="1:3" x14ac:dyDescent="0.3">
      <c r="A26" t="s">
        <v>29</v>
      </c>
      <c r="B26">
        <f>(1-C24)^(1/(B13+B12+1))</f>
        <v>0.47287080450158803</v>
      </c>
    </row>
    <row r="27" spans="1:3" x14ac:dyDescent="0.3">
      <c r="A27" t="s">
        <v>28</v>
      </c>
      <c r="B27">
        <f>C2/B26</f>
        <v>16.917940215049022</v>
      </c>
    </row>
    <row r="29" spans="1:3" x14ac:dyDescent="0.3">
      <c r="A29" t="s">
        <v>30</v>
      </c>
      <c r="B29">
        <f>1/B27</f>
        <v>5.9108850562698503E-2</v>
      </c>
      <c r="C29" t="s">
        <v>19</v>
      </c>
    </row>
    <row r="30" spans="1:3" x14ac:dyDescent="0.3">
      <c r="A30" t="s">
        <v>30</v>
      </c>
      <c r="B30">
        <f>B29*60</f>
        <v>3.54653103376191</v>
      </c>
      <c r="C30" t="s">
        <v>18</v>
      </c>
    </row>
    <row r="33" spans="1:5" x14ac:dyDescent="0.3">
      <c r="A33" s="4" t="s">
        <v>31</v>
      </c>
    </row>
    <row r="34" spans="1:5" x14ac:dyDescent="0.3">
      <c r="A34" s="4"/>
      <c r="B34">
        <f>(C4*60)-B30</f>
        <v>2.45346896623809</v>
      </c>
      <c r="C34" s="5" t="s">
        <v>32</v>
      </c>
      <c r="D34" s="5"/>
      <c r="E34" s="5"/>
    </row>
  </sheetData>
  <mergeCells count="6">
    <mergeCell ref="A17:A18"/>
    <mergeCell ref="A19:A20"/>
    <mergeCell ref="C12:F12"/>
    <mergeCell ref="A23:A24"/>
    <mergeCell ref="A33:A34"/>
    <mergeCell ref="C34:E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2017-06-20T06:40:42Z</dcterms:modified>
</cp:coreProperties>
</file>