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0"/>
  <workbookPr showInkAnnotation="0" defaultThemeVersion="124226"/>
  <mc:AlternateContent xmlns:mc="http://schemas.openxmlformats.org/markup-compatibility/2006">
    <mc:Choice Requires="x15">
      <x15ac:absPath xmlns:x15ac="http://schemas.microsoft.com/office/spreadsheetml/2010/11/ac" url="/Users/romain/Github/premise/premise/data/metals/"/>
    </mc:Choice>
  </mc:AlternateContent>
  <xr:revisionPtr revIDLastSave="0" documentId="13_ncr:1_{DC58A236-A8D2-364E-B1B5-1D522F17212B}" xr6:coauthVersionLast="47" xr6:coauthVersionMax="47" xr10:uidLastSave="{00000000-0000-0000-0000-000000000000}"/>
  <bookViews>
    <workbookView xWindow="0" yWindow="500" windowWidth="38640" windowHeight="2112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<sst xmlns="http://schemas.openxmlformats.org/spreadsheetml/2006/main" count="24737" uniqueCount="925">
  <si>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</si>
  <si>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</si>
  <si>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</si>
  <si>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</si>
  <si>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</si>
  <si>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</si>
  <si>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</si>
  <si>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</si>
  <si>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</si>
  <si>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</si>
  <si>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</si>
  <si>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</si>
  <si>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</si>
  <si>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</si>
  <si>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</si>
  <si>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</si>
  <si>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</si>
  <si>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</si>
  <si>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</si>
  <si>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</si>
  <si>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</si>
  <si>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</si>
  <si>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</si>
  <si>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</si>
  <si>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</si>
  <si>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</si>
  <si>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</si>
  <si>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</si>
  <si>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</si>
  <si>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</si>
  <si>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</si>
  <si>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</si>
  <si>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</si>
  <si>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</si>
  <si>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</si>
  <si>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</si>
  <si>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</si>
  <si>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</si>
  <si>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</si>
  <si>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</si>
  <si>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</si>
  <si>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</si>
  <si>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</si>
  <si>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</si>
  <si>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</si>
  <si>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</si>
  <si>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</si>
  <si>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</si>
  <si>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</si>
  <si>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</si>
  <si>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</si>
  <si>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</si>
  <si>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</si>
  <si>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</si>
  <si>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</si>
  <si>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</si>
  <si>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</si>
  <si>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</si>
  <si>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</si>
  <si>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</si>
  <si>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</si>
  <si>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</si>
  <si>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</si>
  <si>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</si>
  <si>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</si>
  <si>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</si>
  <si>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</si>
  <si>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</si>
  <si>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</si>
  <si>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</si>
  <si>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</si>
  <si>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</si>
  <si>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</si>
  <si>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</si>
  <si>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</si>
  <si>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</si>
  <si>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</si>
  <si>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</si>
  <si>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</si>
  <si>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</si>
  <si>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</si>
  <si>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</si>
  <si>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</si>
  <si>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</si>
  <si>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</si>
  <si>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</si>
  <si>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</si>
  <si>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</si>
  <si>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</si>
  <si>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</si>
  <si>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</si>
  <si>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</si>
  <si>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</si>
  <si>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</si>
  <si>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</si>
  <si>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</si>
  <si>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</si>
  <si>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</si>
  <si>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</si>
  <si>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</si>
  <si>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</si>
  <si>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</si>
  <si>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</si>
  <si>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</si>
  <si>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</si>
  <si>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</si>
  <si>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</si>
  <si>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</si>
  <si>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</si>
  <si>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</si>
  <si>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</si>
  <si>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</si>
  <si>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</si>
  <si>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</si>
  <si>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</si>
  <si>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</si>
  <si>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</si>
  <si>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</si>
  <si>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</si>
  <si>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</si>
  <si>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</si>
  <si>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</si>
  <si>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</si>
  <si>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</si>
  <si>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</si>
  <si>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</si>
  <si>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</si>
  <si>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</si>
  <si>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</si>
  <si>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</si>
  <si>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</si>
  <si>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</si>
  <si>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</si>
  <si>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</si>
  <si>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</si>
  <si>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</si>
  <si>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</si>
  <si>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</si>
  <si>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</si>
  <si>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</si>
  <si>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</si>
  <si>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</si>
  <si>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</si>
  <si>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</si>
  <si>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</si>
  <si>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</si>
  <si>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</si>
  <si>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</si>
  <si>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</si>
  <si>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</si>
  <si>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</si>
  <si>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</si>
  <si>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</si>
  <si>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</si>
  <si>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</si>
  <si>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</si>
  <si>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</si>
  <si>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</si>
  <si>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</si>
  <si>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</si>
  <si>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</si>
  <si>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</si>
  <si>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</si>
  <si>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</si>
  <si>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</si>
  <si>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</si>
  <si>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</si>
  <si>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</si>
  <si>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</si>
  <si>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</si>
  <si>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</si>
  <si>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</si>
  <si>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</si>
  <si>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</si>
  <si>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</si>
  <si>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</si>
  <si>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</si>
  <si>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</si>
  <si>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</si>
  <si>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</si>
  <si>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</si>
  <si>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</si>
  <si>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</si>
  <si>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</si>
  <si>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</si>
  <si>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</si>
  <si>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</si>
  <si>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</si>
  <si>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</si>
  <si>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</si>
  <si>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</si>
  <si>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</si>
  <si>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</si>
  <si>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</si>
  <si>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</si>
  <si>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</si>
  <si>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</si>
  <si>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</si>
  <si>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</si>
  <si>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</si>
  <si>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</si>
  <si>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</si>
  <si>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</si>
  <si>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</si>
  <si>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</si>
  <si>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</si>
  <si>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</si>
  <si>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</si>
  <si>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</si>
  <si>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</si>
  <si>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</si>
  <si>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</si>
  <si>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</si>
  <si>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</si>
  <si>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</si>
  <si>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</si>
  <si>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</si>
  <si>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</si>
  <si>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</si>
  <si>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</si>
  <si>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</si>
  <si>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</si>
  <si>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</si>
  <si>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</si>
  <si>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</si>
  <si>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</si>
  <si>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</si>
  <si>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</si>
  <si>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</si>
  <si>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</si>
  <si>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</si>
  <si>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</si>
  <si>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</si>
  <si>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</si>
  <si>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</si>
  <si>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</si>
  <si>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</si>
  <si>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</si>
  <si>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</si>
  <si>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</si>
  <si>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</si>
  <si>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</si>
  <si>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</si>
  <si>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Yes</t>
  </si>
  <si>
    <t>aluminium oxide, metallurgical</t>
  </si>
  <si>
    <t>aluminium hydroxide</t>
  </si>
  <si>
    <t>RNA</t>
  </si>
  <si>
    <t>CN</t>
  </si>
  <si>
    <t>RoW</t>
  </si>
  <si>
    <t>There is no African region nor RoW in EI</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</si>
  <si>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</si>
  <si>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</si>
  <si>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</si>
  <si>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</si>
  <si>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primary, ingot</t>
  </si>
  <si>
    <t>Parent process of "aluminium production, primary, ingot"///Market: market for aluminium, primary, liquid (GLO) ///// I will only be included the prebake path (more modern and sustainable, suitable for pLCA. Additionally, it is already dominant)</t>
  </si>
  <si>
    <t>CA</t>
  </si>
  <si>
    <t>beryllium</t>
  </si>
  <si>
    <t>There is one market: market for beryllium (GLO)</t>
  </si>
  <si>
    <t>beryllium hydroxide</t>
  </si>
  <si>
    <t>US</t>
  </si>
  <si>
    <t>Beyond our scope</t>
  </si>
  <si>
    <t>The technological assumption is: 70% comined with zinc - 30% primary production. This is the assumption found in EI</t>
  </si>
  <si>
    <t>primary zinc production from concentrate</t>
  </si>
  <si>
    <t>There is a global market: market for cadmium (GLO)</t>
  </si>
  <si>
    <t>chromite ore concentrate</t>
  </si>
  <si>
    <t>KZ</t>
  </si>
  <si>
    <t>ID</t>
  </si>
  <si>
    <t>CA-QC</t>
  </si>
  <si>
    <t>cobalt production</t>
  </si>
  <si>
    <t>cobalt hydroxide</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</si>
  <si>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</si>
  <si>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</si>
  <si>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</si>
  <si>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ore</t>
  </si>
  <si>
    <t>Check with Romain. There is other cobalt ore in Ecoinvent - I choose the one from Arvidsson</t>
  </si>
  <si>
    <t>I assume hydroxide is produced in the mining country. The export occurs in the form of crude cobalt hydroxide</t>
  </si>
  <si>
    <t>EI models it as an aluminium by-product / It exists a market: market for gallium, semiconductor-grade (GLO)</t>
  </si>
  <si>
    <t>gallium, semiconductor-grade</t>
  </si>
  <si>
    <t>copper concentrate, sulfide ore</t>
  </si>
  <si>
    <t>copper mine operation and beneficiation, sulfide ore</t>
  </si>
  <si>
    <t>AU</t>
  </si>
  <si>
    <t>PE</t>
  </si>
  <si>
    <t>CL</t>
  </si>
  <si>
    <t>RU</t>
  </si>
  <si>
    <t>SE</t>
  </si>
  <si>
    <t>molybdenite mine operation</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</si>
  <si>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</si>
  <si>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</si>
  <si>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</si>
  <si>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</si>
  <si>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</si>
  <si>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</si>
  <si>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</si>
  <si>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</si>
  <si>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</si>
  <si>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</si>
  <si>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</si>
  <si>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</si>
  <si>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</si>
  <si>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</si>
  <si>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</si>
  <si>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</si>
  <si>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</si>
  <si>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</si>
  <si>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</si>
  <si>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</si>
  <si>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</si>
  <si>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</si>
  <si>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</si>
  <si>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</si>
  <si>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</si>
  <si>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</si>
  <si>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</si>
  <si>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</si>
  <si>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</si>
  <si>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t>
  </si>
  <si>
    <t>BGS shares * EI shares</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</si>
  <si>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</si>
  <si>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</si>
  <si>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t>
  </si>
  <si>
    <t>indium rich leaching residues, from zinc production</t>
  </si>
  <si>
    <t>Market: market for indium rich leaching residues, from zinc production (GLO)</t>
  </si>
  <si>
    <t>dolomite</t>
  </si>
  <si>
    <t>magnesium</t>
  </si>
  <si>
    <t>Price [$ per kg]</t>
  </si>
  <si>
    <t>Copper</t>
  </si>
  <si>
    <t>Molybdenum</t>
  </si>
  <si>
    <t>Mine [kg/kg ore]</t>
  </si>
  <si>
    <t>Additional inventory - Rhenium was not a product // Allocation done. There is a GLO process in EcoQuery that I do not find in AB</t>
  </si>
  <si>
    <t>manganese concentrate</t>
  </si>
  <si>
    <t>lead concentrate</t>
  </si>
  <si>
    <t>lead</t>
  </si>
  <si>
    <t>Market: market for lead (GLO) // It includes a significant share coming from secondary sources</t>
  </si>
  <si>
    <t>nickel, class 1</t>
  </si>
  <si>
    <t>Double check this. Why does ecoinvent bring so much from cobalt production??</t>
  </si>
  <si>
    <t>nickel concentrate, 16% Ni</t>
  </si>
  <si>
    <t>phosphate rock, beneficiated</t>
  </si>
  <si>
    <t>market for selenium (GLO)</t>
  </si>
  <si>
    <t>palladium</t>
  </si>
  <si>
    <t>market for palladium (GLO) // RU if pd &gt; pt</t>
  </si>
  <si>
    <t>platinum</t>
  </si>
  <si>
    <t>platinum group metal concentrate</t>
  </si>
  <si>
    <t>strontium sulfate, 90% SrSO4</t>
  </si>
  <si>
    <t>market for tungsten concentrate (GLO)</t>
  </si>
  <si>
    <t>tungsten concentrate</t>
  </si>
  <si>
    <t>uranium ore, as U</t>
  </si>
  <si>
    <t>zinc concentrate</t>
  </si>
  <si>
    <t>market for zinc concentrate (GLO)</t>
  </si>
  <si>
    <t>market for zinc (GLO)</t>
  </si>
  <si>
    <t>zinc</t>
  </si>
  <si>
    <t>tin concentrate</t>
  </si>
  <si>
    <t>market for tin concentrate (GLO)</t>
  </si>
  <si>
    <t>tin</t>
  </si>
  <si>
    <t>tellurium, semiconductor-grade</t>
  </si>
  <si>
    <t>market for tellurium, semiconductor-grade (GLO)</t>
  </si>
  <si>
    <t>silver</t>
  </si>
  <si>
    <t>market for silver (GLO)</t>
  </si>
  <si>
    <t>rare earth carbonate concentrate</t>
  </si>
  <si>
    <t>market for rare earth carbonate concentrate (GLO)</t>
  </si>
  <si>
    <t>market for tantalum concentrate, 30% Ta2O5 (GLO)</t>
  </si>
  <si>
    <t>tantalum concentrate, 30% Ta2O5</t>
  </si>
  <si>
    <t>ferroniobium, 66% Nb</t>
  </si>
  <si>
    <t>BR</t>
  </si>
  <si>
    <t>pyrochlore concentrate</t>
  </si>
  <si>
    <t>ilmenite, 54% titanium dioxide</t>
  </si>
  <si>
    <t>rutile, 95% titanium dioxide</t>
  </si>
  <si>
    <t>lithium carbonate, battery grade</t>
  </si>
  <si>
    <t>AR</t>
  </si>
  <si>
    <t>spodumene</t>
  </si>
  <si>
    <t>https://pubs.acs.org/doi/full/10.1021/acs.est.8b02073</t>
  </si>
  <si>
    <t>vanadium pentoxide</t>
  </si>
  <si>
    <t>market for iron ore concentrate (GLO)</t>
  </si>
  <si>
    <t>IR</t>
  </si>
  <si>
    <t>NI</t>
  </si>
  <si>
    <t>PA</t>
  </si>
  <si>
    <t>PH</t>
  </si>
  <si>
    <t>TH</t>
  </si>
  <si>
    <t>VE</t>
  </si>
  <si>
    <t>iron ore concentrate</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</si>
  <si>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</si>
  <si>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</si>
  <si>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</si>
  <si>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</si>
  <si>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</si>
  <si>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</si>
  <si>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</si>
  <si>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</si>
  <si>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</si>
  <si>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</si>
  <si>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</si>
  <si>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</si>
  <si>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</si>
  <si>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</si>
  <si>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</si>
  <si>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</si>
  <si>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</si>
  <si>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</si>
  <si>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</si>
  <si>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</si>
  <si>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</si>
  <si>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</si>
  <si>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</si>
  <si>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</si>
  <si>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</si>
  <si>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</si>
  <si>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</si>
  <si>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</si>
  <si>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</si>
  <si>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</si>
  <si>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</si>
  <si>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</si>
  <si>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</si>
  <si>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</si>
  <si>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</si>
  <si>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</si>
  <si>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</si>
  <si>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</si>
  <si>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</si>
  <si>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</si>
  <si>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Share of CN in RoW: 0.330538489833607</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</si>
  <si>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</si>
  <si>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</si>
  <si>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</si>
  <si>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</si>
  <si>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</si>
  <si>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</si>
  <si>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</si>
  <si>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</si>
  <si>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</si>
  <si>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</si>
  <si>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</si>
  <si>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</si>
  <si>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</si>
  <si>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</si>
  <si>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</si>
  <si>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</si>
  <si>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</si>
  <si>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</si>
  <si>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</si>
  <si>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</si>
  <si>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</si>
  <si>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</si>
  <si>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</si>
  <si>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</si>
  <si>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</si>
  <si>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</si>
  <si>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</si>
  <si>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</si>
  <si>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</si>
  <si>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</si>
  <si>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</si>
  <si>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</si>
  <si>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</si>
  <si>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</si>
  <si>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</si>
  <si>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calcium borates</t>
  </si>
  <si>
    <t>sodium borates</t>
  </si>
  <si>
    <t>I have changed the name to chromite ore concentrate for it to match Ecoinvent</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</si>
  <si>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</si>
  <si>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</si>
  <si>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</si>
  <si>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</si>
  <si>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</si>
  <si>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</si>
  <si>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</si>
  <si>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</si>
  <si>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</si>
  <si>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</si>
  <si>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</si>
  <si>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</si>
  <si>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</si>
  <si>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</si>
  <si>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</si>
  <si>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</si>
  <si>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</si>
  <si>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</si>
  <si>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</si>
  <si>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</si>
  <si>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</si>
  <si>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</si>
  <si>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</si>
  <si>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</si>
  <si>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</si>
  <si>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</si>
  <si>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</si>
  <si>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</si>
  <si>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</si>
  <si>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</si>
  <si>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</si>
  <si>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</si>
  <si>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</si>
  <si>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</si>
  <si>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</si>
  <si>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</si>
  <si>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</si>
  <si>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</si>
  <si>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</si>
  <si>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</si>
  <si>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</si>
  <si>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</si>
  <si>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</si>
  <si>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</si>
  <si>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</si>
  <si>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</si>
  <si>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</si>
  <si>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</si>
  <si>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</si>
  <si>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</si>
  <si>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</si>
  <si>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</si>
  <si>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</si>
  <si>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</si>
  <si>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</si>
  <si>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</si>
  <si>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</si>
  <si>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</si>
  <si>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</si>
  <si>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</si>
  <si>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</si>
  <si>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</si>
  <si>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</si>
  <si>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</si>
  <si>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</si>
  <si>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</si>
  <si>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</si>
  <si>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</si>
  <si>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</si>
  <si>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</si>
  <si>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</si>
  <si>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</si>
  <si>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</si>
  <si>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</si>
  <si>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</si>
  <si>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</si>
  <si>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</si>
  <si>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</si>
  <si>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</si>
  <si>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</si>
  <si>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</si>
  <si>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</si>
  <si>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</si>
  <si>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</si>
  <si>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</si>
  <si>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</si>
  <si>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</si>
  <si>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</si>
  <si>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</si>
  <si>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</si>
  <si>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</si>
  <si>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</si>
  <si>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</si>
  <si>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</si>
  <si>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</si>
  <si>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</si>
  <si>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</si>
  <si>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</si>
  <si>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</si>
  <si>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</si>
  <si>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</si>
  <si>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</si>
  <si>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</si>
  <si>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</si>
  <si>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</si>
  <si>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</si>
  <si>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</si>
  <si>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</si>
  <si>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</si>
  <si>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</si>
  <si>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</si>
  <si>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</si>
  <si>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</si>
  <si>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</si>
  <si>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</si>
  <si>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</si>
  <si>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</si>
  <si>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</si>
  <si>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</si>
  <si>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titanium</t>
  </si>
  <si>
    <t>titanium sponge</t>
  </si>
  <si>
    <t>titanium tetrachloride</t>
  </si>
  <si>
    <t>PARENT</t>
  </si>
  <si>
    <t>Silica shares from USGS (sand and gravel) // Refining shares from USGS (Silicon Metal)</t>
  </si>
  <si>
    <t>silica sand</t>
  </si>
  <si>
    <t>sand</t>
  </si>
  <si>
    <t>silicon, metallurgical grade</t>
  </si>
  <si>
    <t>vanadium bearing magnetite</t>
  </si>
  <si>
    <t>manganese</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</si>
  <si>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</si>
  <si>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</si>
  <si>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</si>
  <si>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</si>
  <si>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t>
  </si>
  <si>
    <t>boron carbide</t>
  </si>
  <si>
    <t>boric oxide</t>
  </si>
  <si>
    <t>boric acid, anhydrous, powder</t>
  </si>
  <si>
    <t>Ecoinvent provides a unique process for mining and refining // We keep the Ecoinvent shares for processing to "semiconductor grade" // EU report also provides an only phase</t>
  </si>
  <si>
    <t>chromium</t>
  </si>
  <si>
    <t>Ecoinvent provides a unique process for mining and refining  // Both BGS and EU report provide an aggregated share</t>
  </si>
  <si>
    <t>dysprosium oxide</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</si>
  <si>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</si>
  <si>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</si>
  <si>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</si>
  <si>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</si>
  <si>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</si>
  <si>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</si>
  <si>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</si>
  <si>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</si>
  <si>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</si>
  <si>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</si>
  <si>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</si>
  <si>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</si>
  <si>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</si>
  <si>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</si>
  <si>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</si>
  <si>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</si>
  <si>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</si>
  <si>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hafnium tetrachloride</t>
  </si>
  <si>
    <t>Both BGS and EU report provide an aggregated share</t>
  </si>
  <si>
    <t>iridium</t>
  </si>
  <si>
    <t>Mining and refining are modelled together, coming from RU and ZA</t>
  </si>
  <si>
    <t>phosphorus, white, liquid</t>
  </si>
  <si>
    <t>phosphoric acid, fertiliser grade, without water, in 70% solution state</t>
  </si>
  <si>
    <t>Bentonite</t>
  </si>
  <si>
    <t>bentonite</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</si>
  <si>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</si>
  <si>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</si>
  <si>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</si>
  <si>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</si>
  <si>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</si>
  <si>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</si>
  <si>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</si>
  <si>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</si>
  <si>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</si>
  <si>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</si>
  <si>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</si>
  <si>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</si>
  <si>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</si>
  <si>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</si>
  <si>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</si>
  <si>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</si>
  <si>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</si>
  <si>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</si>
  <si>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I have to regionalize all the options! Not only the ones I am using. Otherwise the background will be wrrrong</t>
  </si>
  <si>
    <t>Bolivia and Brazil take the original inventory from Ecoinvent. The additional inventories were not suitable for regionalization</t>
  </si>
  <si>
    <t>cobalt</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</si>
  <si>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</si>
  <si>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</si>
  <si>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</si>
  <si>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</si>
  <si>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</si>
  <si>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</si>
  <si>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</si>
  <si>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mined</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</si>
  <si>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</si>
  <si>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</si>
  <si>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</si>
  <si>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</si>
  <si>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</si>
  <si>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</si>
  <si>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</si>
  <si>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</si>
  <si>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</si>
  <si>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</si>
  <si>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</si>
  <si>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</si>
  <si>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</si>
  <si>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</si>
  <si>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</si>
  <si>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</si>
  <si>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It comes from the European report</t>
  </si>
  <si>
    <t>ruthenium</t>
  </si>
  <si>
    <t>lithium hydroxide, battery grade</t>
  </si>
  <si>
    <t>scandium oxide</t>
  </si>
  <si>
    <t>European report</t>
  </si>
  <si>
    <t>{'equals': 'stibnite mine operation and beneficiation'}</t>
  </si>
  <si>
    <t>{'equals': 'antimony production'}</t>
  </si>
  <si>
    <t>{'equals': 'bauxite mine operation'}</t>
  </si>
  <si>
    <t>{'equals': 'aluminium hydroxide production'}</t>
  </si>
  <si>
    <t>{'equals': 'aluminium oxide production'}</t>
  </si>
  <si>
    <t>{'equals': 'aluminium production, primary, liquid, prebake'}</t>
  </si>
  <si>
    <t>{'equals': 'aluminium production, primary, ingot'}</t>
  </si>
  <si>
    <t>{'equals': 'aluminium ingot, primary, to aluminium, cast alloy market'}</t>
  </si>
  <si>
    <t>{'equals': 'bentonite quarry operation'}</t>
  </si>
  <si>
    <t>{'equals': 'beryllium hydroxide production'}</t>
  </si>
  <si>
    <t>{'equals': 'beryllium production'}</t>
  </si>
  <si>
    <t>{'equals': 'colemanite mine operation and beneficiation'}</t>
  </si>
  <si>
    <t>{'equals': 'boric acid production, anhydrous, powder'}</t>
  </si>
  <si>
    <t>{'equals': 'boron trifluoride production'}</t>
  </si>
  <si>
    <t>{'equals': 'boric oxide production'}</t>
  </si>
  <si>
    <t>{'equals': 'boron carbide production'}</t>
  </si>
  <si>
    <t>{'equals': 'cadmium production, primary'}</t>
  </si>
  <si>
    <t>{'equals': 'primary zinc production from concentrate'}</t>
  </si>
  <si>
    <t>{'equals': 'chromite ore concentrate production'}</t>
  </si>
  <si>
    <t>{'equals': 'chromium production'}</t>
  </si>
  <si>
    <t>{'equals': 'copper-cobalt mining, industrial, economic allocation'}</t>
  </si>
  <si>
    <t>{'equals': 'cobalt hydroxide, via hydrometallurigcal ore procesing, economic allocation'}</t>
  </si>
  <si>
    <t>{'equals': 'copper-cobalt mining, artisanal'}</t>
  </si>
  <si>
    <t>{'equals': 'cobalt sulfate production, from copper mining, economic allocation'}</t>
  </si>
  <si>
    <t>{'equals': 'cobalt metal production, from copper mining, via electrolysis, economic allocation'}</t>
  </si>
  <si>
    <t>{'equals': 'zinc mine operation'}</t>
  </si>
  <si>
    <t>{'equals': 'molybdenite mine operation'}</t>
  </si>
  <si>
    <t>{'equals': 'smelting and refining of nickel concentrate, 16% Ni'}</t>
  </si>
  <si>
    <t>{'equals': 'copper mine operation and beneficiation, sulfide ore'}</t>
  </si>
  <si>
    <t>{'equals': 'gold-silver mine operation and beneficiation'}</t>
  </si>
  <si>
    <t>{'equals': 'cobalt production'}</t>
  </si>
  <si>
    <t>{'equals': 'smelting of copper concentrate, sulfide ore'}</t>
  </si>
  <si>
    <t>{'equals': 'aluminium alloy production, AlLi'}</t>
  </si>
  <si>
    <t>{'equals': 'aluminium alloy production, Metallic Matrix Composite'}</t>
  </si>
  <si>
    <t>{'equals': 'platinum group metal mine operation, ore with high palladium content'}</t>
  </si>
  <si>
    <t>{'equals': 'gold mine operation and refining'}</t>
  </si>
  <si>
    <t>{'equals': 'platinum group metal, extraction and refinery operations'}</t>
  </si>
  <si>
    <t>{'equals': 'copper production, cathode, solvent extraction and electrowinning process'}</t>
  </si>
  <si>
    <t>{'equals': 'electrorefining of copper, anode'}</t>
  </si>
  <si>
    <t>{'equals': 'processing of anode slime from electrorefining of copper, anode'}</t>
  </si>
  <si>
    <t>{'equals': 'gold refinery operation'}</t>
  </si>
  <si>
    <t>{'equals': 'gold-silver mine operation with refinery'}</t>
  </si>
  <si>
    <t>{'equals': 'silver-gold mine operation with refinery'}</t>
  </si>
  <si>
    <t>{'equals': 'gold production'}</t>
  </si>
  <si>
    <t>{'equals': 'graphite production'}</t>
  </si>
  <si>
    <t>{'equals': 'graphite ore mining'}</t>
  </si>
  <si>
    <t>{'equals': 'zirconium and hafnium tetrachloride production, from zircon'}</t>
  </si>
  <si>
    <t>{'equals': 'hafnium sponge production, from hafnium tetrachloride'}</t>
  </si>
  <si>
    <t>{'equals': 'indium production'}</t>
  </si>
  <si>
    <t>{'equals': 'molybdenum production'}</t>
  </si>
  <si>
    <t>{'equals': 'iron ore beneficiation'}</t>
  </si>
  <si>
    <t>{'equals': 'niobium mine operation and beneficiation, from pyrochlore ore'}</t>
  </si>
  <si>
    <t>{'equals': 'iron ore mine operation and beneficiation'}</t>
  </si>
  <si>
    <t>{'equals': 'vanadium-titanomagnetite mine operation and beneficiation'}</t>
  </si>
  <si>
    <t>{'equals': 'rare earth element mine operation and beneficiation, bastnaesite and monazite ore'}</t>
  </si>
  <si>
    <t>{'equals': 'scandium oxide production, from rare earth tailings'}</t>
  </si>
  <si>
    <t>{'equals': 'rare earth oxides production, from rare earth oxide concentrate, 70% REO'}</t>
  </si>
  <si>
    <t>{'equals': 'pig iron production'}</t>
  </si>
  <si>
    <t>{'equals': 'heavy mineral sand quarry operation and titania slag production'}</t>
  </si>
  <si>
    <t>{'equals': ''}</t>
  </si>
  <si>
    <t>{'equals': 'bulk lead-zinc concentrate to generic markets for zinc concentrate and lead concentrate'}</t>
  </si>
  <si>
    <t>{'equals': 'silver mine operation with extraction'}</t>
  </si>
  <si>
    <t>{'equals': 'primary lead production from concentrate'}</t>
  </si>
  <si>
    <t>{'equals': 'spodumene production'}</t>
  </si>
  <si>
    <t>{'equals': 'lithium carbonate production, from Salar de Olaroz'}</t>
  </si>
  <si>
    <t>{'equals': 'lithium carbonate production, from Salar de Cauchari-Olaroz'}</t>
  </si>
  <si>
    <t>{'equals': 'lithium carbonate production, from Salar del Hombre Muerto'}</t>
  </si>
  <si>
    <t>{'equals': 'lithium carbonate production, from spodumene'}</t>
  </si>
  <si>
    <t>{'equals': 'lithium carbonate production, from concentrated brine'}</t>
  </si>
  <si>
    <t>{'equals': 'lithium carbonate production, from Salar de Atacama'}</t>
  </si>
  <si>
    <t>{'equals': 'lithium carbonate production, from Chaerhan salt lake'}</t>
  </si>
  <si>
    <t>{'equals': 'lithium hydroxide production, battery grade'}</t>
  </si>
  <si>
    <t>{'equals': 'dolomite production'}</t>
  </si>
  <si>
    <t>{'equals': 'magnesium production, electrolysis'}</t>
  </si>
  <si>
    <t>{'equals': 'magnesium production, pidgeon process'}</t>
  </si>
  <si>
    <t>{'equals': 'manganese concentrate production'}</t>
  </si>
  <si>
    <t>{'equals': 'manganese production'}</t>
  </si>
  <si>
    <t>{'equals': 'nickel mine operation and benefication to nickel concentrate, 16% Ni'}</t>
  </si>
  <si>
    <t>{'equals': 'nickel mine operation and benefication to nickel concentrate, 7% Ni'}</t>
  </si>
  <si>
    <t>{'equals': 'processing of nickel-rich materials'}</t>
  </si>
  <si>
    <t>{'equals': 'smelting and refining of nickel concentrate, 7% Ni'}</t>
  </si>
  <si>
    <t>{'equals': 'phosphate rock beneficiation'}</t>
  </si>
  <si>
    <t>{'equals': 'phosphorus production, white, liquid'}</t>
  </si>
  <si>
    <t>{'equals': 'phosphoric acid production, dihydrate process'}</t>
  </si>
  <si>
    <t>{'equals': 'platinum group metal, mine and concentration operations'}</t>
  </si>
  <si>
    <t>{'equals': 'potash salt production'}</t>
  </si>
  <si>
    <t>{'equals': 'rare earth element mine operation and beneficiation, ion adsorption clays'}</t>
  </si>
  <si>
    <t>{'equals': 'rare earth oxides production, from rare earth carbonate concentrate'}</t>
  </si>
  <si>
    <t>{'equals': 'selenium production'}</t>
  </si>
  <si>
    <t>{'equals': 'sand quarry operation, extraction from river bed'}</t>
  </si>
  <si>
    <t>{'equals': 'gravel and sand quarry operation'}</t>
  </si>
  <si>
    <t>{'equals': 'silica sand production'}</t>
  </si>
  <si>
    <t>{'equals': 'silicon production, metallurgical grade'}</t>
  </si>
  <si>
    <t>{'equals': 'strontium mine operation and beneficiation'}</t>
  </si>
  <si>
    <t>{'equals': 'sulfur production, petroleum refinery operation'}</t>
  </si>
  <si>
    <t>{'equals': 'ferroniobium production, from pyrochlore concentrate, 66% Nb'}</t>
  </si>
  <si>
    <t>{'equals': 'tantalum mine operation and beneficiation'}</t>
  </si>
  <si>
    <t>{'equals': 'tellurium production, semiconductor-grade'}</t>
  </si>
  <si>
    <t>{'equals': 'tin mine operation'}</t>
  </si>
  <si>
    <t>{'equals': 'tin production'}</t>
  </si>
  <si>
    <t>{'equals': 'heavy mineral sand quarry operation'}</t>
  </si>
  <si>
    <t>{'equals': 'ilmenite - magnetite mine operation'}</t>
  </si>
  <si>
    <t>{'equals': 'rutile production, synthetic, 95% titanium dioxide, Becher process'}</t>
  </si>
  <si>
    <t>{'equals': 'rutile production, synthetic, 95% titanium dioxide, Benelite process'}</t>
  </si>
  <si>
    <t>{'equals': 'titanium tetrachloride production'}</t>
  </si>
  <si>
    <t>{'equals': 'titanium sponge production, from titanium tetrachloride'}</t>
  </si>
  <si>
    <t>{'equals': 'titanium production'}</t>
  </si>
  <si>
    <t>{'equals': 'tungsten mine operation and beneficiation'}</t>
  </si>
  <si>
    <t>{'equals': 'uranium mine operation, open cast'}</t>
  </si>
  <si>
    <t>{'equals': 'uranium mine operation, underground'}</t>
  </si>
  <si>
    <t>{'equals': 'vanadium bearing magnetite production'}</t>
  </si>
  <si>
    <t>{'equals': 'vanadium pentoxide production'}</t>
  </si>
  <si>
    <t>{'equals': 'stibnite concentrate'}</t>
  </si>
  <si>
    <t>{'equals': 'antimony'}</t>
  </si>
  <si>
    <t>{'equals': 'bauxite'}</t>
  </si>
  <si>
    <t>{'equals': 'aluminium hydroxide'}</t>
  </si>
  <si>
    <t>{'equals': 'aluminium oxide, metallurgical'}</t>
  </si>
  <si>
    <t>{'equals': 'aluminium, primary, liquid'}</t>
  </si>
  <si>
    <t>{'equals': 'aluminium, primary, ingot'}</t>
  </si>
  <si>
    <t>{'equals': 'aluminium, cast alloy'}</t>
  </si>
  <si>
    <t>{'equals': 'bentonite'}</t>
  </si>
  <si>
    <t>{'equals': 'beryllium hydroxide'}</t>
  </si>
  <si>
    <t>{'equals': 'beryllium'}</t>
  </si>
  <si>
    <t>{'equals': 'calcium borates'}</t>
  </si>
  <si>
    <t>{'equals': 'sodium borates'}</t>
  </si>
  <si>
    <t>{'equals': 'boric acid, anhydrous, powder'}</t>
  </si>
  <si>
    <t>{'equals': 'boron trifluoride'}</t>
  </si>
  <si>
    <t>{'equals': 'boric oxide'}</t>
  </si>
  <si>
    <t>{'equals': 'boron carbide'}</t>
  </si>
  <si>
    <t>{'equals': 'cadmium'}</t>
  </si>
  <si>
    <t>{'equals': 'chromite ore concentrate'}</t>
  </si>
  <si>
    <t>{'equals': 'chromium'}</t>
  </si>
  <si>
    <t>{'equals': 'copper-cobalt ore'}</t>
  </si>
  <si>
    <t>{'equals': 'cobalt hydroxide'}</t>
  </si>
  <si>
    <t>{'equals': 'cobalt sulfate'}</t>
  </si>
  <si>
    <t>{'equals': 'cobalt'}</t>
  </si>
  <si>
    <t>{'equals': 'copper concentrate, sulfide ore'}</t>
  </si>
  <si>
    <t>{'equals': 'copper, anode'}</t>
  </si>
  <si>
    <t>{'equals': 'copper, cathode'}</t>
  </si>
  <si>
    <t>{'equals': 'germanium, concentrate'}</t>
  </si>
  <si>
    <t>{'equals': 'gold'}</t>
  </si>
  <si>
    <t>{'equals': 'graphite'}</t>
  </si>
  <si>
    <t>{'equals': 'graphite ore, mined'}</t>
  </si>
  <si>
    <t>{'equals': 'hafnium tetrachloride'}</t>
  </si>
  <si>
    <t>{'equals': 'hafnium sponge'}</t>
  </si>
  <si>
    <t>{'equals': 'indium'}</t>
  </si>
  <si>
    <t>{'equals': 'indium rich leaching residues, from zinc production'}</t>
  </si>
  <si>
    <t>{'equals': 'iridium'}</t>
  </si>
  <si>
    <t>{'equals': 'iron ore concentrate'}</t>
  </si>
  <si>
    <t>{'equals': 'pig iron'}</t>
  </si>
  <si>
    <t>{'equals': 'lead concentrate'}</t>
  </si>
  <si>
    <t>{'equals': 'lead'}</t>
  </si>
  <si>
    <t>{'equals': 'spodumene'}</t>
  </si>
  <si>
    <t>{'equals': 'lithium hydroxide, battery grade'}</t>
  </si>
  <si>
    <t>{'equals': 'dolomite'}</t>
  </si>
  <si>
    <t>{'equals': 'magnesium'}</t>
  </si>
  <si>
    <t>{'equals': 'manganese concentrate'}</t>
  </si>
  <si>
    <t>{'equals': 'manganese'}</t>
  </si>
  <si>
    <t>{'equals': 'molybdenite'}</t>
  </si>
  <si>
    <t>{'equals': 'molybdenum'}</t>
  </si>
  <si>
    <t>{'equals': 'nickel concentrate, 16% Ni'}</t>
  </si>
  <si>
    <t>{'equals': 'nickel concentrate, 7% Ni'}</t>
  </si>
  <si>
    <t>{'equals': 'nickel, class 1'}</t>
  </si>
  <si>
    <t>{'equals': 'phosphate rock, beneficiated'}</t>
  </si>
  <si>
    <t>{'equals': 'phosphorus, white, liquid'}</t>
  </si>
  <si>
    <t>{'equals': 'phosphoric acid, fertiliser grade, without water, in 70% solution state'}</t>
  </si>
  <si>
    <t>{'equals': 'palladium'}</t>
  </si>
  <si>
    <t>{'equals': 'platinum'}</t>
  </si>
  <si>
    <t>{'equals': 'platinum group metal concentrate'}</t>
  </si>
  <si>
    <t>{'equals': 'potash salt'}</t>
  </si>
  <si>
    <t>{'equals': 'rare earth carbonate concentrate'}</t>
  </si>
  <si>
    <t>{'equals': 'dysprosium oxide'}</t>
  </si>
  <si>
    <t>{'equals': 'erbium oxide'}</t>
  </si>
  <si>
    <t>{'equals': 'europium oxide'}</t>
  </si>
  <si>
    <t>{'equals': 'gadolinium oxide'}</t>
  </si>
  <si>
    <t>{'equals': 'ytterbium oxide'}</t>
  </si>
  <si>
    <t>{'equals': 'terbium oxide'}</t>
  </si>
  <si>
    <t>{'equals': 'thulium oxide'}</t>
  </si>
  <si>
    <t>{'equals': 'yttrium oxide'}</t>
  </si>
  <si>
    <t>{'equals': 'samarium oxide'}</t>
  </si>
  <si>
    <t>{'equals': 'scandium oxide'}</t>
  </si>
  <si>
    <t>{'equals': 'praseodymium oxide'}</t>
  </si>
  <si>
    <t>{'equals': 'neodymium oxide'}</t>
  </si>
  <si>
    <t>{'equals': 'lutetium oxide'}</t>
  </si>
  <si>
    <t>{'equals': 'lanthanum oxide'}</t>
  </si>
  <si>
    <t>{'equals': 'holmium oxide'}</t>
  </si>
  <si>
    <t>{'equals': 'cerium oxide'}</t>
  </si>
  <si>
    <t>{'equals': 'lanthanum-cerium oxide'}</t>
  </si>
  <si>
    <t>{'equals': 'rhenium'}</t>
  </si>
  <si>
    <t>{'equals': 'ruthenium'}</t>
  </si>
  <si>
    <t>{'equals': 'selenium'}</t>
  </si>
  <si>
    <t>{'equals': 'sand'}</t>
  </si>
  <si>
    <t>{'equals': 'silica sand'}</t>
  </si>
  <si>
    <t>{'equals': 'silicon, metallurgical grade'}</t>
  </si>
  <si>
    <t>{'equals': 'silver'}</t>
  </si>
  <si>
    <t>{'equals': 'strontium sulfate, 90% SrSO4'}</t>
  </si>
  <si>
    <t>{'equals': 'sulfur'}</t>
  </si>
  <si>
    <t>{'equals': 'pyrochlore concentrate'}</t>
  </si>
  <si>
    <t>{'equals': 'ferroniobium, 66% Nb'}</t>
  </si>
  <si>
    <t>{'equals': 'tantalum concentrate, 30% Ta2O5'}</t>
  </si>
  <si>
    <t>{'equals': 'tellurium, semiconductor-grade'}</t>
  </si>
  <si>
    <t>{'equals': 'tin concentrate'}</t>
  </si>
  <si>
    <t>{'equals': 'tin'}</t>
  </si>
  <si>
    <t>{'equals': 'ilmenite, 54% titanium dioxide'}</t>
  </si>
  <si>
    <t>{'equals': 'rutile, 95% titanium dioxide'}</t>
  </si>
  <si>
    <t>{'equals': 'titanium tetrachloride'}</t>
  </si>
  <si>
    <t>{'equals': 'titanium sponge'}</t>
  </si>
  <si>
    <t>{'equals': 'titanium'}</t>
  </si>
  <si>
    <t>{'equals': 'tungsten concentrate'}</t>
  </si>
  <si>
    <t>{'equals': 'uranium ore, as U'}</t>
  </si>
  <si>
    <t>{'equals': 'vanadium bearing magnetite'}</t>
  </si>
  <si>
    <t>{'equals': 'vanadium pentoxide'}</t>
  </si>
  <si>
    <t>{'equals': 'zinc concentrate'}</t>
  </si>
  <si>
    <t>{'equals': 'zinc'}</t>
  </si>
  <si>
    <t>{'equals': 'zircon'}</t>
  </si>
  <si>
    <t>{'either': [{'equals': 'sodium borate mine operation and beneficiation'}, {'equals': 'sodium borates mine operation and beneficiation'}]}</t>
  </si>
  <si>
    <t>{'either': [{'equals': 'gallium production, semiconductor-grade'}, {'equals': 'high-grade gallium production, from low-grade gallium'}]}</t>
  </si>
  <si>
    <t>{'either': [{'equals': 'gallium, semiconductor-grade'}, {'equals': 'gallium, high-grade'}]}</t>
  </si>
  <si>
    <t>{'either': [{'equals': 'lithium carbonate, battery grade'}, {'equals': 'lithium carbonate'}]}</t>
  </si>
  <si>
    <t>bauxite</t>
  </si>
  <si>
    <t>aluminium, primary, liquid</t>
  </si>
  <si>
    <t>cadmium</t>
  </si>
  <si>
    <t>gold</t>
  </si>
  <si>
    <t>steel, crude</t>
  </si>
  <si>
    <t>ferro-chrome</t>
  </si>
  <si>
    <t>ferro-silico-manganese</t>
  </si>
  <si>
    <t>ferro-silicon</t>
  </si>
  <si>
    <t>rhenium</t>
  </si>
  <si>
    <t>selenium</t>
  </si>
  <si>
    <t>UN-OCEANIA</t>
  </si>
  <si>
    <t>IAI Area, Russia &amp; RER w/o EU27 &amp; EFTA</t>
  </si>
  <si>
    <t>IAI Area, South America</t>
  </si>
  <si>
    <t>IAI Area, EU27 &amp; EFTA</t>
  </si>
  <si>
    <t>IAI Area, Asia, without China and GCC</t>
  </si>
  <si>
    <t>IAI Area, Gulf Cooperation Council</t>
  </si>
  <si>
    <t>IAI Area, Africa</t>
  </si>
  <si>
    <t>DE</t>
  </si>
  <si>
    <t>CD</t>
  </si>
  <si>
    <t>ZM</t>
  </si>
  <si>
    <t>IN</t>
  </si>
  <si>
    <t>PG</t>
  </si>
  <si>
    <t>TZ</t>
  </si>
  <si>
    <t>FR</t>
  </si>
  <si>
    <t>CN-NM</t>
  </si>
  <si>
    <t>CN-SC</t>
  </si>
  <si>
    <t>MA</t>
  </si>
  <si>
    <t>CN-FJ</t>
  </si>
  <si>
    <t>ES</t>
  </si>
  <si>
    <t>Europe without Switzerland</t>
  </si>
  <si>
    <t>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</si>
</sst>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0"/>
      <color theme="1"/>
      <name val="Arial Unicode MS"/>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0">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0" fontId="1" fillId="0" borderId="0" xfId="0" applyFont="1" applyAlignment="1">
      <alignment horizontal="center" vertical="top"/>
    </xf>
    <xf numFmtId="10" fontId="2" fillId="0" borderId="0" xfId="1" applyNumberFormat="1" applyFont="1" applyBorder="1" applyAlignment="1">
      <alignment horizontal="right" vertical="top"/>
    </xf>
    <xf numFmtId="0" fontId="0" fillId="0" borderId="0" xfId="0" applyAlignment="1">
      <alignment horizontal="left" vertical="center"/>
    </xf>
    <xf numFmtId="0" fontId="0" fillId="0" borderId="0" xfId="0" applyAlignment="1">
      <alignment horizontal="left" vertical="top"/>
    </xf>
    <xf numFmtId="0" fontId="7" fillId="0" borderId="0" xfId="6"/>
    <xf numFmtId="0" fontId="6" fillId="6" borderId="2" xfId="5"/>
    <xf numFmtId="0" fontId="8" fillId="0" borderId="0" xfId="7"/>
    <xf numFmtId="0" fontId="8" fillId="0" borderId="3" xfId="7" applyBorder="1"/>
    <xf numFmtId="10" fontId="0" fillId="0" borderId="0" xfId="1" applyNumberFormat="1" applyFont="1" applyFill="1"/>
    <xf numFmtId="0" fontId="0" fillId="7" borderId="0" xfId="0" applyFill="1" applyAlignment="1">
      <alignment wrapText="1"/>
    </xf>
    <xf numFmtId="0" fontId="0" fillId="8" borderId="4" xfId="0" applyFill="1" applyBorder="1"/>
    <xf numFmtId="0" fontId="0" fillId="8" borderId="5" xfId="0" applyFill="1" applyBorder="1"/>
    <xf numFmtId="0" fontId="0" fillId="9" borderId="4" xfId="0" applyFill="1" applyBorder="1"/>
    <xf numFmtId="0" fontId="0" fillId="9" borderId="5" xfId="0"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xf numFmtId="0" fontId="9" fillId="0" borderId="0" xfId="0" applyFont="1" applyAlignment="1">
      <alignment vertical="center"/>
    </xf>
    <xf numFmtId="0" fontId="9" fillId="0" borderId="0" xfId="0" quotePrefix="1" applyFont="1" applyAlignment="1">
      <alignment vertical="center"/>
    </xf>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5">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rgb="FFFFCC00"/>
        </patternFill>
      </fill>
    </dxf>
    <dxf>
      <fill>
        <patternFill>
          <bgColor rgb="FFFFCC00"/>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92D050"/>
        </patternFill>
      </fill>
    </dxf>
    <dxf>
      <fill>
        <patternFill>
          <bgColor theme="5" tint="0.39994506668294322"/>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6" totalsRowShown="0" headerRowDxfId="44" headerRowBorderDxfId="43" tableBorderDxfId="42">
  <autoFilter ref="A1:R3536" xr:uid="{00000000-000C-0000-FFFF-FFFF00000000}"/>
  <tableColumns count="18">
    <tableColumn id="1" xr3:uid="{00000000-0010-0000-0000-000001000000}" name="Metal"/>
    <tableColumn id="2" xr3:uid="{00000000-0010-0000-0000-000002000000}" name="Country"/>
    <tableColumn id="14" xr3:uid="{00000000-0010-0000-0000-00000E000000}" name="Year 2020" dataDxfId="41" dataCellStyle="Percent"/>
    <tableColumn id="3" xr3:uid="{00000000-0010-0000-0000-000003000000}" name="Year 2021" dataDxfId="40" dataCellStyle="Percent"/>
    <tableColumn id="4" xr3:uid="{00000000-0010-0000-0000-000004000000}" name="Year 2022" dataDxfId="39" dataCellStyle="Percent"/>
    <tableColumn id="5" xr3:uid="{00000000-0010-0000-0000-000005000000}" name="Year 2023" dataDxfId="38" dataCellStyle="Percent"/>
    <tableColumn id="6" xr3:uid="{00000000-0010-0000-0000-000006000000}" name="Year 2024" dataDxfId="37" dataCellStyle="Percent"/>
    <tableColumn id="7" xr3:uid="{00000000-0010-0000-0000-000007000000}" name="Year 2025" dataDxfId="36" dataCellStyle="Percent"/>
    <tableColumn id="8" xr3:uid="{00000000-0010-0000-0000-000008000000}" name="Year 2026" dataDxfId="35" dataCellStyle="Percent"/>
    <tableColumn id="9" xr3:uid="{00000000-0010-0000-0000-000009000000}" name="Year 2027" dataDxfId="34" dataCellStyle="Percent"/>
    <tableColumn id="10" xr3:uid="{00000000-0010-0000-0000-00000A000000}" name="Year 2028" dataDxfId="33" dataCellStyle="Percent"/>
    <tableColumn id="11" xr3:uid="{00000000-0010-0000-0000-00000B000000}" name="Year 2029" dataDxfId="32" dataCellStyle="Percent"/>
    <tableColumn id="12" xr3:uid="{00000000-0010-0000-0000-00000C000000}" name="Year 2030" dataDxfId="31" dataCellStyle="Percent"/>
    <tableColumn id="15" xr3:uid="{00000000-0010-0000-0000-00000F000000}" name="Region" dataDxfId="30"/>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9" headerRowBorderDxfId="28" tableBorderDxfId="27">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36"/>
  <sheetViews>
    <sheetView tabSelected="1" topLeftCell="G1" zoomScale="85" zoomScaleNormal="85" workbookViewId="0">
      <selection activeCell="O7" sqref="O7"/>
    </sheetView>
  </sheetViews>
  <sheetFormatPr baseColWidth="10" defaultColWidth="8.83203125" defaultRowHeight="15" x14ac:dyDescent="0.2"/>
  <cols>
    <col min="1" max="1" width="47.5" bestFit="1" customWidth="1"/>
    <col min="2" max="2" width="26.33203125" bestFit="1" customWidth="1"/>
    <col min="3" max="3" width="20.6640625" style="4" bestFit="1" customWidth="1"/>
    <col min="4" max="13" width="20.6640625" style="4" customWidth="1"/>
    <col min="14" max="14" width="36.33203125" bestFit="1" customWidth="1"/>
    <col min="15" max="15" width="84" bestFit="1" customWidth="1"/>
    <col min="16" max="16" width="47.5" bestFit="1" customWidth="1"/>
    <col min="17" max="17" width="18.1640625" bestFit="1" customWidth="1"/>
    <col min="18" max="18" width="255.6640625" bestFit="1" customWidth="1"/>
    <col min="21" max="21" width="11.5" bestFit="1" customWidth="1"/>
  </cols>
  <sheetData>
    <row r="1" spans="1:23" x14ac:dyDescent="0.2">
      <c r="A1" s="1" t="s">
        <v>0</v>
      </c>
      <c r="B1" s="1" t="s">
        <v>1</v>
      </c>
      <c r="C1" s="34" t="s">
        <v>10</v>
      </c>
      <c r="D1" s="34" t="s">
        <v>11</v>
      </c>
      <c r="E1" s="34" t="s">
        <v>659</v>
      </c>
      <c r="F1" s="34" t="s">
        <v>660</v>
      </c>
      <c r="G1" s="34" t="s">
        <v>661</v>
      </c>
      <c r="H1" s="34" t="s">
        <v>662</v>
      </c>
      <c r="I1" s="34" t="s">
        <v>663</v>
      </c>
      <c r="J1" s="34" t="s">
        <v>664</v>
      </c>
      <c r="K1" s="34" t="s">
        <v>665</v>
      </c>
      <c r="L1" s="34" t="s">
        <v>666</v>
      </c>
      <c r="M1" s="34" t="s">
        <v>667</v>
      </c>
      <c r="N1" s="1" t="s">
        <v>237</v>
      </c>
      <c r="O1" s="1" t="s">
        <v>238</v>
      </c>
      <c r="P1" s="1" t="s">
        <v>239</v>
      </c>
      <c r="Q1" s="1" t="s">
        <v>240</v>
      </c>
      <c r="R1" s="1" t="s">
        <v>241</v>
      </c>
    </row>
    <row r="2" spans="1:23" ht="16" x14ac:dyDescent="0.2">
      <c r="A2" t="s">
        <v>459</v>
      </c>
      <c r="B2" t="s">
        <v>83</v>
      </c>
      <c r="C2" s="21">
        <v>2.4485903618719711E-2</v>
      </c>
      <c r="D2" s="21">
        <v>2.4485903618719711E-2</v>
      </c>
      <c r="E2" s="21">
        <v>2.4485903618719711E-2</v>
      </c>
      <c r="F2" s="21">
        <v>2.4485903618719711E-2</v>
      </c>
      <c r="G2" s="21">
        <v>2.4485903618719711E-2</v>
      </c>
      <c r="H2" s="21">
        <v>2.4485903618719711E-2</v>
      </c>
      <c r="I2" s="21">
        <v>2.4485903618719711E-2</v>
      </c>
      <c r="J2" s="21">
        <v>2.4485903618719711E-2</v>
      </c>
      <c r="K2" s="21">
        <v>2.4485903618719711E-2</v>
      </c>
      <c r="L2" s="21">
        <v>2.4485903618719711E-2</v>
      </c>
      <c r="M2" s="21">
        <v>2.4485903618719711E-2</v>
      </c>
      <c r="N2" s="38" t="s">
        <v>247</v>
      </c>
      <c r="O2" s="22" t="s">
        <v>675</v>
      </c>
      <c r="P2" s="22" t="s">
        <v>787</v>
      </c>
      <c r="Q2" s="22" t="s">
        <v>243</v>
      </c>
      <c r="R2" s="23" t="s">
        <v>490</v>
      </c>
      <c r="S2" s="38"/>
      <c r="W2" s="38"/>
    </row>
    <row r="3" spans="1:23" ht="16" x14ac:dyDescent="0.2">
      <c r="A3" t="s">
        <v>459</v>
      </c>
      <c r="B3" t="s">
        <v>144</v>
      </c>
      <c r="C3" s="21">
        <v>2.1299331438880308E-2</v>
      </c>
      <c r="D3" s="21">
        <v>2.1299331438880308E-2</v>
      </c>
      <c r="E3" s="21">
        <v>2.1299331438880308E-2</v>
      </c>
      <c r="F3" s="21">
        <v>2.1299331438880308E-2</v>
      </c>
      <c r="G3" s="21">
        <v>2.1299331438880308E-2</v>
      </c>
      <c r="H3" s="21">
        <v>2.1299331438880308E-2</v>
      </c>
      <c r="I3" s="21">
        <v>2.1299331438880308E-2</v>
      </c>
      <c r="J3" s="21">
        <v>2.1299331438880308E-2</v>
      </c>
      <c r="K3" s="21">
        <v>2.1299331438880308E-2</v>
      </c>
      <c r="L3" s="21">
        <v>2.1299331438880308E-2</v>
      </c>
      <c r="M3" s="21">
        <v>2.1299331438880308E-2</v>
      </c>
      <c r="N3" s="38" t="s">
        <v>247</v>
      </c>
      <c r="O3" s="22" t="s">
        <v>675</v>
      </c>
      <c r="P3" s="22" t="s">
        <v>787</v>
      </c>
      <c r="Q3" s="22" t="s">
        <v>243</v>
      </c>
      <c r="R3" s="20"/>
      <c r="S3" s="38"/>
      <c r="W3" s="38"/>
    </row>
    <row r="4" spans="1:23" ht="16" x14ac:dyDescent="0.2">
      <c r="A4" t="s">
        <v>459</v>
      </c>
      <c r="B4" t="s">
        <v>116</v>
      </c>
      <c r="C4" s="21">
        <v>2.5056302986711318E-5</v>
      </c>
      <c r="D4" s="21">
        <v>2.5056302986711318E-5</v>
      </c>
      <c r="E4" s="21">
        <v>2.5056302986711318E-5</v>
      </c>
      <c r="F4" s="21">
        <v>2.5056302986711318E-5</v>
      </c>
      <c r="G4" s="21">
        <v>2.5056302986711318E-5</v>
      </c>
      <c r="H4" s="21">
        <v>2.5056302986711318E-5</v>
      </c>
      <c r="I4" s="21">
        <v>2.5056302986711318E-5</v>
      </c>
      <c r="J4" s="21">
        <v>2.5056302986711318E-5</v>
      </c>
      <c r="K4" s="21">
        <v>2.5056302986711318E-5</v>
      </c>
      <c r="L4" s="21">
        <v>2.5056302986711318E-5</v>
      </c>
      <c r="M4" s="21">
        <v>2.5056302986711318E-5</v>
      </c>
      <c r="N4" s="38" t="s">
        <v>247</v>
      </c>
      <c r="O4" s="22" t="s">
        <v>675</v>
      </c>
      <c r="P4" s="22" t="s">
        <v>787</v>
      </c>
      <c r="Q4" s="22" t="s">
        <v>243</v>
      </c>
      <c r="R4" s="20"/>
      <c r="S4" s="38"/>
      <c r="W4" s="38"/>
    </row>
    <row r="5" spans="1:23" ht="16" x14ac:dyDescent="0.2">
      <c r="A5" t="s">
        <v>459</v>
      </c>
      <c r="B5" t="s">
        <v>86</v>
      </c>
      <c r="C5" s="21">
        <v>0.52590969118843522</v>
      </c>
      <c r="D5" s="21">
        <v>0.52590969118843522</v>
      </c>
      <c r="E5" s="21">
        <v>0.52590969118843522</v>
      </c>
      <c r="F5" s="21">
        <v>0.52590969118843522</v>
      </c>
      <c r="G5" s="21">
        <v>0.52590969118843522</v>
      </c>
      <c r="H5" s="21">
        <v>0.52590969118843522</v>
      </c>
      <c r="I5" s="21">
        <v>0.52590969118843522</v>
      </c>
      <c r="J5" s="21">
        <v>0.52590969118843522</v>
      </c>
      <c r="K5" s="21">
        <v>0.52590969118843522</v>
      </c>
      <c r="L5" s="21">
        <v>0.52590969118843522</v>
      </c>
      <c r="M5" s="21">
        <v>0.52590969118843522</v>
      </c>
      <c r="N5" s="38" t="s">
        <v>247</v>
      </c>
      <c r="O5" s="22" t="s">
        <v>675</v>
      </c>
      <c r="P5" s="22" t="s">
        <v>787</v>
      </c>
      <c r="Q5" s="22" t="s">
        <v>243</v>
      </c>
      <c r="R5" s="20"/>
      <c r="S5" s="38"/>
      <c r="W5" s="38"/>
    </row>
    <row r="6" spans="1:23" ht="16" x14ac:dyDescent="0.2">
      <c r="A6" t="s">
        <v>459</v>
      </c>
      <c r="B6" t="s">
        <v>167</v>
      </c>
      <c r="C6" s="21">
        <v>3.8468794585480316E-4</v>
      </c>
      <c r="D6" s="21">
        <v>3.8468794585480316E-4</v>
      </c>
      <c r="E6" s="21">
        <v>3.8468794585480316E-4</v>
      </c>
      <c r="F6" s="21">
        <v>3.8468794585480316E-4</v>
      </c>
      <c r="G6" s="21">
        <v>3.8468794585480316E-4</v>
      </c>
      <c r="H6" s="21">
        <v>3.8468794585480316E-4</v>
      </c>
      <c r="I6" s="21">
        <v>3.8468794585480316E-4</v>
      </c>
      <c r="J6" s="21">
        <v>3.8468794585480316E-4</v>
      </c>
      <c r="K6" s="21">
        <v>3.8468794585480316E-4</v>
      </c>
      <c r="L6" s="21">
        <v>3.8468794585480316E-4</v>
      </c>
      <c r="M6" s="21">
        <v>3.8468794585480316E-4</v>
      </c>
      <c r="N6" s="38" t="s">
        <v>247</v>
      </c>
      <c r="O6" s="22" t="s">
        <v>675</v>
      </c>
      <c r="P6" s="22" t="s">
        <v>787</v>
      </c>
      <c r="Q6" s="22" t="s">
        <v>243</v>
      </c>
      <c r="R6" s="20"/>
      <c r="S6" s="38"/>
      <c r="W6" s="38"/>
    </row>
    <row r="7" spans="1:23" ht="16" x14ac:dyDescent="0.2">
      <c r="A7" t="s">
        <v>459</v>
      </c>
      <c r="B7" t="s">
        <v>196</v>
      </c>
      <c r="C7" s="21">
        <v>2.3582402811022415E-4</v>
      </c>
      <c r="D7" s="21">
        <v>2.3582402811022415E-4</v>
      </c>
      <c r="E7" s="21">
        <v>2.3582402811022415E-4</v>
      </c>
      <c r="F7" s="21">
        <v>2.3582402811022415E-4</v>
      </c>
      <c r="G7" s="21">
        <v>2.3582402811022415E-4</v>
      </c>
      <c r="H7" s="21">
        <v>2.3582402811022415E-4</v>
      </c>
      <c r="I7" s="21">
        <v>2.3582402811022415E-4</v>
      </c>
      <c r="J7" s="21">
        <v>2.3582402811022415E-4</v>
      </c>
      <c r="K7" s="21">
        <v>2.3582402811022415E-4</v>
      </c>
      <c r="L7" s="21">
        <v>2.3582402811022415E-4</v>
      </c>
      <c r="M7" s="21">
        <v>2.3582402811022415E-4</v>
      </c>
      <c r="N7" s="38" t="s">
        <v>247</v>
      </c>
      <c r="O7" s="22" t="s">
        <v>675</v>
      </c>
      <c r="P7" s="22" t="s">
        <v>787</v>
      </c>
      <c r="Q7" s="22" t="s">
        <v>243</v>
      </c>
      <c r="R7" s="20"/>
      <c r="S7" s="38"/>
      <c r="W7" s="38"/>
    </row>
    <row r="8" spans="1:23" ht="16" x14ac:dyDescent="0.2">
      <c r="A8" t="s">
        <v>459</v>
      </c>
      <c r="B8" t="s">
        <v>197</v>
      </c>
      <c r="C8" s="21">
        <v>2.4171962881297976E-4</v>
      </c>
      <c r="D8" s="21">
        <v>2.4171962881297976E-4</v>
      </c>
      <c r="E8" s="21">
        <v>2.4171962881297976E-4</v>
      </c>
      <c r="F8" s="21">
        <v>2.4171962881297976E-4</v>
      </c>
      <c r="G8" s="21">
        <v>2.4171962881297976E-4</v>
      </c>
      <c r="H8" s="21">
        <v>2.4171962881297976E-4</v>
      </c>
      <c r="I8" s="21">
        <v>2.4171962881297976E-4</v>
      </c>
      <c r="J8" s="21">
        <v>2.4171962881297976E-4</v>
      </c>
      <c r="K8" s="21">
        <v>2.4171962881297976E-4</v>
      </c>
      <c r="L8" s="21">
        <v>2.4171962881297976E-4</v>
      </c>
      <c r="M8" s="21">
        <v>2.4171962881297976E-4</v>
      </c>
      <c r="N8" s="38" t="s">
        <v>247</v>
      </c>
      <c r="O8" s="22" t="s">
        <v>675</v>
      </c>
      <c r="P8" s="22" t="s">
        <v>787</v>
      </c>
      <c r="Q8" s="22" t="s">
        <v>243</v>
      </c>
      <c r="R8" s="20"/>
      <c r="S8" s="38"/>
      <c r="W8" s="38"/>
    </row>
    <row r="9" spans="1:23" ht="16" x14ac:dyDescent="0.2">
      <c r="A9" t="s">
        <v>459</v>
      </c>
      <c r="B9" t="s">
        <v>99</v>
      </c>
      <c r="C9" s="21">
        <v>2.993491256824158E-2</v>
      </c>
      <c r="D9" s="21">
        <v>2.993491256824158E-2</v>
      </c>
      <c r="E9" s="21">
        <v>2.993491256824158E-2</v>
      </c>
      <c r="F9" s="21">
        <v>2.993491256824158E-2</v>
      </c>
      <c r="G9" s="21">
        <v>2.993491256824158E-2</v>
      </c>
      <c r="H9" s="21">
        <v>2.993491256824158E-2</v>
      </c>
      <c r="I9" s="21">
        <v>2.993491256824158E-2</v>
      </c>
      <c r="J9" s="21">
        <v>2.993491256824158E-2</v>
      </c>
      <c r="K9" s="21">
        <v>2.993491256824158E-2</v>
      </c>
      <c r="L9" s="21">
        <v>2.993491256824158E-2</v>
      </c>
      <c r="M9" s="21">
        <v>2.993491256824158E-2</v>
      </c>
      <c r="N9" s="38" t="s">
        <v>247</v>
      </c>
      <c r="O9" s="22" t="s">
        <v>675</v>
      </c>
      <c r="P9" s="22" t="s">
        <v>787</v>
      </c>
      <c r="Q9" s="22" t="s">
        <v>243</v>
      </c>
      <c r="R9" s="20"/>
      <c r="S9" s="38"/>
      <c r="W9" s="38"/>
    </row>
    <row r="10" spans="1:23" ht="16" x14ac:dyDescent="0.2">
      <c r="A10" t="s">
        <v>459</v>
      </c>
      <c r="B10" t="s">
        <v>102</v>
      </c>
      <c r="C10" s="21">
        <v>4.7164805622044829E-4</v>
      </c>
      <c r="D10" s="21">
        <v>4.7164805622044829E-4</v>
      </c>
      <c r="E10" s="21">
        <v>4.7164805622044829E-4</v>
      </c>
      <c r="F10" s="21">
        <v>4.7164805622044829E-4</v>
      </c>
      <c r="G10" s="21">
        <v>4.7164805622044829E-4</v>
      </c>
      <c r="H10" s="21">
        <v>4.7164805622044829E-4</v>
      </c>
      <c r="I10" s="21">
        <v>4.7164805622044829E-4</v>
      </c>
      <c r="J10" s="21">
        <v>4.7164805622044829E-4</v>
      </c>
      <c r="K10" s="21">
        <v>4.7164805622044829E-4</v>
      </c>
      <c r="L10" s="21">
        <v>4.7164805622044829E-4</v>
      </c>
      <c r="M10" s="21">
        <v>4.7164805622044829E-4</v>
      </c>
      <c r="N10" s="38" t="s">
        <v>247</v>
      </c>
      <c r="O10" s="22" t="s">
        <v>675</v>
      </c>
      <c r="P10" s="22" t="s">
        <v>787</v>
      </c>
      <c r="Q10" s="22" t="s">
        <v>243</v>
      </c>
      <c r="R10" s="20"/>
      <c r="S10" s="38"/>
      <c r="W10" s="38"/>
    </row>
    <row r="11" spans="1:23" ht="16" x14ac:dyDescent="0.2">
      <c r="A11" t="s">
        <v>459</v>
      </c>
      <c r="B11" t="s">
        <v>170</v>
      </c>
      <c r="C11" s="21">
        <v>3.1099293707035811E-3</v>
      </c>
      <c r="D11" s="21">
        <v>3.1099293707035811E-3</v>
      </c>
      <c r="E11" s="21">
        <v>3.1099293707035811E-3</v>
      </c>
      <c r="F11" s="21">
        <v>3.1099293707035811E-3</v>
      </c>
      <c r="G11" s="21">
        <v>3.1099293707035811E-3</v>
      </c>
      <c r="H11" s="21">
        <v>3.1099293707035811E-3</v>
      </c>
      <c r="I11" s="21">
        <v>3.1099293707035811E-3</v>
      </c>
      <c r="J11" s="21">
        <v>3.1099293707035811E-3</v>
      </c>
      <c r="K11" s="21">
        <v>3.1099293707035811E-3</v>
      </c>
      <c r="L11" s="21">
        <v>3.1099293707035811E-3</v>
      </c>
      <c r="M11" s="21">
        <v>3.1099293707035811E-3</v>
      </c>
      <c r="N11" s="38" t="s">
        <v>247</v>
      </c>
      <c r="O11" s="22" t="s">
        <v>675</v>
      </c>
      <c r="P11" s="22" t="s">
        <v>787</v>
      </c>
      <c r="Q11" s="22" t="s">
        <v>243</v>
      </c>
      <c r="R11" s="20"/>
      <c r="S11" s="38"/>
      <c r="W11" s="38"/>
    </row>
    <row r="12" spans="1:23" ht="16" x14ac:dyDescent="0.2">
      <c r="A12" t="s">
        <v>459</v>
      </c>
      <c r="B12" t="s">
        <v>171</v>
      </c>
      <c r="C12" s="21">
        <v>9.3150491103538536E-4</v>
      </c>
      <c r="D12" s="21">
        <v>9.3150491103538536E-4</v>
      </c>
      <c r="E12" s="21">
        <v>9.3150491103538536E-4</v>
      </c>
      <c r="F12" s="21">
        <v>9.3150491103538536E-4</v>
      </c>
      <c r="G12" s="21">
        <v>9.3150491103538536E-4</v>
      </c>
      <c r="H12" s="21">
        <v>9.3150491103538536E-4</v>
      </c>
      <c r="I12" s="21">
        <v>9.3150491103538536E-4</v>
      </c>
      <c r="J12" s="21">
        <v>9.3150491103538536E-4</v>
      </c>
      <c r="K12" s="21">
        <v>9.3150491103538536E-4</v>
      </c>
      <c r="L12" s="21">
        <v>9.3150491103538536E-4</v>
      </c>
      <c r="M12" s="21">
        <v>9.3150491103538536E-4</v>
      </c>
      <c r="N12" s="38" t="s">
        <v>247</v>
      </c>
      <c r="O12" s="22" t="s">
        <v>675</v>
      </c>
      <c r="P12" s="22" t="s">
        <v>787</v>
      </c>
      <c r="Q12" s="22" t="s">
        <v>243</v>
      </c>
      <c r="R12" s="20"/>
      <c r="S12" s="38"/>
      <c r="W12" s="38"/>
    </row>
    <row r="13" spans="1:23" ht="16" x14ac:dyDescent="0.2">
      <c r="A13" t="s">
        <v>459</v>
      </c>
      <c r="B13" t="s">
        <v>150</v>
      </c>
      <c r="C13" s="21">
        <v>2.0310344420993057E-3</v>
      </c>
      <c r="D13" s="21">
        <v>2.0310344420993057E-3</v>
      </c>
      <c r="E13" s="21">
        <v>2.0310344420993057E-3</v>
      </c>
      <c r="F13" s="21">
        <v>2.0310344420993057E-3</v>
      </c>
      <c r="G13" s="21">
        <v>2.0310344420993057E-3</v>
      </c>
      <c r="H13" s="21">
        <v>2.0310344420993057E-3</v>
      </c>
      <c r="I13" s="21">
        <v>2.0310344420993057E-3</v>
      </c>
      <c r="J13" s="21">
        <v>2.0310344420993057E-3</v>
      </c>
      <c r="K13" s="21">
        <v>2.0310344420993057E-3</v>
      </c>
      <c r="L13" s="21">
        <v>2.0310344420993057E-3</v>
      </c>
      <c r="M13" s="21">
        <v>2.0310344420993057E-3</v>
      </c>
      <c r="N13" s="38" t="s">
        <v>247</v>
      </c>
      <c r="O13" s="22" t="s">
        <v>675</v>
      </c>
      <c r="P13" s="22" t="s">
        <v>787</v>
      </c>
      <c r="Q13" s="22" t="s">
        <v>243</v>
      </c>
      <c r="R13" s="20"/>
      <c r="S13" s="38"/>
      <c r="W13" s="38"/>
    </row>
    <row r="14" spans="1:23" ht="16" x14ac:dyDescent="0.2">
      <c r="A14" t="s">
        <v>459</v>
      </c>
      <c r="B14" t="s">
        <v>174</v>
      </c>
      <c r="C14" s="21">
        <v>3.4636654128689173E-2</v>
      </c>
      <c r="D14" s="21">
        <v>3.4636654128689173E-2</v>
      </c>
      <c r="E14" s="21">
        <v>3.4636654128689173E-2</v>
      </c>
      <c r="F14" s="21">
        <v>3.4636654128689173E-2</v>
      </c>
      <c r="G14" s="21">
        <v>3.4636654128689173E-2</v>
      </c>
      <c r="H14" s="21">
        <v>3.4636654128689173E-2</v>
      </c>
      <c r="I14" s="21">
        <v>3.4636654128689173E-2</v>
      </c>
      <c r="J14" s="21">
        <v>3.4636654128689173E-2</v>
      </c>
      <c r="K14" s="21">
        <v>3.4636654128689173E-2</v>
      </c>
      <c r="L14" s="21">
        <v>3.4636654128689173E-2</v>
      </c>
      <c r="M14" s="21">
        <v>3.4636654128689173E-2</v>
      </c>
      <c r="N14" s="38" t="s">
        <v>247</v>
      </c>
      <c r="O14" s="22" t="s">
        <v>675</v>
      </c>
      <c r="P14" s="22" t="s">
        <v>787</v>
      </c>
      <c r="Q14" s="22" t="s">
        <v>243</v>
      </c>
      <c r="R14" s="20"/>
      <c r="S14" s="38"/>
      <c r="W14" s="38"/>
    </row>
    <row r="15" spans="1:23" ht="16" x14ac:dyDescent="0.2">
      <c r="A15" t="s">
        <v>459</v>
      </c>
      <c r="B15" t="s">
        <v>106</v>
      </c>
      <c r="C15" s="21">
        <v>1.4002051669044559E-4</v>
      </c>
      <c r="D15" s="21">
        <v>1.4002051669044559E-4</v>
      </c>
      <c r="E15" s="21">
        <v>1.4002051669044559E-4</v>
      </c>
      <c r="F15" s="21">
        <v>1.4002051669044559E-4</v>
      </c>
      <c r="G15" s="21">
        <v>1.4002051669044559E-4</v>
      </c>
      <c r="H15" s="21">
        <v>1.4002051669044559E-4</v>
      </c>
      <c r="I15" s="21">
        <v>1.4002051669044559E-4</v>
      </c>
      <c r="J15" s="21">
        <v>1.4002051669044559E-4</v>
      </c>
      <c r="K15" s="21">
        <v>1.4002051669044559E-4</v>
      </c>
      <c r="L15" s="21">
        <v>1.4002051669044559E-4</v>
      </c>
      <c r="M15" s="21">
        <v>1.4002051669044559E-4</v>
      </c>
      <c r="N15" s="38" t="s">
        <v>247</v>
      </c>
      <c r="O15" s="22" t="s">
        <v>675</v>
      </c>
      <c r="P15" s="22" t="s">
        <v>787</v>
      </c>
      <c r="Q15" s="22" t="s">
        <v>243</v>
      </c>
      <c r="R15" s="20"/>
      <c r="S15" s="38"/>
      <c r="W15" s="38"/>
    </row>
    <row r="16" spans="1:23" ht="16" x14ac:dyDescent="0.2">
      <c r="A16" t="s">
        <v>459</v>
      </c>
      <c r="B16" t="s">
        <v>107</v>
      </c>
      <c r="C16" s="21">
        <v>0.13770796731478971</v>
      </c>
      <c r="D16" s="21">
        <v>0.13770796731478971</v>
      </c>
      <c r="E16" s="21">
        <v>0.13770796731478971</v>
      </c>
      <c r="F16" s="21">
        <v>0.13770796731478971</v>
      </c>
      <c r="G16" s="21">
        <v>0.13770796731478971</v>
      </c>
      <c r="H16" s="21">
        <v>0.13770796731478971</v>
      </c>
      <c r="I16" s="21">
        <v>0.13770796731478999</v>
      </c>
      <c r="J16" s="21">
        <v>0.13770796731478971</v>
      </c>
      <c r="K16" s="21">
        <v>0.13770796731478971</v>
      </c>
      <c r="L16" s="21">
        <v>0.13770796731478971</v>
      </c>
      <c r="M16" s="21">
        <v>0.13770796731478971</v>
      </c>
      <c r="N16" s="38" t="s">
        <v>247</v>
      </c>
      <c r="O16" s="22" t="s">
        <v>675</v>
      </c>
      <c r="P16" s="22" t="s">
        <v>787</v>
      </c>
      <c r="Q16" s="22" t="s">
        <v>243</v>
      </c>
      <c r="R16" s="20"/>
      <c r="S16" s="38"/>
      <c r="W16" s="38"/>
    </row>
    <row r="17" spans="1:23" ht="16" x14ac:dyDescent="0.2">
      <c r="A17" t="s">
        <v>459</v>
      </c>
      <c r="B17" t="s">
        <v>139</v>
      </c>
      <c r="C17" s="21">
        <v>0.18825979554056763</v>
      </c>
      <c r="D17" s="21">
        <v>0.18825979554056763</v>
      </c>
      <c r="E17" s="21">
        <v>0.18825979554056763</v>
      </c>
      <c r="F17" s="21">
        <v>0.18825979554056763</v>
      </c>
      <c r="G17" s="21">
        <v>0.18825979554056763</v>
      </c>
      <c r="H17" s="21">
        <v>0.18825979554056763</v>
      </c>
      <c r="I17" s="21">
        <v>0.18825979554056763</v>
      </c>
      <c r="J17" s="21">
        <v>0.18825979554056763</v>
      </c>
      <c r="K17" s="21">
        <v>0.18825979554056763</v>
      </c>
      <c r="L17" s="21">
        <v>0.18825979554056763</v>
      </c>
      <c r="M17" s="21">
        <v>0.18825979554056763</v>
      </c>
      <c r="N17" s="38" t="s">
        <v>247</v>
      </c>
      <c r="O17" s="22" t="s">
        <v>675</v>
      </c>
      <c r="P17" s="22" t="s">
        <v>787</v>
      </c>
      <c r="Q17" s="22" t="s">
        <v>243</v>
      </c>
      <c r="R17" s="20"/>
      <c r="S17" s="38"/>
      <c r="W17" s="38"/>
    </row>
    <row r="18" spans="1:23" ht="16" x14ac:dyDescent="0.2">
      <c r="A18" t="s">
        <v>459</v>
      </c>
      <c r="B18" t="s">
        <v>112</v>
      </c>
      <c r="C18" s="21">
        <v>2.8004103338089118E-2</v>
      </c>
      <c r="D18" s="21">
        <v>2.8004103338089118E-2</v>
      </c>
      <c r="E18" s="21">
        <v>2.8004103338089118E-2</v>
      </c>
      <c r="F18" s="21">
        <v>2.8004103338089118E-2</v>
      </c>
      <c r="G18" s="21">
        <v>2.8004103338089118E-2</v>
      </c>
      <c r="H18" s="21">
        <v>2.8004103338089118E-2</v>
      </c>
      <c r="I18" s="21">
        <v>2.8004103338089118E-2</v>
      </c>
      <c r="J18" s="21">
        <v>2.8004103338089118E-2</v>
      </c>
      <c r="K18" s="21">
        <v>2.8004103338089118E-2</v>
      </c>
      <c r="L18" s="21">
        <v>2.8004103338089118E-2</v>
      </c>
      <c r="M18" s="21">
        <v>2.8004103338089118E-2</v>
      </c>
      <c r="N18" s="38" t="s">
        <v>247</v>
      </c>
      <c r="O18" s="22" t="s">
        <v>675</v>
      </c>
      <c r="P18" s="22" t="s">
        <v>787</v>
      </c>
      <c r="Q18" s="22" t="s">
        <v>243</v>
      </c>
      <c r="R18" s="20"/>
      <c r="S18" s="38"/>
      <c r="W18" s="38"/>
    </row>
    <row r="19" spans="1:23" ht="16" x14ac:dyDescent="0.2">
      <c r="A19" t="s">
        <v>459</v>
      </c>
      <c r="B19" t="s">
        <v>115</v>
      </c>
      <c r="C19" s="21">
        <v>2.1902156610737068E-3</v>
      </c>
      <c r="D19" s="21">
        <v>2.1902156610737068E-3</v>
      </c>
      <c r="E19" s="21">
        <v>2.1902156610737068E-3</v>
      </c>
      <c r="F19" s="21">
        <v>2.1902156610737068E-3</v>
      </c>
      <c r="G19" s="21">
        <v>2.1902156610737068E-3</v>
      </c>
      <c r="H19" s="21">
        <v>2.1902156610737068E-3</v>
      </c>
      <c r="I19" s="21">
        <v>2.1902156610737068E-3</v>
      </c>
      <c r="J19" s="21">
        <v>2.1902156610737068E-3</v>
      </c>
      <c r="K19" s="21">
        <v>2.1902156610737068E-3</v>
      </c>
      <c r="L19" s="21">
        <v>2.1902156610737068E-3</v>
      </c>
      <c r="M19" s="21">
        <v>2.1902156610737068E-3</v>
      </c>
      <c r="N19" s="38" t="s">
        <v>247</v>
      </c>
      <c r="O19" s="22" t="s">
        <v>675</v>
      </c>
      <c r="P19" s="22" t="s">
        <v>787</v>
      </c>
      <c r="Q19" s="22" t="s">
        <v>243</v>
      </c>
      <c r="R19" s="20"/>
      <c r="S19" s="38"/>
      <c r="W19" s="38"/>
    </row>
    <row r="20" spans="1:23" ht="16" x14ac:dyDescent="0.2">
      <c r="A20" t="s">
        <v>495</v>
      </c>
      <c r="B20" t="s">
        <v>163</v>
      </c>
      <c r="C20" s="21">
        <v>6.5639954368342301E-2</v>
      </c>
      <c r="D20" s="21">
        <v>6.5639954368342301E-2</v>
      </c>
      <c r="E20" s="21">
        <v>6.5639954368342301E-2</v>
      </c>
      <c r="F20" s="21">
        <v>6.5639954368342301E-2</v>
      </c>
      <c r="G20" s="21">
        <v>6.5639954368342301E-2</v>
      </c>
      <c r="H20" s="21">
        <v>6.5639954368342301E-2</v>
      </c>
      <c r="I20" s="21">
        <v>6.5639954368342301E-2</v>
      </c>
      <c r="J20" s="21">
        <v>6.5639954368342301E-2</v>
      </c>
      <c r="K20" s="21">
        <v>6.5639954368342301E-2</v>
      </c>
      <c r="L20" s="21">
        <v>6.5639954368342301E-2</v>
      </c>
      <c r="M20" s="21">
        <v>6.5639954368342301E-2</v>
      </c>
      <c r="N20" s="38" t="s">
        <v>247</v>
      </c>
      <c r="O20" s="22" t="s">
        <v>676</v>
      </c>
      <c r="P20" s="22" t="s">
        <v>788</v>
      </c>
      <c r="Q20" s="22" t="s">
        <v>243</v>
      </c>
      <c r="R20" s="23" t="s">
        <v>494</v>
      </c>
      <c r="S20" s="38"/>
      <c r="W20" s="38"/>
    </row>
    <row r="21" spans="1:23" ht="16" x14ac:dyDescent="0.2">
      <c r="A21" t="s">
        <v>495</v>
      </c>
      <c r="B21" t="s">
        <v>144</v>
      </c>
      <c r="C21" s="21">
        <v>4.9224409973776612E-2</v>
      </c>
      <c r="D21" s="21">
        <v>4.9224409973776612E-2</v>
      </c>
      <c r="E21" s="21">
        <v>4.9224409973776612E-2</v>
      </c>
      <c r="F21" s="21">
        <v>4.9224409973776612E-2</v>
      </c>
      <c r="G21" s="21">
        <v>4.9224409973776612E-2</v>
      </c>
      <c r="H21" s="21">
        <v>4.9224409973776612E-2</v>
      </c>
      <c r="I21" s="21">
        <v>4.9224409973776612E-2</v>
      </c>
      <c r="J21" s="21">
        <v>4.9224409973776612E-2</v>
      </c>
      <c r="K21" s="21">
        <v>4.9224409973776612E-2</v>
      </c>
      <c r="L21" s="21">
        <v>4.9224409973776612E-2</v>
      </c>
      <c r="M21" s="21">
        <v>4.9224409973776612E-2</v>
      </c>
      <c r="N21" s="38" t="s">
        <v>247</v>
      </c>
      <c r="O21" s="22" t="s">
        <v>676</v>
      </c>
      <c r="P21" s="22" t="s">
        <v>788</v>
      </c>
      <c r="Q21" s="22" t="s">
        <v>243</v>
      </c>
      <c r="R21" s="20"/>
      <c r="S21" s="38"/>
      <c r="W21" s="38"/>
    </row>
    <row r="22" spans="1:23" ht="16" x14ac:dyDescent="0.2">
      <c r="A22" t="s">
        <v>495</v>
      </c>
      <c r="B22" t="s">
        <v>86</v>
      </c>
      <c r="C22" s="21">
        <v>0.78759055958042579</v>
      </c>
      <c r="D22" s="21">
        <v>0.78759055958042579</v>
      </c>
      <c r="E22" s="21">
        <v>0.78759055958042579</v>
      </c>
      <c r="F22" s="21">
        <v>0.78759055958042579</v>
      </c>
      <c r="G22" s="21">
        <v>0.78759055958042579</v>
      </c>
      <c r="H22" s="21">
        <v>0.78759055958042579</v>
      </c>
      <c r="I22" s="21">
        <v>0.78759055958042579</v>
      </c>
      <c r="J22" s="21">
        <v>0.78759055958042579</v>
      </c>
      <c r="K22" s="21">
        <v>0.78759055958042579</v>
      </c>
      <c r="L22" s="21">
        <v>0.78759055958042579</v>
      </c>
      <c r="M22" s="21">
        <v>0.78759055958042579</v>
      </c>
      <c r="N22" s="38" t="s">
        <v>247</v>
      </c>
      <c r="O22" s="22" t="s">
        <v>676</v>
      </c>
      <c r="P22" s="22" t="s">
        <v>788</v>
      </c>
      <c r="Q22" s="22" t="s">
        <v>243</v>
      </c>
      <c r="R22" s="20"/>
      <c r="S22" s="38"/>
      <c r="W22" s="38"/>
    </row>
    <row r="23" spans="1:23" ht="16" x14ac:dyDescent="0.2">
      <c r="A23" t="s">
        <v>495</v>
      </c>
      <c r="B23" t="s">
        <v>91</v>
      </c>
      <c r="C23" s="21">
        <v>8.8196512437589816E-2</v>
      </c>
      <c r="D23" s="21">
        <v>8.8196512437589816E-2</v>
      </c>
      <c r="E23" s="21">
        <v>8.8196512437589816E-2</v>
      </c>
      <c r="F23" s="21">
        <v>8.8196512437589816E-2</v>
      </c>
      <c r="G23" s="21">
        <v>8.8196512437589816E-2</v>
      </c>
      <c r="H23" s="21">
        <v>8.8196512437589816E-2</v>
      </c>
      <c r="I23" s="21">
        <v>8.8196512437589816E-2</v>
      </c>
      <c r="J23" s="21">
        <v>8.8196512437589816E-2</v>
      </c>
      <c r="K23" s="21">
        <v>8.8196512437589816E-2</v>
      </c>
      <c r="L23" s="21">
        <v>8.8196512437589816E-2</v>
      </c>
      <c r="M23" s="21">
        <v>8.8196512437589816E-2</v>
      </c>
      <c r="N23" s="38" t="s">
        <v>247</v>
      </c>
      <c r="O23" s="22" t="s">
        <v>676</v>
      </c>
      <c r="P23" s="22" t="s">
        <v>788</v>
      </c>
      <c r="Q23" s="22" t="s">
        <v>243</v>
      </c>
      <c r="R23" s="20"/>
      <c r="S23" s="38"/>
      <c r="W23" s="38"/>
    </row>
    <row r="24" spans="1:23" ht="16" x14ac:dyDescent="0.2">
      <c r="A24" t="s">
        <v>495</v>
      </c>
      <c r="B24" t="s">
        <v>99</v>
      </c>
      <c r="C24" s="21">
        <v>7.8522008385557872E-4</v>
      </c>
      <c r="D24" s="21">
        <v>7.8522008385557872E-4</v>
      </c>
      <c r="E24" s="21">
        <v>7.8522008385557872E-4</v>
      </c>
      <c r="F24" s="21">
        <v>7.8522008385557872E-4</v>
      </c>
      <c r="G24" s="21">
        <v>7.8522008385557872E-4</v>
      </c>
      <c r="H24" s="21">
        <v>7.8522008385557872E-4</v>
      </c>
      <c r="I24" s="21">
        <v>7.8522008385557872E-4</v>
      </c>
      <c r="J24" s="21">
        <v>7.8522008385557872E-4</v>
      </c>
      <c r="K24" s="21">
        <v>7.8522008385557872E-4</v>
      </c>
      <c r="L24" s="21">
        <v>7.8522008385557872E-4</v>
      </c>
      <c r="M24" s="21">
        <v>7.8522008385557872E-4</v>
      </c>
      <c r="N24" s="38" t="s">
        <v>247</v>
      </c>
      <c r="O24" s="22" t="s">
        <v>676</v>
      </c>
      <c r="P24" s="22" t="s">
        <v>788</v>
      </c>
      <c r="Q24" s="22" t="s">
        <v>243</v>
      </c>
      <c r="R24" s="20"/>
      <c r="S24" s="38"/>
      <c r="W24" s="38"/>
    </row>
    <row r="25" spans="1:23" ht="16" x14ac:dyDescent="0.2">
      <c r="A25" t="s">
        <v>495</v>
      </c>
      <c r="B25" t="s">
        <v>150</v>
      </c>
      <c r="C25" s="21">
        <v>1.8963805798776242E-3</v>
      </c>
      <c r="D25" s="21">
        <v>1.8963805798776242E-3</v>
      </c>
      <c r="E25" s="21">
        <v>1.8963805798776242E-3</v>
      </c>
      <c r="F25" s="21">
        <v>1.8963805798776242E-3</v>
      </c>
      <c r="G25" s="21">
        <v>1.8963805798776242E-3</v>
      </c>
      <c r="H25" s="21">
        <v>1.8963805798776242E-3</v>
      </c>
      <c r="I25" s="21">
        <v>1.8963805798776242E-3</v>
      </c>
      <c r="J25" s="21">
        <v>1.8963805798776242E-3</v>
      </c>
      <c r="K25" s="21">
        <v>1.8963805798776242E-3</v>
      </c>
      <c r="L25" s="21">
        <v>1.8963805798776242E-3</v>
      </c>
      <c r="M25" s="21">
        <v>1.8963805798776242E-3</v>
      </c>
      <c r="N25" s="38" t="s">
        <v>247</v>
      </c>
      <c r="O25" s="22" t="s">
        <v>676</v>
      </c>
      <c r="P25" s="22" t="s">
        <v>788</v>
      </c>
      <c r="Q25" s="22" t="s">
        <v>243</v>
      </c>
      <c r="R25" s="20"/>
      <c r="S25" s="38"/>
      <c r="W25" s="38"/>
    </row>
    <row r="26" spans="1:23" ht="16" x14ac:dyDescent="0.2">
      <c r="A26" t="s">
        <v>495</v>
      </c>
      <c r="B26" t="s">
        <v>139</v>
      </c>
      <c r="C26" s="21">
        <v>3.7038683200734846E-3</v>
      </c>
      <c r="D26" s="21">
        <v>3.7038683200734846E-3</v>
      </c>
      <c r="E26" s="21">
        <v>3.7038683200734846E-3</v>
      </c>
      <c r="F26" s="21">
        <v>3.7038683200734846E-3</v>
      </c>
      <c r="G26" s="21">
        <v>3.7038683200734846E-3</v>
      </c>
      <c r="H26" s="21">
        <v>3.7038683200734846E-3</v>
      </c>
      <c r="I26" s="21">
        <v>3.7038683200734846E-3</v>
      </c>
      <c r="J26" s="21">
        <v>3.7038683200734846E-3</v>
      </c>
      <c r="K26" s="21">
        <v>3.7038683200734846E-3</v>
      </c>
      <c r="L26" s="21">
        <v>3.7038683200734846E-3</v>
      </c>
      <c r="M26" s="21">
        <v>3.7038683200734846E-3</v>
      </c>
      <c r="N26" s="38" t="s">
        <v>247</v>
      </c>
      <c r="O26" s="22" t="s">
        <v>676</v>
      </c>
      <c r="P26" s="22" t="s">
        <v>788</v>
      </c>
      <c r="Q26" s="22" t="s">
        <v>243</v>
      </c>
      <c r="R26" s="20"/>
      <c r="S26" s="38"/>
      <c r="W26" s="38"/>
    </row>
    <row r="27" spans="1:23" ht="16" x14ac:dyDescent="0.2">
      <c r="A27" t="s">
        <v>495</v>
      </c>
      <c r="B27" t="s">
        <v>113</v>
      </c>
      <c r="C27" s="21">
        <v>2.9630946560587879E-3</v>
      </c>
      <c r="D27" s="21">
        <v>2.9630946560587879E-3</v>
      </c>
      <c r="E27" s="21">
        <v>2.9630946560587879E-3</v>
      </c>
      <c r="F27" s="21">
        <v>2.9630946560587879E-3</v>
      </c>
      <c r="G27" s="21">
        <v>2.9630946560587879E-3</v>
      </c>
      <c r="H27" s="21">
        <v>2.9630946560587879E-3</v>
      </c>
      <c r="I27" s="21">
        <v>2.9630946560587879E-3</v>
      </c>
      <c r="J27" s="21">
        <v>2.9630946560587879E-3</v>
      </c>
      <c r="K27" s="21">
        <v>2.9630946560587879E-3</v>
      </c>
      <c r="L27" s="21">
        <v>2.9630946560587879E-3</v>
      </c>
      <c r="M27" s="21">
        <v>2.9630946560587879E-3</v>
      </c>
      <c r="N27" s="38" t="s">
        <v>247</v>
      </c>
      <c r="O27" s="22" t="s">
        <v>676</v>
      </c>
      <c r="P27" s="22" t="s">
        <v>788</v>
      </c>
      <c r="Q27" s="22" t="s">
        <v>243</v>
      </c>
      <c r="R27" s="20"/>
      <c r="S27" s="38"/>
      <c r="W27" s="38"/>
    </row>
    <row r="28" spans="1:23" ht="16" x14ac:dyDescent="0.2">
      <c r="A28" t="s">
        <v>894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s="38" t="s">
        <v>242</v>
      </c>
      <c r="O28" t="s">
        <v>677</v>
      </c>
      <c r="P28" t="s">
        <v>789</v>
      </c>
      <c r="Q28" t="s">
        <v>243</v>
      </c>
      <c r="R28" t="s">
        <v>252</v>
      </c>
      <c r="S28" s="38"/>
      <c r="W28" s="38"/>
    </row>
    <row r="29" spans="1:23" ht="16" x14ac:dyDescent="0.2">
      <c r="A29" t="s">
        <v>894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s="38" t="s">
        <v>242</v>
      </c>
      <c r="O29" t="s">
        <v>677</v>
      </c>
      <c r="P29" t="s">
        <v>789</v>
      </c>
      <c r="Q29" t="s">
        <v>243</v>
      </c>
      <c r="S29" s="38"/>
      <c r="W29" s="38"/>
    </row>
    <row r="30" spans="1:23" ht="16" x14ac:dyDescent="0.2">
      <c r="A30" t="s">
        <v>894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s="38" t="s">
        <v>242</v>
      </c>
      <c r="O30" t="s">
        <v>677</v>
      </c>
      <c r="P30" t="s">
        <v>789</v>
      </c>
      <c r="Q30" t="s">
        <v>243</v>
      </c>
      <c r="S30" s="38"/>
      <c r="W30" s="38"/>
    </row>
    <row r="31" spans="1:23" ht="16" x14ac:dyDescent="0.2">
      <c r="A31" t="s">
        <v>894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s="38" t="s">
        <v>242</v>
      </c>
      <c r="O31" t="s">
        <v>677</v>
      </c>
      <c r="P31" t="s">
        <v>789</v>
      </c>
      <c r="Q31" t="s">
        <v>243</v>
      </c>
      <c r="S31" s="38"/>
      <c r="W31" s="38"/>
    </row>
    <row r="32" spans="1:23" ht="16" x14ac:dyDescent="0.2">
      <c r="A32" t="s">
        <v>894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s="38" t="s">
        <v>242</v>
      </c>
      <c r="O32" t="s">
        <v>677</v>
      </c>
      <c r="P32" t="s">
        <v>789</v>
      </c>
      <c r="Q32" t="s">
        <v>243</v>
      </c>
      <c r="S32" s="38"/>
      <c r="W32" s="38"/>
    </row>
    <row r="33" spans="1:23" ht="16" x14ac:dyDescent="0.2">
      <c r="A33" t="s">
        <v>894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s="38" t="s">
        <v>242</v>
      </c>
      <c r="O33" t="s">
        <v>677</v>
      </c>
      <c r="P33" t="s">
        <v>789</v>
      </c>
      <c r="Q33" t="s">
        <v>243</v>
      </c>
      <c r="S33" s="38"/>
      <c r="W33" s="38"/>
    </row>
    <row r="34" spans="1:23" ht="16" x14ac:dyDescent="0.2">
      <c r="A34" t="s">
        <v>894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s="38" t="s">
        <v>242</v>
      </c>
      <c r="O34" t="s">
        <v>677</v>
      </c>
      <c r="P34" t="s">
        <v>789</v>
      </c>
      <c r="Q34" t="s">
        <v>243</v>
      </c>
      <c r="S34" s="38"/>
      <c r="W34" s="38"/>
    </row>
    <row r="35" spans="1:23" ht="16" x14ac:dyDescent="0.2">
      <c r="A35" t="s">
        <v>894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s="38" t="s">
        <v>242</v>
      </c>
      <c r="O35" t="s">
        <v>677</v>
      </c>
      <c r="P35" t="s">
        <v>789</v>
      </c>
      <c r="Q35" t="s">
        <v>243</v>
      </c>
      <c r="S35" s="38"/>
      <c r="W35" s="38"/>
    </row>
    <row r="36" spans="1:23" ht="16" x14ac:dyDescent="0.2">
      <c r="A36" t="s">
        <v>894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s="38" t="s">
        <v>242</v>
      </c>
      <c r="O36" t="s">
        <v>677</v>
      </c>
      <c r="P36" t="s">
        <v>789</v>
      </c>
      <c r="Q36" t="s">
        <v>243</v>
      </c>
      <c r="S36" s="38"/>
      <c r="W36" s="38"/>
    </row>
    <row r="37" spans="1:23" ht="16" x14ac:dyDescent="0.2">
      <c r="A37" t="s">
        <v>894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s="38" t="s">
        <v>242</v>
      </c>
      <c r="O37" t="s">
        <v>677</v>
      </c>
      <c r="P37" t="s">
        <v>789</v>
      </c>
      <c r="Q37" t="s">
        <v>243</v>
      </c>
      <c r="S37" s="38"/>
      <c r="W37" s="38"/>
    </row>
    <row r="38" spans="1:23" ht="16" x14ac:dyDescent="0.2">
      <c r="A38" t="s">
        <v>894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s="38" t="s">
        <v>242</v>
      </c>
      <c r="O38" t="s">
        <v>677</v>
      </c>
      <c r="P38" t="s">
        <v>789</v>
      </c>
      <c r="Q38" t="s">
        <v>243</v>
      </c>
      <c r="S38" s="38"/>
      <c r="W38" s="38"/>
    </row>
    <row r="39" spans="1:23" ht="16" x14ac:dyDescent="0.2">
      <c r="A39" t="s">
        <v>894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s="38" t="s">
        <v>242</v>
      </c>
      <c r="O39" t="s">
        <v>677</v>
      </c>
      <c r="P39" t="s">
        <v>789</v>
      </c>
      <c r="Q39" t="s">
        <v>243</v>
      </c>
      <c r="S39" s="38"/>
      <c r="W39" s="38"/>
    </row>
    <row r="40" spans="1:23" ht="16" x14ac:dyDescent="0.2">
      <c r="A40" t="s">
        <v>894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s="38" t="s">
        <v>242</v>
      </c>
      <c r="O40" t="s">
        <v>677</v>
      </c>
      <c r="P40" t="s">
        <v>789</v>
      </c>
      <c r="Q40" t="s">
        <v>243</v>
      </c>
      <c r="S40" s="38"/>
      <c r="W40" s="38"/>
    </row>
    <row r="41" spans="1:23" ht="16" x14ac:dyDescent="0.2">
      <c r="A41" t="s">
        <v>894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s="38" t="s">
        <v>242</v>
      </c>
      <c r="O41" t="s">
        <v>677</v>
      </c>
      <c r="P41" t="s">
        <v>789</v>
      </c>
      <c r="Q41" t="s">
        <v>243</v>
      </c>
      <c r="S41" s="38"/>
      <c r="W41" s="38"/>
    </row>
    <row r="42" spans="1:23" ht="16" x14ac:dyDescent="0.2">
      <c r="A42" t="s">
        <v>894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s="38" t="s">
        <v>242</v>
      </c>
      <c r="O42" t="s">
        <v>677</v>
      </c>
      <c r="P42" t="s">
        <v>789</v>
      </c>
      <c r="Q42" t="s">
        <v>243</v>
      </c>
      <c r="S42" s="38"/>
      <c r="W42" s="38"/>
    </row>
    <row r="43" spans="1:23" ht="16" x14ac:dyDescent="0.2">
      <c r="A43" t="s">
        <v>894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s="38" t="s">
        <v>242</v>
      </c>
      <c r="O43" t="s">
        <v>677</v>
      </c>
      <c r="P43" t="s">
        <v>789</v>
      </c>
      <c r="Q43" t="s">
        <v>243</v>
      </c>
      <c r="S43" s="38"/>
      <c r="W43" s="38"/>
    </row>
    <row r="44" spans="1:23" ht="16" x14ac:dyDescent="0.2">
      <c r="A44" t="s">
        <v>894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s="38" t="s">
        <v>242</v>
      </c>
      <c r="O44" t="s">
        <v>677</v>
      </c>
      <c r="P44" t="s">
        <v>789</v>
      </c>
      <c r="Q44" t="s">
        <v>243</v>
      </c>
      <c r="S44" s="38"/>
      <c r="W44" s="38"/>
    </row>
    <row r="45" spans="1:23" ht="16" x14ac:dyDescent="0.2">
      <c r="A45" t="s">
        <v>894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s="38" t="s">
        <v>242</v>
      </c>
      <c r="O45" t="s">
        <v>677</v>
      </c>
      <c r="P45" t="s">
        <v>789</v>
      </c>
      <c r="Q45" t="s">
        <v>243</v>
      </c>
      <c r="S45" s="38"/>
      <c r="W45" s="38"/>
    </row>
    <row r="46" spans="1:23" ht="16" x14ac:dyDescent="0.2">
      <c r="A46" t="s">
        <v>894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s="38" t="s">
        <v>242</v>
      </c>
      <c r="O46" t="s">
        <v>677</v>
      </c>
      <c r="P46" t="s">
        <v>789</v>
      </c>
      <c r="Q46" t="s">
        <v>243</v>
      </c>
      <c r="S46" s="38"/>
      <c r="W46" s="38"/>
    </row>
    <row r="47" spans="1:23" ht="16" x14ac:dyDescent="0.2">
      <c r="A47" t="s">
        <v>894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s="38" t="s">
        <v>242</v>
      </c>
      <c r="O47" t="s">
        <v>677</v>
      </c>
      <c r="P47" t="s">
        <v>789</v>
      </c>
      <c r="Q47" t="s">
        <v>243</v>
      </c>
      <c r="S47" s="38"/>
      <c r="W47" s="38"/>
    </row>
    <row r="48" spans="1:23" ht="16" x14ac:dyDescent="0.2">
      <c r="A48" t="s">
        <v>894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s="38" t="s">
        <v>242</v>
      </c>
      <c r="O48" t="s">
        <v>677</v>
      </c>
      <c r="P48" t="s">
        <v>789</v>
      </c>
      <c r="Q48" t="s">
        <v>243</v>
      </c>
      <c r="S48" s="38"/>
      <c r="W48" s="38"/>
    </row>
    <row r="49" spans="1:23" ht="16" x14ac:dyDescent="0.2">
      <c r="A49" t="s">
        <v>894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s="38" t="s">
        <v>242</v>
      </c>
      <c r="O49" t="s">
        <v>677</v>
      </c>
      <c r="P49" t="s">
        <v>789</v>
      </c>
      <c r="Q49" t="s">
        <v>243</v>
      </c>
      <c r="S49" s="38"/>
      <c r="W49" s="38"/>
    </row>
    <row r="50" spans="1:23" ht="16" x14ac:dyDescent="0.2">
      <c r="A50" t="s">
        <v>894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s="38" t="s">
        <v>242</v>
      </c>
      <c r="O50" t="s">
        <v>677</v>
      </c>
      <c r="P50" t="s">
        <v>789</v>
      </c>
      <c r="Q50" t="s">
        <v>243</v>
      </c>
      <c r="S50" s="38"/>
      <c r="W50" s="38"/>
    </row>
    <row r="51" spans="1:23" ht="16" x14ac:dyDescent="0.2">
      <c r="A51" t="s">
        <v>894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s="38" t="s">
        <v>242</v>
      </c>
      <c r="O51" t="s">
        <v>677</v>
      </c>
      <c r="P51" t="s">
        <v>789</v>
      </c>
      <c r="Q51" t="s">
        <v>243</v>
      </c>
      <c r="S51" s="38"/>
      <c r="W51" s="38"/>
    </row>
    <row r="52" spans="1:23" ht="16" x14ac:dyDescent="0.2">
      <c r="A52" t="s">
        <v>894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s="38" t="s">
        <v>242</v>
      </c>
      <c r="O52" t="s">
        <v>677</v>
      </c>
      <c r="P52" t="s">
        <v>789</v>
      </c>
      <c r="Q52" t="s">
        <v>243</v>
      </c>
      <c r="S52" s="38"/>
      <c r="W52" s="38"/>
    </row>
    <row r="53" spans="1:23" ht="16" x14ac:dyDescent="0.2">
      <c r="A53" t="s">
        <v>894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s="38" t="s">
        <v>242</v>
      </c>
      <c r="O53" t="s">
        <v>677</v>
      </c>
      <c r="P53" t="s">
        <v>789</v>
      </c>
      <c r="Q53" t="s">
        <v>243</v>
      </c>
      <c r="S53" s="38"/>
      <c r="W53" s="38"/>
    </row>
    <row r="54" spans="1:23" ht="16" x14ac:dyDescent="0.2">
      <c r="A54" t="s">
        <v>894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s="38" t="s">
        <v>242</v>
      </c>
      <c r="O54" t="s">
        <v>677</v>
      </c>
      <c r="P54" t="s">
        <v>789</v>
      </c>
      <c r="Q54" t="s">
        <v>243</v>
      </c>
      <c r="S54" s="38"/>
      <c r="W54" s="38"/>
    </row>
    <row r="55" spans="1:23" ht="16" x14ac:dyDescent="0.2">
      <c r="A55" t="s">
        <v>894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s="38" t="s">
        <v>242</v>
      </c>
      <c r="O55" t="s">
        <v>677</v>
      </c>
      <c r="P55" t="s">
        <v>789</v>
      </c>
      <c r="Q55" t="s">
        <v>243</v>
      </c>
      <c r="S55" s="38"/>
      <c r="W55" s="38"/>
    </row>
    <row r="56" spans="1:23" ht="16" x14ac:dyDescent="0.2">
      <c r="A56" t="s">
        <v>894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s="38" t="s">
        <v>242</v>
      </c>
      <c r="O56" t="s">
        <v>677</v>
      </c>
      <c r="P56" t="s">
        <v>789</v>
      </c>
      <c r="Q56" t="s">
        <v>243</v>
      </c>
      <c r="S56" s="38"/>
      <c r="W56" s="38"/>
    </row>
    <row r="57" spans="1:23" ht="16" x14ac:dyDescent="0.2">
      <c r="A57" t="s">
        <v>894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s="38" t="s">
        <v>242</v>
      </c>
      <c r="O57" t="s">
        <v>677</v>
      </c>
      <c r="P57" t="s">
        <v>789</v>
      </c>
      <c r="Q57" t="s">
        <v>243</v>
      </c>
      <c r="S57" s="38"/>
      <c r="W57" s="38"/>
    </row>
    <row r="58" spans="1:23" ht="16" x14ac:dyDescent="0.2">
      <c r="A58" t="s">
        <v>894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s="38" t="s">
        <v>242</v>
      </c>
      <c r="O58" t="s">
        <v>677</v>
      </c>
      <c r="P58" t="s">
        <v>789</v>
      </c>
      <c r="Q58" t="s">
        <v>243</v>
      </c>
      <c r="S58" s="38"/>
      <c r="W58" s="38"/>
    </row>
    <row r="59" spans="1:23" ht="16" x14ac:dyDescent="0.2">
      <c r="A59" t="s">
        <v>894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s="38" t="s">
        <v>242</v>
      </c>
      <c r="O59" t="s">
        <v>677</v>
      </c>
      <c r="P59" t="s">
        <v>789</v>
      </c>
      <c r="Q59" t="s">
        <v>243</v>
      </c>
      <c r="S59" s="38"/>
      <c r="W59" s="38"/>
    </row>
    <row r="60" spans="1:23" ht="16" x14ac:dyDescent="0.2">
      <c r="A60" t="s">
        <v>894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s="38" t="s">
        <v>242</v>
      </c>
      <c r="O60" t="s">
        <v>677</v>
      </c>
      <c r="P60" t="s">
        <v>789</v>
      </c>
      <c r="Q60" t="s">
        <v>243</v>
      </c>
      <c r="S60" s="38"/>
      <c r="W60" s="38"/>
    </row>
    <row r="61" spans="1:23" ht="16" x14ac:dyDescent="0.2">
      <c r="A61" t="s">
        <v>245</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s="38" t="s">
        <v>904</v>
      </c>
      <c r="O61" t="s">
        <v>678</v>
      </c>
      <c r="P61" t="s">
        <v>790</v>
      </c>
      <c r="Q61" t="s">
        <v>243</v>
      </c>
      <c r="R61" t="s">
        <v>251</v>
      </c>
      <c r="S61" s="38"/>
      <c r="W61" s="38"/>
    </row>
    <row r="62" spans="1:23" ht="16" x14ac:dyDescent="0.2">
      <c r="A62" t="s">
        <v>244</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s="38" t="s">
        <v>904</v>
      </c>
      <c r="O62" t="s">
        <v>679</v>
      </c>
      <c r="P62" t="s">
        <v>791</v>
      </c>
      <c r="Q62" t="s">
        <v>243</v>
      </c>
      <c r="R62" t="s">
        <v>491</v>
      </c>
      <c r="S62" s="38"/>
      <c r="W62" s="38"/>
    </row>
    <row r="63" spans="1:23" ht="16" x14ac:dyDescent="0.2">
      <c r="A63" t="s">
        <v>245</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s="38" t="s">
        <v>905</v>
      </c>
      <c r="O63" t="s">
        <v>678</v>
      </c>
      <c r="P63" t="s">
        <v>790</v>
      </c>
      <c r="Q63" t="s">
        <v>243</v>
      </c>
      <c r="S63" s="38"/>
      <c r="W63" s="38"/>
    </row>
    <row r="64" spans="1:23" ht="16" x14ac:dyDescent="0.2">
      <c r="A64" t="s">
        <v>244</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s="38" t="s">
        <v>905</v>
      </c>
      <c r="O64" t="s">
        <v>679</v>
      </c>
      <c r="P64" t="s">
        <v>791</v>
      </c>
      <c r="Q64" t="s">
        <v>243</v>
      </c>
      <c r="S64" s="38"/>
      <c r="W64" s="38"/>
    </row>
    <row r="65" spans="1:23" ht="16" x14ac:dyDescent="0.2">
      <c r="A65" t="s">
        <v>245</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s="38" t="s">
        <v>906</v>
      </c>
      <c r="O65" t="s">
        <v>678</v>
      </c>
      <c r="P65" t="s">
        <v>790</v>
      </c>
      <c r="Q65" t="s">
        <v>243</v>
      </c>
      <c r="S65" s="38"/>
      <c r="W65" s="38"/>
    </row>
    <row r="66" spans="1:23" ht="17.25" customHeight="1" x14ac:dyDescent="0.2">
      <c r="A66" t="s">
        <v>244</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s="38" t="s">
        <v>906</v>
      </c>
      <c r="O66" t="s">
        <v>679</v>
      </c>
      <c r="P66" t="s">
        <v>791</v>
      </c>
      <c r="Q66" t="s">
        <v>243</v>
      </c>
      <c r="R66" s="5" t="s">
        <v>250</v>
      </c>
      <c r="S66" s="38"/>
      <c r="W66" s="38"/>
    </row>
    <row r="67" spans="1:23" ht="16" x14ac:dyDescent="0.2">
      <c r="A67" t="s">
        <v>245</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s="38" t="s">
        <v>246</v>
      </c>
      <c r="O67" t="s">
        <v>678</v>
      </c>
      <c r="P67" t="s">
        <v>790</v>
      </c>
      <c r="Q67" t="s">
        <v>243</v>
      </c>
      <c r="S67" s="38"/>
      <c r="W67" s="38"/>
    </row>
    <row r="68" spans="1:23" ht="16" x14ac:dyDescent="0.2">
      <c r="A68" t="s">
        <v>244</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s="38" t="s">
        <v>246</v>
      </c>
      <c r="O68" t="s">
        <v>679</v>
      </c>
      <c r="P68" t="s">
        <v>791</v>
      </c>
      <c r="Q68" t="s">
        <v>243</v>
      </c>
      <c r="S68" s="38"/>
      <c r="W68" s="38"/>
    </row>
    <row r="69" spans="1:23" ht="16" x14ac:dyDescent="0.2">
      <c r="A69" t="s">
        <v>245</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s="38" t="s">
        <v>247</v>
      </c>
      <c r="O69" t="s">
        <v>678</v>
      </c>
      <c r="P69" t="s">
        <v>790</v>
      </c>
      <c r="Q69" t="s">
        <v>243</v>
      </c>
      <c r="S69" s="38"/>
      <c r="W69" s="38"/>
    </row>
    <row r="70" spans="1:23" ht="16" x14ac:dyDescent="0.2">
      <c r="A70" t="s">
        <v>244</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s="38" t="s">
        <v>247</v>
      </c>
      <c r="O70" t="s">
        <v>679</v>
      </c>
      <c r="P70" t="s">
        <v>791</v>
      </c>
      <c r="Q70" t="s">
        <v>243</v>
      </c>
      <c r="S70" s="38"/>
      <c r="W70" s="38"/>
    </row>
    <row r="71" spans="1:23" ht="16" x14ac:dyDescent="0.2">
      <c r="A71" t="s">
        <v>245</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s="38" t="s">
        <v>907</v>
      </c>
      <c r="O71" t="s">
        <v>678</v>
      </c>
      <c r="P71" t="s">
        <v>790</v>
      </c>
      <c r="Q71" t="s">
        <v>243</v>
      </c>
      <c r="S71" s="38"/>
      <c r="W71" s="38"/>
    </row>
    <row r="72" spans="1:23" ht="16" x14ac:dyDescent="0.2">
      <c r="A72" t="s">
        <v>244</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s="38" t="s">
        <v>907</v>
      </c>
      <c r="O72" t="s">
        <v>679</v>
      </c>
      <c r="P72" t="s">
        <v>791</v>
      </c>
      <c r="Q72" t="s">
        <v>243</v>
      </c>
      <c r="S72" s="38"/>
      <c r="W72" s="38"/>
    </row>
    <row r="73" spans="1:23" ht="16" x14ac:dyDescent="0.2">
      <c r="A73" t="s">
        <v>245</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s="38" t="s">
        <v>907</v>
      </c>
      <c r="O73" t="s">
        <v>678</v>
      </c>
      <c r="P73" t="s">
        <v>790</v>
      </c>
      <c r="Q73" t="s">
        <v>243</v>
      </c>
      <c r="S73" s="38"/>
      <c r="W73" s="38"/>
    </row>
    <row r="74" spans="1:23" ht="16" x14ac:dyDescent="0.2">
      <c r="A74" t="s">
        <v>244</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s="38" t="s">
        <v>907</v>
      </c>
      <c r="O74" t="s">
        <v>679</v>
      </c>
      <c r="P74" t="s">
        <v>791</v>
      </c>
      <c r="Q74" t="s">
        <v>243</v>
      </c>
      <c r="S74" s="38"/>
      <c r="W74" s="38"/>
    </row>
    <row r="75" spans="1:23" ht="16" x14ac:dyDescent="0.2">
      <c r="A75" t="s">
        <v>245</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s="38" t="s">
        <v>907</v>
      </c>
      <c r="O75" t="s">
        <v>678</v>
      </c>
      <c r="P75" t="s">
        <v>790</v>
      </c>
      <c r="Q75" t="s">
        <v>243</v>
      </c>
      <c r="S75" s="38"/>
      <c r="W75" s="38"/>
    </row>
    <row r="76" spans="1:23" ht="16" x14ac:dyDescent="0.2">
      <c r="A76" t="s">
        <v>244</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s="38" t="s">
        <v>907</v>
      </c>
      <c r="O76" t="s">
        <v>679</v>
      </c>
      <c r="P76" t="s">
        <v>791</v>
      </c>
      <c r="Q76" t="s">
        <v>243</v>
      </c>
      <c r="S76" s="38"/>
      <c r="W76" s="38"/>
    </row>
    <row r="77" spans="1:23" ht="16" x14ac:dyDescent="0.2">
      <c r="A77" t="s">
        <v>245</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s="38" t="s">
        <v>248</v>
      </c>
      <c r="O77" t="s">
        <v>678</v>
      </c>
      <c r="P77" t="s">
        <v>790</v>
      </c>
      <c r="Q77" t="s">
        <v>243</v>
      </c>
      <c r="S77" s="38"/>
      <c r="W77" s="38"/>
    </row>
    <row r="78" spans="1:23" ht="16" x14ac:dyDescent="0.2">
      <c r="A78" t="s">
        <v>244</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s="38" t="s">
        <v>907</v>
      </c>
      <c r="O78" t="s">
        <v>679</v>
      </c>
      <c r="P78" t="s">
        <v>791</v>
      </c>
      <c r="Q78" t="s">
        <v>243</v>
      </c>
      <c r="R78" t="s">
        <v>249</v>
      </c>
      <c r="S78" s="38"/>
      <c r="W78" s="38"/>
    </row>
    <row r="79" spans="1:23" ht="16" x14ac:dyDescent="0.2">
      <c r="A79" t="s">
        <v>245</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s="38" t="s">
        <v>908</v>
      </c>
      <c r="O79" t="s">
        <v>678</v>
      </c>
      <c r="P79" t="s">
        <v>790</v>
      </c>
      <c r="Q79" t="s">
        <v>243</v>
      </c>
      <c r="S79" s="38"/>
      <c r="W79" s="38"/>
    </row>
    <row r="80" spans="1:23" ht="16" x14ac:dyDescent="0.2">
      <c r="A80" t="s">
        <v>244</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s="38" t="s">
        <v>908</v>
      </c>
      <c r="O80" t="s">
        <v>679</v>
      </c>
      <c r="P80" t="s">
        <v>791</v>
      </c>
      <c r="Q80" t="s">
        <v>243</v>
      </c>
      <c r="S80" s="38"/>
      <c r="W80" s="38"/>
    </row>
    <row r="81" spans="1:23" ht="16" x14ac:dyDescent="0.2">
      <c r="A81" t="s">
        <v>245</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s="38" t="s">
        <v>908</v>
      </c>
      <c r="O81" t="s">
        <v>678</v>
      </c>
      <c r="P81" t="s">
        <v>790</v>
      </c>
      <c r="Q81" t="s">
        <v>243</v>
      </c>
      <c r="S81" s="38"/>
      <c r="W81" s="38"/>
    </row>
    <row r="82" spans="1:23" ht="16" x14ac:dyDescent="0.2">
      <c r="A82" t="s">
        <v>244</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s="38" t="s">
        <v>908</v>
      </c>
      <c r="O82" t="s">
        <v>679</v>
      </c>
      <c r="P82" t="s">
        <v>791</v>
      </c>
      <c r="Q82" t="s">
        <v>243</v>
      </c>
      <c r="S82" s="38"/>
      <c r="W82" s="38"/>
    </row>
    <row r="83" spans="1:23" ht="16" x14ac:dyDescent="0.2">
      <c r="A83" t="s">
        <v>245</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s="38" t="s">
        <v>908</v>
      </c>
      <c r="O83" t="s">
        <v>678</v>
      </c>
      <c r="P83" t="s">
        <v>790</v>
      </c>
      <c r="Q83" t="s">
        <v>243</v>
      </c>
      <c r="S83" s="38"/>
      <c r="W83" s="38"/>
    </row>
    <row r="84" spans="1:23" ht="16" x14ac:dyDescent="0.2">
      <c r="A84" t="s">
        <v>244</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s="38" t="s">
        <v>908</v>
      </c>
      <c r="O84" t="s">
        <v>679</v>
      </c>
      <c r="P84" t="s">
        <v>791</v>
      </c>
      <c r="Q84" t="s">
        <v>243</v>
      </c>
      <c r="S84" s="38"/>
      <c r="W84" s="38"/>
    </row>
    <row r="85" spans="1:23" ht="16" x14ac:dyDescent="0.2">
      <c r="A85" t="s">
        <v>245</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s="38" t="s">
        <v>907</v>
      </c>
      <c r="O85" t="s">
        <v>678</v>
      </c>
      <c r="P85" t="s">
        <v>790</v>
      </c>
      <c r="Q85" t="s">
        <v>243</v>
      </c>
      <c r="S85" s="38"/>
      <c r="W85" s="38"/>
    </row>
    <row r="86" spans="1:23" ht="16" x14ac:dyDescent="0.2">
      <c r="A86" t="s">
        <v>244</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s="38" t="s">
        <v>907</v>
      </c>
      <c r="O86" t="s">
        <v>679</v>
      </c>
      <c r="P86" t="s">
        <v>791</v>
      </c>
      <c r="Q86" t="s">
        <v>243</v>
      </c>
      <c r="S86" s="38"/>
      <c r="W86" s="38"/>
    </row>
    <row r="87" spans="1:23" ht="16" x14ac:dyDescent="0.2">
      <c r="A87" t="s">
        <v>245</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s="38" t="s">
        <v>246</v>
      </c>
      <c r="O87" t="s">
        <v>678</v>
      </c>
      <c r="P87" t="s">
        <v>790</v>
      </c>
      <c r="Q87" t="s">
        <v>243</v>
      </c>
      <c r="S87" s="38"/>
      <c r="W87" s="38"/>
    </row>
    <row r="88" spans="1:23" ht="16" x14ac:dyDescent="0.2">
      <c r="A88" t="s">
        <v>244</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s="38" t="s">
        <v>246</v>
      </c>
      <c r="O88" t="s">
        <v>679</v>
      </c>
      <c r="P88" t="s">
        <v>791</v>
      </c>
      <c r="Q88" t="s">
        <v>243</v>
      </c>
      <c r="S88" s="38"/>
      <c r="W88" s="38"/>
    </row>
    <row r="89" spans="1:23" ht="16" x14ac:dyDescent="0.2">
      <c r="A89" t="s">
        <v>245</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s="38" t="s">
        <v>908</v>
      </c>
      <c r="O89" t="s">
        <v>678</v>
      </c>
      <c r="P89" t="s">
        <v>790</v>
      </c>
      <c r="Q89" t="s">
        <v>243</v>
      </c>
      <c r="S89" s="38"/>
      <c r="W89" s="38"/>
    </row>
    <row r="90" spans="1:23" ht="16" x14ac:dyDescent="0.2">
      <c r="A90" t="s">
        <v>244</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s="38" t="s">
        <v>908</v>
      </c>
      <c r="O90" t="s">
        <v>679</v>
      </c>
      <c r="P90" t="s">
        <v>791</v>
      </c>
      <c r="Q90" t="s">
        <v>243</v>
      </c>
      <c r="S90" s="38"/>
      <c r="W90" s="38"/>
    </row>
    <row r="91" spans="1:23" ht="16" x14ac:dyDescent="0.2">
      <c r="A91" t="s">
        <v>245</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s="38" t="s">
        <v>908</v>
      </c>
      <c r="O91" t="s">
        <v>678</v>
      </c>
      <c r="P91" t="s">
        <v>790</v>
      </c>
      <c r="Q91" t="s">
        <v>243</v>
      </c>
      <c r="S91" s="38"/>
      <c r="W91" s="38"/>
    </row>
    <row r="92" spans="1:23" ht="16" x14ac:dyDescent="0.2">
      <c r="A92" t="s">
        <v>244</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s="38" t="s">
        <v>908</v>
      </c>
      <c r="O92" t="s">
        <v>679</v>
      </c>
      <c r="P92" t="s">
        <v>791</v>
      </c>
      <c r="Q92" t="s">
        <v>243</v>
      </c>
      <c r="S92" s="38"/>
      <c r="W92" s="38"/>
    </row>
    <row r="93" spans="1:23" ht="16" x14ac:dyDescent="0.2">
      <c r="A93" t="s">
        <v>245</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s="38" t="s">
        <v>907</v>
      </c>
      <c r="O93" t="s">
        <v>678</v>
      </c>
      <c r="P93" t="s">
        <v>790</v>
      </c>
      <c r="Q93" t="s">
        <v>243</v>
      </c>
      <c r="S93" s="38"/>
      <c r="W93" s="38"/>
    </row>
    <row r="94" spans="1:23" ht="16" x14ac:dyDescent="0.2">
      <c r="A94" t="s">
        <v>244</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s="38" t="s">
        <v>907</v>
      </c>
      <c r="O94" t="s">
        <v>679</v>
      </c>
      <c r="P94" t="s">
        <v>791</v>
      </c>
      <c r="Q94" t="s">
        <v>243</v>
      </c>
      <c r="S94" s="38"/>
      <c r="W94" s="38"/>
    </row>
    <row r="95" spans="1:23" ht="16" x14ac:dyDescent="0.2">
      <c r="A95" t="s">
        <v>245</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s="38" t="s">
        <v>905</v>
      </c>
      <c r="O95" t="s">
        <v>678</v>
      </c>
      <c r="P95" t="s">
        <v>790</v>
      </c>
      <c r="Q95" t="s">
        <v>243</v>
      </c>
      <c r="S95" s="38"/>
      <c r="W95" s="38"/>
    </row>
    <row r="96" spans="1:23" ht="16" x14ac:dyDescent="0.2">
      <c r="A96" t="s">
        <v>244</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s="38" t="s">
        <v>905</v>
      </c>
      <c r="O96" t="s">
        <v>679</v>
      </c>
      <c r="P96" t="s">
        <v>791</v>
      </c>
      <c r="Q96" t="s">
        <v>243</v>
      </c>
      <c r="S96" s="38"/>
      <c r="W96" s="38"/>
    </row>
    <row r="97" spans="1:23" ht="16" x14ac:dyDescent="0.2">
      <c r="A97" t="s">
        <v>245</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s="38" t="s">
        <v>908</v>
      </c>
      <c r="O97" t="s">
        <v>678</v>
      </c>
      <c r="P97" t="s">
        <v>790</v>
      </c>
      <c r="Q97" t="s">
        <v>243</v>
      </c>
      <c r="S97" s="38"/>
      <c r="W97" s="38"/>
    </row>
    <row r="98" spans="1:23" ht="16" x14ac:dyDescent="0.2">
      <c r="A98" t="s">
        <v>244</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s="38" t="s">
        <v>908</v>
      </c>
      <c r="O98" t="s">
        <v>679</v>
      </c>
      <c r="P98" t="s">
        <v>791</v>
      </c>
      <c r="Q98" t="s">
        <v>243</v>
      </c>
      <c r="S98" s="38"/>
      <c r="W98" s="38"/>
    </row>
    <row r="99" spans="1:23" ht="16" x14ac:dyDescent="0.2">
      <c r="A99" t="s">
        <v>245</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s="38" t="s">
        <v>907</v>
      </c>
      <c r="O99" t="s">
        <v>678</v>
      </c>
      <c r="P99" t="s">
        <v>790</v>
      </c>
      <c r="Q99" t="s">
        <v>243</v>
      </c>
      <c r="S99" s="38"/>
      <c r="W99" s="38"/>
    </row>
    <row r="100" spans="1:23" ht="16" x14ac:dyDescent="0.2">
      <c r="A100" t="s">
        <v>244</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s="38" t="s">
        <v>907</v>
      </c>
      <c r="O100" t="s">
        <v>679</v>
      </c>
      <c r="P100" t="s">
        <v>791</v>
      </c>
      <c r="Q100" t="s">
        <v>243</v>
      </c>
      <c r="S100" s="38"/>
      <c r="W100" s="38"/>
    </row>
    <row r="101" spans="1:23" ht="16" x14ac:dyDescent="0.2">
      <c r="A101" t="s">
        <v>245</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s="38" t="s">
        <v>908</v>
      </c>
      <c r="O101" t="s">
        <v>678</v>
      </c>
      <c r="P101" t="s">
        <v>790</v>
      </c>
      <c r="Q101" t="s">
        <v>243</v>
      </c>
      <c r="S101" s="38"/>
      <c r="W101" s="38"/>
    </row>
    <row r="102" spans="1:23" ht="16" x14ac:dyDescent="0.2">
      <c r="A102" t="s">
        <v>244</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s="38" t="s">
        <v>908</v>
      </c>
      <c r="O102" t="s">
        <v>679</v>
      </c>
      <c r="P102" t="s">
        <v>791</v>
      </c>
      <c r="Q102" t="s">
        <v>243</v>
      </c>
      <c r="S102" s="38"/>
      <c r="W102" s="38"/>
    </row>
    <row r="103" spans="1:23" ht="16" x14ac:dyDescent="0.2">
      <c r="A103" t="s">
        <v>245</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s="38" t="s">
        <v>246</v>
      </c>
      <c r="O103" t="s">
        <v>678</v>
      </c>
      <c r="P103" t="s">
        <v>790</v>
      </c>
      <c r="Q103" t="s">
        <v>243</v>
      </c>
      <c r="S103" s="38"/>
      <c r="W103" s="38"/>
    </row>
    <row r="104" spans="1:23" ht="16" x14ac:dyDescent="0.2">
      <c r="A104" t="s">
        <v>244</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s="38" t="s">
        <v>246</v>
      </c>
      <c r="O104" t="s">
        <v>679</v>
      </c>
      <c r="P104" t="s">
        <v>791</v>
      </c>
      <c r="Q104" t="s">
        <v>243</v>
      </c>
      <c r="S104" s="38"/>
      <c r="W104" s="38"/>
    </row>
    <row r="105" spans="1:23" ht="16" x14ac:dyDescent="0.2">
      <c r="A105" t="s">
        <v>245</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s="38" t="s">
        <v>905</v>
      </c>
      <c r="O105" t="s">
        <v>678</v>
      </c>
      <c r="P105" t="s">
        <v>790</v>
      </c>
      <c r="Q105" t="s">
        <v>243</v>
      </c>
      <c r="S105" s="38"/>
      <c r="W105" s="38"/>
    </row>
    <row r="106" spans="1:23" ht="16" x14ac:dyDescent="0.2">
      <c r="A106" t="s">
        <v>244</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s="38" t="s">
        <v>905</v>
      </c>
      <c r="O106" t="s">
        <v>679</v>
      </c>
      <c r="P106" t="s">
        <v>791</v>
      </c>
      <c r="Q106" t="s">
        <v>243</v>
      </c>
      <c r="S106" s="38"/>
      <c r="W106" s="38"/>
    </row>
    <row r="107" spans="1:23" ht="16" x14ac:dyDescent="0.2">
      <c r="A107" t="s">
        <v>245</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s="38" t="s">
        <v>908</v>
      </c>
      <c r="O107" t="s">
        <v>678</v>
      </c>
      <c r="P107" t="s">
        <v>790</v>
      </c>
      <c r="Q107" t="s">
        <v>243</v>
      </c>
      <c r="S107" s="38"/>
      <c r="W107" s="38"/>
    </row>
    <row r="108" spans="1:23" ht="16" x14ac:dyDescent="0.2">
      <c r="A108" t="s">
        <v>244</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s="38" t="s">
        <v>908</v>
      </c>
      <c r="O108" t="s">
        <v>679</v>
      </c>
      <c r="P108" t="s">
        <v>791</v>
      </c>
      <c r="Q108" t="s">
        <v>243</v>
      </c>
      <c r="S108" s="38"/>
      <c r="W108" s="38"/>
    </row>
    <row r="109" spans="1:23" ht="16" x14ac:dyDescent="0.2">
      <c r="A109" t="s">
        <v>245</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s="38" t="s">
        <v>906</v>
      </c>
      <c r="O109" t="s">
        <v>678</v>
      </c>
      <c r="P109" t="s">
        <v>790</v>
      </c>
      <c r="Q109" t="s">
        <v>243</v>
      </c>
      <c r="S109" s="38"/>
      <c r="W109" s="38"/>
    </row>
    <row r="110" spans="1:23" ht="16" x14ac:dyDescent="0.2">
      <c r="A110" t="s">
        <v>244</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s="38" t="s">
        <v>906</v>
      </c>
      <c r="O110" t="s">
        <v>679</v>
      </c>
      <c r="P110" t="s">
        <v>791</v>
      </c>
      <c r="Q110" t="s">
        <v>243</v>
      </c>
      <c r="S110" s="38"/>
      <c r="W110" s="38"/>
    </row>
    <row r="111" spans="1:23" ht="16" x14ac:dyDescent="0.2">
      <c r="A111" t="s">
        <v>245</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s="38" t="s">
        <v>908</v>
      </c>
      <c r="O111" t="s">
        <v>678</v>
      </c>
      <c r="P111" t="s">
        <v>790</v>
      </c>
      <c r="Q111" t="s">
        <v>243</v>
      </c>
      <c r="S111" s="38"/>
      <c r="W111" s="38"/>
    </row>
    <row r="112" spans="1:23" ht="16" x14ac:dyDescent="0.2">
      <c r="A112" t="s">
        <v>244</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s="38" t="s">
        <v>908</v>
      </c>
      <c r="O112" t="s">
        <v>679</v>
      </c>
      <c r="P112" t="s">
        <v>791</v>
      </c>
      <c r="Q112" t="s">
        <v>243</v>
      </c>
      <c r="S112" s="38"/>
      <c r="W112" s="38"/>
    </row>
    <row r="113" spans="1:23" ht="16" x14ac:dyDescent="0.2">
      <c r="A113" t="s">
        <v>895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s="38" t="s">
        <v>906</v>
      </c>
      <c r="O113" t="s">
        <v>680</v>
      </c>
      <c r="P113" t="s">
        <v>792</v>
      </c>
      <c r="Q113" t="s">
        <v>243</v>
      </c>
      <c r="R113" t="s">
        <v>255</v>
      </c>
      <c r="S113" s="38"/>
      <c r="W113" s="38"/>
    </row>
    <row r="114" spans="1:23" ht="16" x14ac:dyDescent="0.2">
      <c r="A114" t="s">
        <v>254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s="38" t="s">
        <v>906</v>
      </c>
      <c r="O114" t="s">
        <v>681</v>
      </c>
      <c r="P114" t="s">
        <v>793</v>
      </c>
      <c r="Q114" t="s">
        <v>243</v>
      </c>
      <c r="R114" s="5" t="s">
        <v>253</v>
      </c>
      <c r="S114" s="38"/>
      <c r="W114" s="38"/>
    </row>
    <row r="115" spans="1:23" ht="16" x14ac:dyDescent="0.2">
      <c r="A115" t="s">
        <v>669</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s="38" t="s">
        <v>242</v>
      </c>
      <c r="O115" t="s">
        <v>682</v>
      </c>
      <c r="P115" t="s">
        <v>794</v>
      </c>
      <c r="Q115" t="s">
        <v>243</v>
      </c>
      <c r="R115" s="5"/>
      <c r="S115" s="38"/>
      <c r="W115" s="38"/>
    </row>
    <row r="116" spans="1:23" ht="16" x14ac:dyDescent="0.2">
      <c r="A116" t="s">
        <v>895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s="38" t="s">
        <v>904</v>
      </c>
      <c r="O116" t="s">
        <v>680</v>
      </c>
      <c r="P116" t="s">
        <v>792</v>
      </c>
      <c r="Q116" t="s">
        <v>243</v>
      </c>
      <c r="R116" s="5"/>
      <c r="S116" s="38"/>
      <c r="W116" s="38"/>
    </row>
    <row r="117" spans="1:23" ht="16" x14ac:dyDescent="0.2">
      <c r="A117" t="s">
        <v>254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s="38" t="s">
        <v>904</v>
      </c>
      <c r="O117" t="s">
        <v>681</v>
      </c>
      <c r="P117" t="s">
        <v>793</v>
      </c>
      <c r="Q117" t="s">
        <v>243</v>
      </c>
      <c r="R117" t="s">
        <v>492</v>
      </c>
      <c r="S117" s="38"/>
      <c r="W117" s="38"/>
    </row>
    <row r="118" spans="1:23" ht="16" x14ac:dyDescent="0.2">
      <c r="A118" t="s">
        <v>669</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s="38" t="s">
        <v>242</v>
      </c>
      <c r="O118" t="s">
        <v>682</v>
      </c>
      <c r="P118" t="s">
        <v>794</v>
      </c>
      <c r="Q118" t="s">
        <v>243</v>
      </c>
      <c r="S118" s="38"/>
      <c r="W118" s="38"/>
    </row>
    <row r="119" spans="1:23" ht="16" x14ac:dyDescent="0.2">
      <c r="A119" t="s">
        <v>895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s="38" t="s">
        <v>908</v>
      </c>
      <c r="O119" t="s">
        <v>680</v>
      </c>
      <c r="P119" t="s">
        <v>792</v>
      </c>
      <c r="Q119" t="s">
        <v>243</v>
      </c>
      <c r="S119" s="38"/>
      <c r="W119" s="38"/>
    </row>
    <row r="120" spans="1:23" ht="16" x14ac:dyDescent="0.2">
      <c r="A120" t="s">
        <v>254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s="38" t="s">
        <v>908</v>
      </c>
      <c r="O120" t="s">
        <v>681</v>
      </c>
      <c r="P120" t="s">
        <v>793</v>
      </c>
      <c r="Q120" t="s">
        <v>243</v>
      </c>
      <c r="S120" s="38"/>
      <c r="W120" s="38"/>
    </row>
    <row r="121" spans="1:23" ht="16" x14ac:dyDescent="0.2">
      <c r="A121" t="s">
        <v>669</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s="38" t="s">
        <v>242</v>
      </c>
      <c r="O121" t="s">
        <v>682</v>
      </c>
      <c r="P121" t="s">
        <v>794</v>
      </c>
      <c r="Q121" t="s">
        <v>243</v>
      </c>
      <c r="S121" s="38"/>
      <c r="W121" s="38"/>
    </row>
    <row r="122" spans="1:23" ht="16" x14ac:dyDescent="0.2">
      <c r="A122" t="s">
        <v>895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s="38" t="s">
        <v>909</v>
      </c>
      <c r="O122" t="s">
        <v>680</v>
      </c>
      <c r="P122" t="s">
        <v>792</v>
      </c>
      <c r="Q122" t="s">
        <v>243</v>
      </c>
      <c r="S122" s="38"/>
      <c r="W122" s="38"/>
    </row>
    <row r="123" spans="1:23" ht="16" x14ac:dyDescent="0.2">
      <c r="A123" t="s">
        <v>254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s="38" t="s">
        <v>909</v>
      </c>
      <c r="O123" t="s">
        <v>681</v>
      </c>
      <c r="P123" t="s">
        <v>793</v>
      </c>
      <c r="Q123" t="s">
        <v>243</v>
      </c>
      <c r="S123" s="38"/>
      <c r="W123" s="38"/>
    </row>
    <row r="124" spans="1:23" ht="16" x14ac:dyDescent="0.2">
      <c r="A124" t="s">
        <v>669</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s="38" t="s">
        <v>242</v>
      </c>
      <c r="O124" t="s">
        <v>682</v>
      </c>
      <c r="P124" t="s">
        <v>794</v>
      </c>
      <c r="Q124" t="s">
        <v>243</v>
      </c>
      <c r="S124" s="38"/>
      <c r="W124" s="38"/>
    </row>
    <row r="125" spans="1:23" ht="16" x14ac:dyDescent="0.2">
      <c r="A125" t="s">
        <v>895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s="38" t="s">
        <v>905</v>
      </c>
      <c r="O125" t="s">
        <v>680</v>
      </c>
      <c r="P125" t="s">
        <v>792</v>
      </c>
      <c r="Q125" t="s">
        <v>243</v>
      </c>
      <c r="S125" s="38"/>
      <c r="W125" s="38"/>
    </row>
    <row r="126" spans="1:23" ht="16" x14ac:dyDescent="0.2">
      <c r="A126" t="s">
        <v>254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s="38" t="s">
        <v>905</v>
      </c>
      <c r="O126" t="s">
        <v>681</v>
      </c>
      <c r="P126" t="s">
        <v>793</v>
      </c>
      <c r="Q126" t="s">
        <v>243</v>
      </c>
      <c r="S126" s="38"/>
      <c r="W126" s="38"/>
    </row>
    <row r="127" spans="1:23" ht="16" x14ac:dyDescent="0.2">
      <c r="A127" t="s">
        <v>669</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s="38" t="s">
        <v>242</v>
      </c>
      <c r="O127" t="s">
        <v>682</v>
      </c>
      <c r="P127" t="s">
        <v>794</v>
      </c>
      <c r="Q127" t="s">
        <v>243</v>
      </c>
      <c r="S127" s="38"/>
      <c r="W127" s="38"/>
    </row>
    <row r="128" spans="1:23" ht="16" x14ac:dyDescent="0.2">
      <c r="A128" t="s">
        <v>895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s="38" t="s">
        <v>906</v>
      </c>
      <c r="O128" t="s">
        <v>680</v>
      </c>
      <c r="P128" t="s">
        <v>792</v>
      </c>
      <c r="Q128" t="s">
        <v>243</v>
      </c>
      <c r="S128" s="38"/>
      <c r="W128" s="38"/>
    </row>
    <row r="129" spans="1:23" ht="16" x14ac:dyDescent="0.2">
      <c r="A129" t="s">
        <v>254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s="38" t="s">
        <v>906</v>
      </c>
      <c r="O129" t="s">
        <v>681</v>
      </c>
      <c r="P129" t="s">
        <v>793</v>
      </c>
      <c r="Q129" t="s">
        <v>243</v>
      </c>
      <c r="S129" s="38"/>
      <c r="W129" s="38"/>
    </row>
    <row r="130" spans="1:23" ht="16" x14ac:dyDescent="0.2">
      <c r="A130" t="s">
        <v>669</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s="38" t="s">
        <v>242</v>
      </c>
      <c r="O130" t="s">
        <v>682</v>
      </c>
      <c r="P130" t="s">
        <v>794</v>
      </c>
      <c r="Q130" t="s">
        <v>243</v>
      </c>
      <c r="S130" s="38"/>
      <c r="W130" s="38"/>
    </row>
    <row r="131" spans="1:23" ht="16" x14ac:dyDescent="0.2">
      <c r="A131" t="s">
        <v>895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s="38" t="s">
        <v>910</v>
      </c>
      <c r="O131" t="s">
        <v>680</v>
      </c>
      <c r="P131" t="s">
        <v>792</v>
      </c>
      <c r="Q131" t="s">
        <v>243</v>
      </c>
      <c r="S131" s="38"/>
      <c r="W131" s="38"/>
    </row>
    <row r="132" spans="1:23" ht="16" x14ac:dyDescent="0.2">
      <c r="A132" t="s">
        <v>254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s="38" t="s">
        <v>910</v>
      </c>
      <c r="O132" t="s">
        <v>681</v>
      </c>
      <c r="P132" t="s">
        <v>793</v>
      </c>
      <c r="Q132" t="s">
        <v>243</v>
      </c>
      <c r="S132" s="38"/>
      <c r="W132" s="38"/>
    </row>
    <row r="133" spans="1:23" ht="16" x14ac:dyDescent="0.2">
      <c r="A133" t="s">
        <v>669</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s="38" t="s">
        <v>242</v>
      </c>
      <c r="O133" t="s">
        <v>682</v>
      </c>
      <c r="P133" t="s">
        <v>794</v>
      </c>
      <c r="Q133" t="s">
        <v>243</v>
      </c>
      <c r="S133" s="38"/>
      <c r="W133" s="38"/>
    </row>
    <row r="134" spans="1:23" ht="16" x14ac:dyDescent="0.2">
      <c r="A134" t="s">
        <v>895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s="38" t="s">
        <v>256</v>
      </c>
      <c r="O134" t="s">
        <v>680</v>
      </c>
      <c r="P134" t="s">
        <v>792</v>
      </c>
      <c r="Q134" t="s">
        <v>243</v>
      </c>
      <c r="S134" s="38"/>
      <c r="W134" s="38"/>
    </row>
    <row r="135" spans="1:23" ht="16" x14ac:dyDescent="0.2">
      <c r="A135" t="s">
        <v>254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s="38" t="s">
        <v>256</v>
      </c>
      <c r="O135" t="s">
        <v>681</v>
      </c>
      <c r="P135" t="s">
        <v>793</v>
      </c>
      <c r="Q135" t="s">
        <v>243</v>
      </c>
      <c r="S135" s="38"/>
      <c r="W135" s="38"/>
    </row>
    <row r="136" spans="1:23" ht="16" x14ac:dyDescent="0.2">
      <c r="A136" t="s">
        <v>669</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s="38" t="s">
        <v>242</v>
      </c>
      <c r="O136" t="s">
        <v>682</v>
      </c>
      <c r="P136" t="s">
        <v>794</v>
      </c>
      <c r="Q136" t="s">
        <v>243</v>
      </c>
      <c r="S136" s="38"/>
      <c r="W136" s="38"/>
    </row>
    <row r="137" spans="1:23" ht="16" x14ac:dyDescent="0.2">
      <c r="A137" t="s">
        <v>895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s="38" t="s">
        <v>247</v>
      </c>
      <c r="O137" t="s">
        <v>680</v>
      </c>
      <c r="P137" t="s">
        <v>792</v>
      </c>
      <c r="Q137" t="s">
        <v>243</v>
      </c>
      <c r="S137" s="38"/>
      <c r="W137" s="38"/>
    </row>
    <row r="138" spans="1:23" ht="16" x14ac:dyDescent="0.2">
      <c r="A138" t="s">
        <v>254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s="38" t="s">
        <v>247</v>
      </c>
      <c r="O138" t="s">
        <v>681</v>
      </c>
      <c r="P138" t="s">
        <v>793</v>
      </c>
      <c r="Q138" t="s">
        <v>243</v>
      </c>
      <c r="S138" s="38"/>
      <c r="W138" s="38"/>
    </row>
    <row r="139" spans="1:23" ht="16" x14ac:dyDescent="0.2">
      <c r="A139" t="s">
        <v>669</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s="38" t="s">
        <v>242</v>
      </c>
      <c r="O139" t="s">
        <v>682</v>
      </c>
      <c r="P139" t="s">
        <v>794</v>
      </c>
      <c r="Q139" t="s">
        <v>243</v>
      </c>
      <c r="S139" s="38"/>
      <c r="W139" s="38"/>
    </row>
    <row r="140" spans="1:23" ht="16" x14ac:dyDescent="0.2">
      <c r="A140" t="s">
        <v>895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s="38" t="s">
        <v>910</v>
      </c>
      <c r="O140" t="s">
        <v>680</v>
      </c>
      <c r="P140" t="s">
        <v>792</v>
      </c>
      <c r="Q140" t="s">
        <v>243</v>
      </c>
      <c r="S140" s="38"/>
      <c r="W140" s="38"/>
    </row>
    <row r="141" spans="1:23" ht="16" x14ac:dyDescent="0.2">
      <c r="A141" t="s">
        <v>254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s="38" t="s">
        <v>910</v>
      </c>
      <c r="O141" t="s">
        <v>681</v>
      </c>
      <c r="P141" t="s">
        <v>793</v>
      </c>
      <c r="Q141" t="s">
        <v>243</v>
      </c>
      <c r="S141" s="38"/>
      <c r="W141" s="38"/>
    </row>
    <row r="142" spans="1:23" ht="16" x14ac:dyDescent="0.2">
      <c r="A142" t="s">
        <v>669</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s="38" t="s">
        <v>242</v>
      </c>
      <c r="O142" t="s">
        <v>682</v>
      </c>
      <c r="P142" t="s">
        <v>794</v>
      </c>
      <c r="Q142" t="s">
        <v>243</v>
      </c>
      <c r="S142" s="38"/>
      <c r="W142" s="38"/>
    </row>
    <row r="143" spans="1:23" ht="16" x14ac:dyDescent="0.2">
      <c r="A143" t="s">
        <v>895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s="38" t="s">
        <v>907</v>
      </c>
      <c r="O143" t="s">
        <v>680</v>
      </c>
      <c r="P143" t="s">
        <v>792</v>
      </c>
      <c r="Q143" t="s">
        <v>243</v>
      </c>
      <c r="S143" s="38"/>
      <c r="W143" s="38"/>
    </row>
    <row r="144" spans="1:23" ht="16" x14ac:dyDescent="0.2">
      <c r="A144" t="s">
        <v>254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s="38" t="s">
        <v>907</v>
      </c>
      <c r="O144" t="s">
        <v>681</v>
      </c>
      <c r="P144" t="s">
        <v>793</v>
      </c>
      <c r="Q144" t="s">
        <v>243</v>
      </c>
      <c r="S144" s="38"/>
      <c r="W144" s="38"/>
    </row>
    <row r="145" spans="1:23" ht="16" x14ac:dyDescent="0.2">
      <c r="A145" t="s">
        <v>669</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s="38" t="s">
        <v>242</v>
      </c>
      <c r="O145" t="s">
        <v>682</v>
      </c>
      <c r="P145" t="s">
        <v>794</v>
      </c>
      <c r="Q145" t="s">
        <v>243</v>
      </c>
      <c r="S145" s="38"/>
      <c r="W145" s="38"/>
    </row>
    <row r="146" spans="1:23" ht="16" x14ac:dyDescent="0.2">
      <c r="A146" t="s">
        <v>895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s="38" t="s">
        <v>907</v>
      </c>
      <c r="O146" t="s">
        <v>680</v>
      </c>
      <c r="P146" t="s">
        <v>792</v>
      </c>
      <c r="Q146" t="s">
        <v>243</v>
      </c>
      <c r="S146" s="38"/>
      <c r="W146" s="38"/>
    </row>
    <row r="147" spans="1:23" ht="16" x14ac:dyDescent="0.2">
      <c r="A147" t="s">
        <v>254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s="38" t="s">
        <v>907</v>
      </c>
      <c r="O147" t="s">
        <v>681</v>
      </c>
      <c r="P147" t="s">
        <v>793</v>
      </c>
      <c r="Q147" t="s">
        <v>243</v>
      </c>
      <c r="S147" s="38"/>
      <c r="W147" s="38"/>
    </row>
    <row r="148" spans="1:23" ht="16" x14ac:dyDescent="0.2">
      <c r="A148" t="s">
        <v>669</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s="38" t="s">
        <v>242</v>
      </c>
      <c r="O148" t="s">
        <v>682</v>
      </c>
      <c r="P148" t="s">
        <v>794</v>
      </c>
      <c r="Q148" t="s">
        <v>243</v>
      </c>
      <c r="S148" s="38"/>
      <c r="W148" s="38"/>
    </row>
    <row r="149" spans="1:23" ht="16" x14ac:dyDescent="0.2">
      <c r="A149" t="s">
        <v>895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s="38" t="s">
        <v>910</v>
      </c>
      <c r="O149" t="s">
        <v>680</v>
      </c>
      <c r="P149" t="s">
        <v>792</v>
      </c>
      <c r="Q149" t="s">
        <v>243</v>
      </c>
      <c r="S149" s="38"/>
      <c r="W149" s="38"/>
    </row>
    <row r="150" spans="1:23" ht="16" x14ac:dyDescent="0.2">
      <c r="A150" t="s">
        <v>254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s="38" t="s">
        <v>910</v>
      </c>
      <c r="O150" t="s">
        <v>681</v>
      </c>
      <c r="P150" t="s">
        <v>793</v>
      </c>
      <c r="Q150" t="s">
        <v>243</v>
      </c>
      <c r="S150" s="38"/>
      <c r="W150" s="38"/>
    </row>
    <row r="151" spans="1:23" ht="16" x14ac:dyDescent="0.2">
      <c r="A151" t="s">
        <v>669</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s="38" t="s">
        <v>242</v>
      </c>
      <c r="O151" t="s">
        <v>682</v>
      </c>
      <c r="P151" t="s">
        <v>794</v>
      </c>
      <c r="Q151" t="s">
        <v>243</v>
      </c>
      <c r="S151" s="38"/>
      <c r="W151" s="38"/>
    </row>
    <row r="152" spans="1:23" ht="16" x14ac:dyDescent="0.2">
      <c r="A152" t="s">
        <v>895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s="38" t="s">
        <v>907</v>
      </c>
      <c r="O152" t="s">
        <v>680</v>
      </c>
      <c r="P152" t="s">
        <v>792</v>
      </c>
      <c r="Q152" t="s">
        <v>243</v>
      </c>
      <c r="S152" s="38"/>
      <c r="W152" s="38"/>
    </row>
    <row r="153" spans="1:23" ht="16" x14ac:dyDescent="0.2">
      <c r="A153" t="s">
        <v>254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s="38" t="s">
        <v>907</v>
      </c>
      <c r="O153" t="s">
        <v>681</v>
      </c>
      <c r="P153" t="s">
        <v>793</v>
      </c>
      <c r="Q153" t="s">
        <v>243</v>
      </c>
      <c r="S153" s="38"/>
      <c r="W153" s="38"/>
    </row>
    <row r="154" spans="1:23" ht="16" x14ac:dyDescent="0.2">
      <c r="A154" t="s">
        <v>669</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s="38" t="s">
        <v>242</v>
      </c>
      <c r="O154" t="s">
        <v>682</v>
      </c>
      <c r="P154" t="s">
        <v>794</v>
      </c>
      <c r="Q154" t="s">
        <v>243</v>
      </c>
      <c r="S154" s="38"/>
      <c r="W154" s="38"/>
    </row>
    <row r="155" spans="1:23" ht="16" x14ac:dyDescent="0.2">
      <c r="A155" t="s">
        <v>895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s="38" t="s">
        <v>907</v>
      </c>
      <c r="O155" t="s">
        <v>680</v>
      </c>
      <c r="P155" t="s">
        <v>792</v>
      </c>
      <c r="Q155" t="s">
        <v>243</v>
      </c>
      <c r="S155" s="38"/>
      <c r="W155" s="38"/>
    </row>
    <row r="156" spans="1:23" ht="16" x14ac:dyDescent="0.2">
      <c r="A156" t="s">
        <v>254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s="38" t="s">
        <v>907</v>
      </c>
      <c r="O156" t="s">
        <v>681</v>
      </c>
      <c r="P156" t="s">
        <v>793</v>
      </c>
      <c r="Q156" t="s">
        <v>243</v>
      </c>
      <c r="S156" s="38"/>
      <c r="W156" s="38"/>
    </row>
    <row r="157" spans="1:23" ht="16" x14ac:dyDescent="0.2">
      <c r="A157" t="s">
        <v>669</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s="38" t="s">
        <v>242</v>
      </c>
      <c r="O157" t="s">
        <v>682</v>
      </c>
      <c r="P157" t="s">
        <v>794</v>
      </c>
      <c r="Q157" t="s">
        <v>243</v>
      </c>
      <c r="S157" s="38"/>
      <c r="W157" s="38"/>
    </row>
    <row r="158" spans="1:23" ht="16" x14ac:dyDescent="0.2">
      <c r="A158" t="s">
        <v>895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s="38" t="s">
        <v>908</v>
      </c>
      <c r="O158" t="s">
        <v>680</v>
      </c>
      <c r="P158" t="s">
        <v>792</v>
      </c>
      <c r="Q158" t="s">
        <v>243</v>
      </c>
      <c r="S158" s="38"/>
      <c r="W158" s="38"/>
    </row>
    <row r="159" spans="1:23" ht="16" x14ac:dyDescent="0.2">
      <c r="A159" t="s">
        <v>254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s="38" t="s">
        <v>908</v>
      </c>
      <c r="O159" t="s">
        <v>681</v>
      </c>
      <c r="P159" t="s">
        <v>793</v>
      </c>
      <c r="Q159" t="s">
        <v>243</v>
      </c>
      <c r="S159" s="38"/>
      <c r="W159" s="38"/>
    </row>
    <row r="160" spans="1:23" ht="16" x14ac:dyDescent="0.2">
      <c r="A160" t="s">
        <v>669</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s="38" t="s">
        <v>242</v>
      </c>
      <c r="O160" t="s">
        <v>682</v>
      </c>
      <c r="P160" t="s">
        <v>794</v>
      </c>
      <c r="Q160" t="s">
        <v>243</v>
      </c>
      <c r="S160" s="38"/>
      <c r="W160" s="38"/>
    </row>
    <row r="161" spans="1:23" ht="16" x14ac:dyDescent="0.2">
      <c r="A161" t="s">
        <v>895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s="38" t="s">
        <v>908</v>
      </c>
      <c r="O161" t="s">
        <v>680</v>
      </c>
      <c r="P161" t="s">
        <v>792</v>
      </c>
      <c r="Q161" t="s">
        <v>243</v>
      </c>
      <c r="S161" s="38"/>
      <c r="W161" s="38"/>
    </row>
    <row r="162" spans="1:23" ht="16" x14ac:dyDescent="0.2">
      <c r="A162" t="s">
        <v>254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s="38" t="s">
        <v>908</v>
      </c>
      <c r="O162" t="s">
        <v>681</v>
      </c>
      <c r="P162" t="s">
        <v>793</v>
      </c>
      <c r="Q162" t="s">
        <v>243</v>
      </c>
      <c r="S162" s="38"/>
      <c r="W162" s="38"/>
    </row>
    <row r="163" spans="1:23" ht="16" x14ac:dyDescent="0.2">
      <c r="A163" t="s">
        <v>669</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s="38" t="s">
        <v>242</v>
      </c>
      <c r="O163" t="s">
        <v>682</v>
      </c>
      <c r="P163" t="s">
        <v>794</v>
      </c>
      <c r="Q163" t="s">
        <v>243</v>
      </c>
      <c r="S163" s="38"/>
      <c r="W163" s="38"/>
    </row>
    <row r="164" spans="1:23" ht="16" x14ac:dyDescent="0.2">
      <c r="A164" t="s">
        <v>895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s="38" t="s">
        <v>908</v>
      </c>
      <c r="O164" t="s">
        <v>680</v>
      </c>
      <c r="P164" t="s">
        <v>792</v>
      </c>
      <c r="Q164" t="s">
        <v>243</v>
      </c>
      <c r="S164" s="38"/>
      <c r="W164" s="38"/>
    </row>
    <row r="165" spans="1:23" ht="16" x14ac:dyDescent="0.2">
      <c r="A165" t="s">
        <v>254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s="38" t="s">
        <v>908</v>
      </c>
      <c r="O165" t="s">
        <v>681</v>
      </c>
      <c r="P165" t="s">
        <v>793</v>
      </c>
      <c r="Q165" t="s">
        <v>243</v>
      </c>
      <c r="S165" s="38"/>
      <c r="W165" s="38"/>
    </row>
    <row r="166" spans="1:23" ht="16" x14ac:dyDescent="0.2">
      <c r="A166" t="s">
        <v>669</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s="38" t="s">
        <v>242</v>
      </c>
      <c r="O166" t="s">
        <v>682</v>
      </c>
      <c r="P166" t="s">
        <v>794</v>
      </c>
      <c r="Q166" t="s">
        <v>243</v>
      </c>
      <c r="S166" s="38"/>
      <c r="W166" s="38"/>
    </row>
    <row r="167" spans="1:23" ht="16" x14ac:dyDescent="0.2">
      <c r="A167" t="s">
        <v>895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s="38" t="s">
        <v>908</v>
      </c>
      <c r="O167" t="s">
        <v>680</v>
      </c>
      <c r="P167" t="s">
        <v>792</v>
      </c>
      <c r="Q167" t="s">
        <v>243</v>
      </c>
      <c r="S167" s="38"/>
      <c r="W167" s="38"/>
    </row>
    <row r="168" spans="1:23" ht="16" x14ac:dyDescent="0.2">
      <c r="A168" t="s">
        <v>254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s="38" t="s">
        <v>908</v>
      </c>
      <c r="O168" t="s">
        <v>681</v>
      </c>
      <c r="P168" t="s">
        <v>793</v>
      </c>
      <c r="Q168" t="s">
        <v>243</v>
      </c>
      <c r="S168" s="38"/>
      <c r="W168" s="38"/>
    </row>
    <row r="169" spans="1:23" ht="16" x14ac:dyDescent="0.2">
      <c r="A169" t="s">
        <v>669</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s="38" t="s">
        <v>242</v>
      </c>
      <c r="O169" t="s">
        <v>682</v>
      </c>
      <c r="P169" t="s">
        <v>794</v>
      </c>
      <c r="Q169" t="s">
        <v>243</v>
      </c>
      <c r="S169" s="38"/>
      <c r="W169" s="38"/>
    </row>
    <row r="170" spans="1:23" ht="16" x14ac:dyDescent="0.2">
      <c r="A170" t="s">
        <v>895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s="38" t="s">
        <v>908</v>
      </c>
      <c r="O170" t="s">
        <v>680</v>
      </c>
      <c r="P170" t="s">
        <v>792</v>
      </c>
      <c r="Q170" t="s">
        <v>243</v>
      </c>
      <c r="S170" s="38"/>
      <c r="W170" s="38"/>
    </row>
    <row r="171" spans="1:23" ht="16" x14ac:dyDescent="0.2">
      <c r="A171" t="s">
        <v>254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s="38" t="s">
        <v>908</v>
      </c>
      <c r="O171" t="s">
        <v>681</v>
      </c>
      <c r="P171" t="s">
        <v>793</v>
      </c>
      <c r="Q171" t="s">
        <v>243</v>
      </c>
      <c r="S171" s="38"/>
      <c r="W171" s="38"/>
    </row>
    <row r="172" spans="1:23" ht="16" x14ac:dyDescent="0.2">
      <c r="A172" t="s">
        <v>669</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s="38" t="s">
        <v>242</v>
      </c>
      <c r="O172" t="s">
        <v>682</v>
      </c>
      <c r="P172" t="s">
        <v>794</v>
      </c>
      <c r="Q172" t="s">
        <v>243</v>
      </c>
      <c r="S172" s="38"/>
      <c r="W172" s="38"/>
    </row>
    <row r="173" spans="1:23" ht="16" x14ac:dyDescent="0.2">
      <c r="A173" t="s">
        <v>895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s="38" t="s">
        <v>905</v>
      </c>
      <c r="O173" t="s">
        <v>680</v>
      </c>
      <c r="P173" t="s">
        <v>792</v>
      </c>
      <c r="Q173" t="s">
        <v>243</v>
      </c>
      <c r="S173" s="38"/>
      <c r="W173" s="38"/>
    </row>
    <row r="174" spans="1:23" ht="16" x14ac:dyDescent="0.2">
      <c r="A174" t="s">
        <v>254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s="38" t="s">
        <v>905</v>
      </c>
      <c r="O174" t="s">
        <v>681</v>
      </c>
      <c r="P174" t="s">
        <v>793</v>
      </c>
      <c r="Q174" t="s">
        <v>243</v>
      </c>
      <c r="S174" s="38"/>
      <c r="W174" s="38"/>
    </row>
    <row r="175" spans="1:23" ht="16" x14ac:dyDescent="0.2">
      <c r="A175" t="s">
        <v>669</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s="38" t="s">
        <v>242</v>
      </c>
      <c r="O175" t="s">
        <v>682</v>
      </c>
      <c r="P175" t="s">
        <v>794</v>
      </c>
      <c r="Q175" t="s">
        <v>243</v>
      </c>
      <c r="S175" s="38"/>
      <c r="W175" s="38"/>
    </row>
    <row r="176" spans="1:23" ht="16" x14ac:dyDescent="0.2">
      <c r="A176" t="s">
        <v>895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s="38" t="s">
        <v>910</v>
      </c>
      <c r="O176" t="s">
        <v>680</v>
      </c>
      <c r="P176" t="s">
        <v>792</v>
      </c>
      <c r="Q176" t="s">
        <v>243</v>
      </c>
      <c r="S176" s="38"/>
      <c r="W176" s="38"/>
    </row>
    <row r="177" spans="1:23" ht="16" x14ac:dyDescent="0.2">
      <c r="A177" t="s">
        <v>254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s="38" t="s">
        <v>910</v>
      </c>
      <c r="O177" t="s">
        <v>681</v>
      </c>
      <c r="P177" t="s">
        <v>793</v>
      </c>
      <c r="Q177" t="s">
        <v>243</v>
      </c>
      <c r="S177" s="38"/>
      <c r="W177" s="38"/>
    </row>
    <row r="178" spans="1:23" ht="16" x14ac:dyDescent="0.2">
      <c r="A178" t="s">
        <v>669</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s="38" t="s">
        <v>242</v>
      </c>
      <c r="O178" t="s">
        <v>682</v>
      </c>
      <c r="P178" t="s">
        <v>794</v>
      </c>
      <c r="Q178" t="s">
        <v>243</v>
      </c>
      <c r="S178" s="38"/>
      <c r="W178" s="38"/>
    </row>
    <row r="179" spans="1:23" ht="16" x14ac:dyDescent="0.2">
      <c r="A179" t="s">
        <v>895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s="38" t="s">
        <v>907</v>
      </c>
      <c r="O179" t="s">
        <v>680</v>
      </c>
      <c r="P179" t="s">
        <v>792</v>
      </c>
      <c r="Q179" t="s">
        <v>243</v>
      </c>
      <c r="S179" s="38"/>
      <c r="W179" s="38"/>
    </row>
    <row r="180" spans="1:23" ht="16" x14ac:dyDescent="0.2">
      <c r="A180" t="s">
        <v>254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s="38" t="s">
        <v>907</v>
      </c>
      <c r="O180" t="s">
        <v>681</v>
      </c>
      <c r="P180" t="s">
        <v>793</v>
      </c>
      <c r="Q180" t="s">
        <v>243</v>
      </c>
      <c r="S180" s="38"/>
      <c r="W180" s="38"/>
    </row>
    <row r="181" spans="1:23" ht="16" x14ac:dyDescent="0.2">
      <c r="A181" t="s">
        <v>669</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s="38" t="s">
        <v>242</v>
      </c>
      <c r="O181" t="s">
        <v>682</v>
      </c>
      <c r="P181" t="s">
        <v>794</v>
      </c>
      <c r="Q181" t="s">
        <v>243</v>
      </c>
      <c r="S181" s="38"/>
      <c r="W181" s="38"/>
    </row>
    <row r="182" spans="1:23" ht="16" x14ac:dyDescent="0.2">
      <c r="A182" t="s">
        <v>895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s="38" t="s">
        <v>904</v>
      </c>
      <c r="O182" t="s">
        <v>680</v>
      </c>
      <c r="P182" t="s">
        <v>792</v>
      </c>
      <c r="Q182" t="s">
        <v>243</v>
      </c>
      <c r="S182" s="38"/>
      <c r="W182" s="38"/>
    </row>
    <row r="183" spans="1:23" ht="16" x14ac:dyDescent="0.2">
      <c r="A183" t="s">
        <v>254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s="38" t="s">
        <v>904</v>
      </c>
      <c r="O183" t="s">
        <v>681</v>
      </c>
      <c r="P183" t="s">
        <v>793</v>
      </c>
      <c r="Q183" t="s">
        <v>243</v>
      </c>
      <c r="S183" s="38"/>
      <c r="W183" s="38"/>
    </row>
    <row r="184" spans="1:23" ht="16" x14ac:dyDescent="0.2">
      <c r="A184" t="s">
        <v>669</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s="38" t="s">
        <v>242</v>
      </c>
      <c r="O184" t="s">
        <v>682</v>
      </c>
      <c r="P184" t="s">
        <v>794</v>
      </c>
      <c r="Q184" t="s">
        <v>243</v>
      </c>
      <c r="S184" s="38"/>
      <c r="W184" s="38"/>
    </row>
    <row r="185" spans="1:23" ht="16" x14ac:dyDescent="0.2">
      <c r="A185" t="s">
        <v>895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s="38" t="s">
        <v>907</v>
      </c>
      <c r="O185" t="s">
        <v>680</v>
      </c>
      <c r="P185" t="s">
        <v>792</v>
      </c>
      <c r="Q185" t="s">
        <v>243</v>
      </c>
      <c r="S185" s="38"/>
      <c r="W185" s="38"/>
    </row>
    <row r="186" spans="1:23" ht="16" x14ac:dyDescent="0.2">
      <c r="A186" t="s">
        <v>254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s="38" t="s">
        <v>907</v>
      </c>
      <c r="O186" t="s">
        <v>681</v>
      </c>
      <c r="P186" t="s">
        <v>793</v>
      </c>
      <c r="Q186" t="s">
        <v>243</v>
      </c>
      <c r="S186" s="38"/>
      <c r="W186" s="38"/>
    </row>
    <row r="187" spans="1:23" ht="16" x14ac:dyDescent="0.2">
      <c r="A187" t="s">
        <v>669</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s="38" t="s">
        <v>242</v>
      </c>
      <c r="O187" t="s">
        <v>682</v>
      </c>
      <c r="P187" t="s">
        <v>794</v>
      </c>
      <c r="Q187" t="s">
        <v>243</v>
      </c>
      <c r="S187" s="38"/>
      <c r="W187" s="38"/>
    </row>
    <row r="188" spans="1:23" ht="16" x14ac:dyDescent="0.2">
      <c r="A188" t="s">
        <v>895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s="38" t="s">
        <v>909</v>
      </c>
      <c r="O188" t="s">
        <v>680</v>
      </c>
      <c r="P188" t="s">
        <v>792</v>
      </c>
      <c r="Q188" t="s">
        <v>243</v>
      </c>
      <c r="S188" s="38"/>
      <c r="W188" s="38"/>
    </row>
    <row r="189" spans="1:23" ht="16" x14ac:dyDescent="0.2">
      <c r="A189" t="s">
        <v>254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s="38" t="s">
        <v>909</v>
      </c>
      <c r="O189" t="s">
        <v>681</v>
      </c>
      <c r="P189" t="s">
        <v>793</v>
      </c>
      <c r="Q189" t="s">
        <v>243</v>
      </c>
      <c r="S189" s="38"/>
      <c r="W189" s="38"/>
    </row>
    <row r="190" spans="1:23" ht="16" x14ac:dyDescent="0.2">
      <c r="A190" t="s">
        <v>669</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s="38" t="s">
        <v>242</v>
      </c>
      <c r="O190" t="s">
        <v>682</v>
      </c>
      <c r="P190" t="s">
        <v>794</v>
      </c>
      <c r="Q190" t="s">
        <v>243</v>
      </c>
      <c r="S190" s="38"/>
      <c r="W190" s="38"/>
    </row>
    <row r="191" spans="1:23" ht="16" x14ac:dyDescent="0.2">
      <c r="A191" t="s">
        <v>895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s="38" t="s">
        <v>909</v>
      </c>
      <c r="O191" t="s">
        <v>680</v>
      </c>
      <c r="P191" t="s">
        <v>792</v>
      </c>
      <c r="Q191" t="s">
        <v>243</v>
      </c>
      <c r="S191" s="38"/>
      <c r="W191" s="38"/>
    </row>
    <row r="192" spans="1:23" ht="16" x14ac:dyDescent="0.2">
      <c r="A192" t="s">
        <v>254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s="38" t="s">
        <v>909</v>
      </c>
      <c r="O192" t="s">
        <v>681</v>
      </c>
      <c r="P192" t="s">
        <v>793</v>
      </c>
      <c r="Q192" t="s">
        <v>243</v>
      </c>
      <c r="S192" s="38"/>
      <c r="W192" s="38"/>
    </row>
    <row r="193" spans="1:23" ht="16" x14ac:dyDescent="0.2">
      <c r="A193" t="s">
        <v>669</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s="38" t="s">
        <v>242</v>
      </c>
      <c r="O193" t="s">
        <v>682</v>
      </c>
      <c r="P193" t="s">
        <v>794</v>
      </c>
      <c r="Q193" t="s">
        <v>243</v>
      </c>
      <c r="S193" s="38"/>
      <c r="W193" s="38"/>
    </row>
    <row r="194" spans="1:23" ht="16" x14ac:dyDescent="0.2">
      <c r="A194" t="s">
        <v>895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s="38" t="s">
        <v>907</v>
      </c>
      <c r="O194" t="s">
        <v>680</v>
      </c>
      <c r="P194" t="s">
        <v>792</v>
      </c>
      <c r="Q194" t="s">
        <v>243</v>
      </c>
      <c r="S194" s="38"/>
      <c r="W194" s="38"/>
    </row>
    <row r="195" spans="1:23" ht="16" x14ac:dyDescent="0.2">
      <c r="A195" t="s">
        <v>254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s="38" t="s">
        <v>907</v>
      </c>
      <c r="O195" t="s">
        <v>681</v>
      </c>
      <c r="P195" t="s">
        <v>793</v>
      </c>
      <c r="Q195" t="s">
        <v>243</v>
      </c>
      <c r="S195" s="38"/>
      <c r="W195" s="38"/>
    </row>
    <row r="196" spans="1:23" ht="16" x14ac:dyDescent="0.2">
      <c r="A196" t="s">
        <v>669</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s="38" t="s">
        <v>242</v>
      </c>
      <c r="O196" t="s">
        <v>682</v>
      </c>
      <c r="P196" t="s">
        <v>794</v>
      </c>
      <c r="Q196" t="s">
        <v>243</v>
      </c>
      <c r="S196" s="38"/>
      <c r="W196" s="38"/>
    </row>
    <row r="197" spans="1:23" ht="16" x14ac:dyDescent="0.2">
      <c r="A197" t="s">
        <v>895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s="38" t="s">
        <v>905</v>
      </c>
      <c r="O197" t="s">
        <v>680</v>
      </c>
      <c r="P197" t="s">
        <v>792</v>
      </c>
      <c r="Q197" t="s">
        <v>243</v>
      </c>
      <c r="S197" s="38"/>
      <c r="W197" s="38"/>
    </row>
    <row r="198" spans="1:23" ht="16" x14ac:dyDescent="0.2">
      <c r="A198" t="s">
        <v>254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s="38" t="s">
        <v>905</v>
      </c>
      <c r="O198" t="s">
        <v>681</v>
      </c>
      <c r="P198" t="s">
        <v>793</v>
      </c>
      <c r="Q198" t="s">
        <v>243</v>
      </c>
      <c r="S198" s="38"/>
      <c r="W198" s="38"/>
    </row>
    <row r="199" spans="1:23" ht="16" x14ac:dyDescent="0.2">
      <c r="A199" t="s">
        <v>669</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s="38" t="s">
        <v>242</v>
      </c>
      <c r="O199" t="s">
        <v>682</v>
      </c>
      <c r="P199" t="s">
        <v>794</v>
      </c>
      <c r="Q199" t="s">
        <v>243</v>
      </c>
      <c r="S199" s="38"/>
      <c r="W199" s="38"/>
    </row>
    <row r="200" spans="1:23" ht="16" x14ac:dyDescent="0.2">
      <c r="A200" t="s">
        <v>895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s="38" t="s">
        <v>909</v>
      </c>
      <c r="O200" t="s">
        <v>680</v>
      </c>
      <c r="P200" t="s">
        <v>792</v>
      </c>
      <c r="Q200" t="s">
        <v>243</v>
      </c>
      <c r="S200" s="38"/>
      <c r="W200" s="38"/>
    </row>
    <row r="201" spans="1:23" ht="16" x14ac:dyDescent="0.2">
      <c r="A201" t="s">
        <v>254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s="38" t="s">
        <v>909</v>
      </c>
      <c r="O201" t="s">
        <v>681</v>
      </c>
      <c r="P201" t="s">
        <v>793</v>
      </c>
      <c r="Q201" t="s">
        <v>243</v>
      </c>
      <c r="S201" s="38"/>
      <c r="W201" s="38"/>
    </row>
    <row r="202" spans="1:23" ht="16" x14ac:dyDescent="0.2">
      <c r="A202" t="s">
        <v>669</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s="38" t="s">
        <v>242</v>
      </c>
      <c r="O202" t="s">
        <v>682</v>
      </c>
      <c r="P202" t="s">
        <v>794</v>
      </c>
      <c r="Q202" t="s">
        <v>243</v>
      </c>
      <c r="S202" s="38"/>
      <c r="W202" s="38"/>
    </row>
    <row r="203" spans="1:23" ht="16" x14ac:dyDescent="0.2">
      <c r="A203" t="s">
        <v>895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s="38" t="s">
        <v>907</v>
      </c>
      <c r="O203" t="s">
        <v>680</v>
      </c>
      <c r="P203" t="s">
        <v>792</v>
      </c>
      <c r="Q203" t="s">
        <v>243</v>
      </c>
      <c r="S203" s="38"/>
      <c r="W203" s="38"/>
    </row>
    <row r="204" spans="1:23" ht="16" x14ac:dyDescent="0.2">
      <c r="A204" t="s">
        <v>254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s="38" t="s">
        <v>907</v>
      </c>
      <c r="O204" t="s">
        <v>681</v>
      </c>
      <c r="P204" t="s">
        <v>793</v>
      </c>
      <c r="Q204" t="s">
        <v>243</v>
      </c>
      <c r="S204" s="38"/>
      <c r="W204" s="38"/>
    </row>
    <row r="205" spans="1:23" ht="16" x14ac:dyDescent="0.2">
      <c r="A205" t="s">
        <v>669</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s="38" t="s">
        <v>242</v>
      </c>
      <c r="O205" t="s">
        <v>682</v>
      </c>
      <c r="P205" t="s">
        <v>794</v>
      </c>
      <c r="Q205" t="s">
        <v>243</v>
      </c>
      <c r="S205" s="38"/>
      <c r="W205" s="38"/>
    </row>
    <row r="206" spans="1:23" ht="16" x14ac:dyDescent="0.2">
      <c r="A206" t="s">
        <v>895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s="38" t="s">
        <v>907</v>
      </c>
      <c r="O206" t="s">
        <v>680</v>
      </c>
      <c r="P206" t="s">
        <v>792</v>
      </c>
      <c r="Q206" t="s">
        <v>243</v>
      </c>
      <c r="S206" s="38"/>
      <c r="W206" s="38"/>
    </row>
    <row r="207" spans="1:23" ht="16" x14ac:dyDescent="0.2">
      <c r="A207" t="s">
        <v>254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s="38" t="s">
        <v>907</v>
      </c>
      <c r="O207" t="s">
        <v>681</v>
      </c>
      <c r="P207" t="s">
        <v>793</v>
      </c>
      <c r="Q207" t="s">
        <v>243</v>
      </c>
      <c r="S207" s="38"/>
      <c r="W207" s="38"/>
    </row>
    <row r="208" spans="1:23" ht="16" x14ac:dyDescent="0.2">
      <c r="A208" t="s">
        <v>669</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s="38" t="s">
        <v>242</v>
      </c>
      <c r="O208" t="s">
        <v>682</v>
      </c>
      <c r="P208" t="s">
        <v>794</v>
      </c>
      <c r="Q208" t="s">
        <v>243</v>
      </c>
      <c r="S208" s="38"/>
      <c r="W208" s="38"/>
    </row>
    <row r="209" spans="1:23" ht="16" x14ac:dyDescent="0.2">
      <c r="A209" t="s">
        <v>895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s="38" t="s">
        <v>910</v>
      </c>
      <c r="O209" t="s">
        <v>680</v>
      </c>
      <c r="P209" t="s">
        <v>792</v>
      </c>
      <c r="Q209" t="s">
        <v>243</v>
      </c>
      <c r="S209" s="38"/>
      <c r="W209" s="38"/>
    </row>
    <row r="210" spans="1:23" ht="16" x14ac:dyDescent="0.2">
      <c r="A210" t="s">
        <v>254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s="38" t="s">
        <v>910</v>
      </c>
      <c r="O210" t="s">
        <v>681</v>
      </c>
      <c r="P210" t="s">
        <v>793</v>
      </c>
      <c r="Q210" t="s">
        <v>243</v>
      </c>
      <c r="S210" s="38"/>
      <c r="W210" s="38"/>
    </row>
    <row r="211" spans="1:23" ht="16" x14ac:dyDescent="0.2">
      <c r="A211" t="s">
        <v>669</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s="38" t="s">
        <v>242</v>
      </c>
      <c r="O211" t="s">
        <v>682</v>
      </c>
      <c r="P211" t="s">
        <v>794</v>
      </c>
      <c r="Q211" t="s">
        <v>243</v>
      </c>
      <c r="S211" s="38"/>
      <c r="W211" s="38"/>
    </row>
    <row r="212" spans="1:23" ht="16" x14ac:dyDescent="0.2">
      <c r="A212" t="s">
        <v>895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s="38" t="s">
        <v>907</v>
      </c>
      <c r="O212" t="s">
        <v>680</v>
      </c>
      <c r="P212" t="s">
        <v>792</v>
      </c>
      <c r="Q212" t="s">
        <v>243</v>
      </c>
      <c r="S212" s="38"/>
      <c r="W212" s="38"/>
    </row>
    <row r="213" spans="1:23" ht="16" x14ac:dyDescent="0.2">
      <c r="A213" t="s">
        <v>254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s="38" t="s">
        <v>907</v>
      </c>
      <c r="O213" t="s">
        <v>681</v>
      </c>
      <c r="P213" t="s">
        <v>793</v>
      </c>
      <c r="Q213" t="s">
        <v>243</v>
      </c>
      <c r="S213" s="38"/>
      <c r="W213" s="38"/>
    </row>
    <row r="214" spans="1:23" ht="16" x14ac:dyDescent="0.2">
      <c r="A214" t="s">
        <v>669</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s="38" t="s">
        <v>242</v>
      </c>
      <c r="O214" t="s">
        <v>682</v>
      </c>
      <c r="P214" t="s">
        <v>794</v>
      </c>
      <c r="Q214" t="s">
        <v>243</v>
      </c>
      <c r="S214" s="38"/>
      <c r="W214" s="38"/>
    </row>
    <row r="215" spans="1:23" ht="16" x14ac:dyDescent="0.2">
      <c r="A215" t="s">
        <v>895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s="38" t="s">
        <v>907</v>
      </c>
      <c r="O215" t="s">
        <v>680</v>
      </c>
      <c r="P215" t="s">
        <v>792</v>
      </c>
      <c r="Q215" t="s">
        <v>243</v>
      </c>
      <c r="S215" s="38"/>
      <c r="W215" s="38"/>
    </row>
    <row r="216" spans="1:23" ht="16" x14ac:dyDescent="0.2">
      <c r="A216" t="s">
        <v>254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s="38" t="s">
        <v>907</v>
      </c>
      <c r="O216" t="s">
        <v>681</v>
      </c>
      <c r="P216" t="s">
        <v>793</v>
      </c>
      <c r="Q216" t="s">
        <v>243</v>
      </c>
      <c r="S216" s="38"/>
      <c r="W216" s="38"/>
    </row>
    <row r="217" spans="1:23" ht="16" x14ac:dyDescent="0.2">
      <c r="A217" t="s">
        <v>669</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s="38" t="s">
        <v>242</v>
      </c>
      <c r="O217" t="s">
        <v>682</v>
      </c>
      <c r="P217" t="s">
        <v>794</v>
      </c>
      <c r="Q217" t="s">
        <v>243</v>
      </c>
      <c r="S217" s="38"/>
      <c r="W217" s="38"/>
    </row>
    <row r="218" spans="1:23" ht="16" x14ac:dyDescent="0.2">
      <c r="A218" t="s">
        <v>895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s="38" t="s">
        <v>908</v>
      </c>
      <c r="O218" t="s">
        <v>680</v>
      </c>
      <c r="P218" t="s">
        <v>792</v>
      </c>
      <c r="Q218" t="s">
        <v>243</v>
      </c>
      <c r="S218" s="38"/>
      <c r="W218" s="38"/>
    </row>
    <row r="219" spans="1:23" ht="16" x14ac:dyDescent="0.2">
      <c r="A219" t="s">
        <v>254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s="38" t="s">
        <v>908</v>
      </c>
      <c r="O219" t="s">
        <v>681</v>
      </c>
      <c r="P219" t="s">
        <v>793</v>
      </c>
      <c r="Q219" t="s">
        <v>243</v>
      </c>
      <c r="S219" s="38"/>
      <c r="W219" s="38"/>
    </row>
    <row r="220" spans="1:23" ht="16" x14ac:dyDescent="0.2">
      <c r="A220" t="s">
        <v>669</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s="38" t="s">
        <v>242</v>
      </c>
      <c r="O220" t="s">
        <v>682</v>
      </c>
      <c r="P220" t="s">
        <v>794</v>
      </c>
      <c r="Q220" t="s">
        <v>243</v>
      </c>
      <c r="S220" s="38"/>
      <c r="W220" s="38"/>
    </row>
    <row r="221" spans="1:23" ht="16" x14ac:dyDescent="0.2">
      <c r="A221" t="s">
        <v>895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s="38" t="s">
        <v>908</v>
      </c>
      <c r="O221" t="s">
        <v>680</v>
      </c>
      <c r="P221" t="s">
        <v>792</v>
      </c>
      <c r="Q221" t="s">
        <v>243</v>
      </c>
      <c r="S221" s="38"/>
      <c r="W221" s="38"/>
    </row>
    <row r="222" spans="1:23" ht="16" x14ac:dyDescent="0.2">
      <c r="A222" t="s">
        <v>254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s="38" t="s">
        <v>908</v>
      </c>
      <c r="O222" t="s">
        <v>681</v>
      </c>
      <c r="P222" t="s">
        <v>793</v>
      </c>
      <c r="Q222" t="s">
        <v>243</v>
      </c>
      <c r="S222" s="38"/>
      <c r="W222" s="38"/>
    </row>
    <row r="223" spans="1:23" ht="16" x14ac:dyDescent="0.2">
      <c r="A223" t="s">
        <v>669</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s="38" t="s">
        <v>242</v>
      </c>
      <c r="O223" t="s">
        <v>682</v>
      </c>
      <c r="P223" t="s">
        <v>794</v>
      </c>
      <c r="Q223" t="s">
        <v>243</v>
      </c>
      <c r="S223" s="38"/>
      <c r="W223" s="38"/>
    </row>
    <row r="224" spans="1:23" ht="16" x14ac:dyDescent="0.2">
      <c r="A224" t="s">
        <v>895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s="38" t="s">
        <v>256</v>
      </c>
      <c r="O224" t="s">
        <v>680</v>
      </c>
      <c r="P224" t="s">
        <v>792</v>
      </c>
      <c r="Q224" t="s">
        <v>243</v>
      </c>
      <c r="S224" s="38"/>
      <c r="W224" s="38"/>
    </row>
    <row r="225" spans="1:23" ht="16" x14ac:dyDescent="0.2">
      <c r="A225" t="s">
        <v>254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s="38" t="s">
        <v>256</v>
      </c>
      <c r="O225" t="s">
        <v>681</v>
      </c>
      <c r="P225" t="s">
        <v>793</v>
      </c>
      <c r="Q225" t="s">
        <v>243</v>
      </c>
      <c r="S225" s="38"/>
      <c r="W225" s="38"/>
    </row>
    <row r="226" spans="1:23" ht="16" x14ac:dyDescent="0.2">
      <c r="A226" t="s">
        <v>669</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s="38" t="s">
        <v>242</v>
      </c>
      <c r="O226" t="s">
        <v>682</v>
      </c>
      <c r="P226" t="s">
        <v>794</v>
      </c>
      <c r="Q226" t="s">
        <v>243</v>
      </c>
      <c r="S226" s="38"/>
      <c r="W226" s="38"/>
    </row>
    <row r="227" spans="1:23" ht="16" x14ac:dyDescent="0.2">
      <c r="A227" t="s">
        <v>895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s="38" t="s">
        <v>909</v>
      </c>
      <c r="O227" t="s">
        <v>680</v>
      </c>
      <c r="P227" t="s">
        <v>792</v>
      </c>
      <c r="Q227" t="s">
        <v>243</v>
      </c>
      <c r="S227" s="38"/>
      <c r="W227" s="38"/>
    </row>
    <row r="228" spans="1:23" ht="16" x14ac:dyDescent="0.2">
      <c r="A228" t="s">
        <v>254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s="38" t="s">
        <v>909</v>
      </c>
      <c r="O228" t="s">
        <v>681</v>
      </c>
      <c r="P228" t="s">
        <v>793</v>
      </c>
      <c r="Q228" t="s">
        <v>243</v>
      </c>
      <c r="S228" s="38"/>
      <c r="W228" s="38"/>
    </row>
    <row r="229" spans="1:23" ht="16" x14ac:dyDescent="0.2">
      <c r="A229" t="s">
        <v>669</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s="38" t="s">
        <v>242</v>
      </c>
      <c r="O229" t="s">
        <v>682</v>
      </c>
      <c r="P229" t="s">
        <v>794</v>
      </c>
      <c r="Q229" t="s">
        <v>243</v>
      </c>
      <c r="S229" s="38"/>
      <c r="W229" s="38"/>
    </row>
    <row r="230" spans="1:23" ht="16" x14ac:dyDescent="0.2">
      <c r="A230" t="s">
        <v>895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s="38" t="s">
        <v>907</v>
      </c>
      <c r="O230" t="s">
        <v>680</v>
      </c>
      <c r="P230" t="s">
        <v>792</v>
      </c>
      <c r="Q230" t="s">
        <v>243</v>
      </c>
      <c r="S230" s="38"/>
      <c r="W230" s="38"/>
    </row>
    <row r="231" spans="1:23" ht="16" x14ac:dyDescent="0.2">
      <c r="A231" t="s">
        <v>254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s="38" t="s">
        <v>907</v>
      </c>
      <c r="O231" t="s">
        <v>681</v>
      </c>
      <c r="P231" t="s">
        <v>793</v>
      </c>
      <c r="Q231" t="s">
        <v>243</v>
      </c>
      <c r="S231" s="38"/>
      <c r="W231" s="38"/>
    </row>
    <row r="232" spans="1:23" ht="16" x14ac:dyDescent="0.2">
      <c r="A232" t="s">
        <v>669</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s="38" t="s">
        <v>242</v>
      </c>
      <c r="O232" t="s">
        <v>682</v>
      </c>
      <c r="P232" t="s">
        <v>794</v>
      </c>
      <c r="Q232" t="s">
        <v>243</v>
      </c>
      <c r="S232" s="38"/>
      <c r="W232" s="38"/>
    </row>
    <row r="233" spans="1:23" ht="16" x14ac:dyDescent="0.2">
      <c r="A233" t="s">
        <v>895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s="38" t="s">
        <v>906</v>
      </c>
      <c r="O233" t="s">
        <v>680</v>
      </c>
      <c r="P233" t="s">
        <v>792</v>
      </c>
      <c r="Q233" t="s">
        <v>243</v>
      </c>
      <c r="S233" s="38"/>
      <c r="W233" s="38"/>
    </row>
    <row r="234" spans="1:23" ht="16" x14ac:dyDescent="0.2">
      <c r="A234" t="s">
        <v>254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s="38" t="s">
        <v>906</v>
      </c>
      <c r="O234" t="s">
        <v>681</v>
      </c>
      <c r="P234" t="s">
        <v>793</v>
      </c>
      <c r="Q234" t="s">
        <v>243</v>
      </c>
      <c r="S234" s="38"/>
      <c r="W234" s="38"/>
    </row>
    <row r="235" spans="1:23" ht="16" x14ac:dyDescent="0.2">
      <c r="A235" t="s">
        <v>669</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s="38" t="s">
        <v>242</v>
      </c>
      <c r="O235" t="s">
        <v>682</v>
      </c>
      <c r="P235" t="s">
        <v>794</v>
      </c>
      <c r="Q235" t="s">
        <v>243</v>
      </c>
      <c r="S235" s="38"/>
      <c r="W235" s="38"/>
    </row>
    <row r="236" spans="1:23" ht="16" x14ac:dyDescent="0.2">
      <c r="A236" t="s">
        <v>624</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s="38" t="s">
        <v>248</v>
      </c>
      <c r="O236" t="s">
        <v>683</v>
      </c>
      <c r="P236" t="s">
        <v>795</v>
      </c>
      <c r="Q236" t="s">
        <v>243</v>
      </c>
      <c r="S236" s="38"/>
      <c r="W236" s="38"/>
    </row>
    <row r="237" spans="1:23" ht="16" x14ac:dyDescent="0.2">
      <c r="A237" t="s">
        <v>624</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s="38" t="s">
        <v>248</v>
      </c>
      <c r="O237" t="s">
        <v>683</v>
      </c>
      <c r="P237" t="s">
        <v>795</v>
      </c>
      <c r="Q237" t="s">
        <v>243</v>
      </c>
      <c r="S237" s="38"/>
      <c r="W237" s="38"/>
    </row>
    <row r="238" spans="1:23" ht="16" x14ac:dyDescent="0.2">
      <c r="A238" t="s">
        <v>624</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s="38" t="s">
        <v>248</v>
      </c>
      <c r="O238" t="s">
        <v>683</v>
      </c>
      <c r="P238" t="s">
        <v>795</v>
      </c>
      <c r="Q238" t="s">
        <v>243</v>
      </c>
      <c r="S238" s="38"/>
      <c r="W238" s="38"/>
    </row>
    <row r="239" spans="1:23" ht="16" x14ac:dyDescent="0.2">
      <c r="A239" t="s">
        <v>624</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s="38" t="s">
        <v>248</v>
      </c>
      <c r="O239" t="s">
        <v>683</v>
      </c>
      <c r="P239" t="s">
        <v>795</v>
      </c>
      <c r="Q239" t="s">
        <v>243</v>
      </c>
      <c r="S239" s="38"/>
      <c r="W239" s="38"/>
    </row>
    <row r="240" spans="1:23" ht="16" x14ac:dyDescent="0.2">
      <c r="A240" t="s">
        <v>624</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s="38" t="s">
        <v>248</v>
      </c>
      <c r="O240" t="s">
        <v>683</v>
      </c>
      <c r="P240" t="s">
        <v>795</v>
      </c>
      <c r="Q240" t="s">
        <v>243</v>
      </c>
      <c r="S240" s="38"/>
      <c r="W240" s="38"/>
    </row>
    <row r="241" spans="1:23" ht="16" x14ac:dyDescent="0.2">
      <c r="A241" t="s">
        <v>624</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s="38" t="s">
        <v>248</v>
      </c>
      <c r="O241" t="s">
        <v>683</v>
      </c>
      <c r="P241" t="s">
        <v>795</v>
      </c>
      <c r="Q241" t="s">
        <v>243</v>
      </c>
      <c r="S241" s="38"/>
      <c r="W241" s="38"/>
    </row>
    <row r="242" spans="1:23" ht="16" x14ac:dyDescent="0.2">
      <c r="A242" t="s">
        <v>624</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s="38" t="s">
        <v>248</v>
      </c>
      <c r="O242" t="s">
        <v>683</v>
      </c>
      <c r="P242" t="s">
        <v>795</v>
      </c>
      <c r="Q242" t="s">
        <v>243</v>
      </c>
      <c r="S242" s="38"/>
      <c r="W242" s="38"/>
    </row>
    <row r="243" spans="1:23" ht="16" x14ac:dyDescent="0.2">
      <c r="A243" t="s">
        <v>624</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s="38" t="s">
        <v>248</v>
      </c>
      <c r="O243" t="s">
        <v>683</v>
      </c>
      <c r="P243" t="s">
        <v>795</v>
      </c>
      <c r="Q243" t="s">
        <v>243</v>
      </c>
      <c r="S243" s="38"/>
      <c r="W243" s="38"/>
    </row>
    <row r="244" spans="1:23" ht="16" x14ac:dyDescent="0.2">
      <c r="A244" t="s">
        <v>624</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s="38" t="s">
        <v>248</v>
      </c>
      <c r="O244" t="s">
        <v>683</v>
      </c>
      <c r="P244" t="s">
        <v>795</v>
      </c>
      <c r="Q244" t="s">
        <v>243</v>
      </c>
      <c r="S244" s="38"/>
      <c r="W244" s="38"/>
    </row>
    <row r="245" spans="1:23" ht="16" x14ac:dyDescent="0.2">
      <c r="A245" t="s">
        <v>624</v>
      </c>
      <c r="B245" t="s">
        <v>116</v>
      </c>
      <c r="C245" s="4">
        <v>0</v>
      </c>
      <c r="D245" s="4">
        <v>0</v>
      </c>
      <c r="E245" s="4">
        <v>0</v>
      </c>
      <c r="F245" s="4">
        <v>0</v>
      </c>
      <c r="G245" s="4">
        <v>0</v>
      </c>
      <c r="H245" s="4">
        <v>0</v>
      </c>
      <c r="I245" s="4">
        <v>0</v>
      </c>
      <c r="J245" s="4">
        <v>0</v>
      </c>
      <c r="K245" s="4">
        <v>0</v>
      </c>
      <c r="L245" s="4">
        <v>0</v>
      </c>
      <c r="M245" s="4">
        <v>0</v>
      </c>
      <c r="N245" s="38" t="s">
        <v>248</v>
      </c>
      <c r="O245" t="s">
        <v>683</v>
      </c>
      <c r="P245" t="s">
        <v>795</v>
      </c>
      <c r="Q245" t="s">
        <v>243</v>
      </c>
      <c r="S245" s="38"/>
      <c r="W245" s="38"/>
    </row>
    <row r="246" spans="1:23" ht="16" x14ac:dyDescent="0.2">
      <c r="A246" t="s">
        <v>624</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s="38" t="s">
        <v>248</v>
      </c>
      <c r="O246" t="s">
        <v>683</v>
      </c>
      <c r="P246" t="s">
        <v>795</v>
      </c>
      <c r="Q246" t="s">
        <v>243</v>
      </c>
      <c r="S246" s="38"/>
      <c r="W246" s="38"/>
    </row>
    <row r="247" spans="1:23" ht="16" x14ac:dyDescent="0.2">
      <c r="A247" t="s">
        <v>624</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s="38" t="s">
        <v>248</v>
      </c>
      <c r="O247" t="s">
        <v>683</v>
      </c>
      <c r="P247" t="s">
        <v>795</v>
      </c>
      <c r="Q247" t="s">
        <v>243</v>
      </c>
      <c r="S247" s="38"/>
      <c r="W247" s="38"/>
    </row>
    <row r="248" spans="1:23" ht="16" x14ac:dyDescent="0.2">
      <c r="A248" t="s">
        <v>624</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s="38" t="s">
        <v>248</v>
      </c>
      <c r="O248" t="s">
        <v>683</v>
      </c>
      <c r="P248" t="s">
        <v>795</v>
      </c>
      <c r="Q248" t="s">
        <v>243</v>
      </c>
      <c r="S248" s="38"/>
      <c r="W248" s="38"/>
    </row>
    <row r="249" spans="1:23" ht="16" x14ac:dyDescent="0.2">
      <c r="A249" t="s">
        <v>624</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s="38" t="s">
        <v>248</v>
      </c>
      <c r="O249" t="s">
        <v>683</v>
      </c>
      <c r="P249" t="s">
        <v>795</v>
      </c>
      <c r="Q249" t="s">
        <v>243</v>
      </c>
      <c r="S249" s="38"/>
      <c r="W249" s="38"/>
    </row>
    <row r="250" spans="1:23" ht="16" x14ac:dyDescent="0.2">
      <c r="A250" t="s">
        <v>624</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s="38" t="s">
        <v>248</v>
      </c>
      <c r="O250" t="s">
        <v>683</v>
      </c>
      <c r="P250" t="s">
        <v>795</v>
      </c>
      <c r="Q250" t="s">
        <v>243</v>
      </c>
      <c r="S250" s="38"/>
      <c r="W250" s="38"/>
    </row>
    <row r="251" spans="1:23" ht="16" x14ac:dyDescent="0.2">
      <c r="A251" t="s">
        <v>624</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s="38" t="s">
        <v>248</v>
      </c>
      <c r="O251" t="s">
        <v>683</v>
      </c>
      <c r="P251" t="s">
        <v>795</v>
      </c>
      <c r="Q251" t="s">
        <v>243</v>
      </c>
      <c r="S251" s="38"/>
      <c r="W251" s="38"/>
    </row>
    <row r="252" spans="1:23" ht="16" x14ac:dyDescent="0.2">
      <c r="A252" t="s">
        <v>624</v>
      </c>
      <c r="B252" t="s">
        <v>573</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s="38" t="s">
        <v>248</v>
      </c>
      <c r="O252" t="s">
        <v>683</v>
      </c>
      <c r="P252" t="s">
        <v>795</v>
      </c>
      <c r="Q252" t="s">
        <v>243</v>
      </c>
      <c r="S252" s="38"/>
      <c r="W252" s="38"/>
    </row>
    <row r="253" spans="1:23" ht="16" x14ac:dyDescent="0.2">
      <c r="A253" t="s">
        <v>624</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s="38" t="s">
        <v>248</v>
      </c>
      <c r="O253" t="s">
        <v>683</v>
      </c>
      <c r="P253" t="s">
        <v>795</v>
      </c>
      <c r="Q253" t="s">
        <v>243</v>
      </c>
      <c r="S253" s="38"/>
      <c r="W253" s="38"/>
    </row>
    <row r="254" spans="1:23" ht="16" x14ac:dyDescent="0.2">
      <c r="A254" t="s">
        <v>624</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s="38" t="s">
        <v>248</v>
      </c>
      <c r="O254" t="s">
        <v>683</v>
      </c>
      <c r="P254" t="s">
        <v>795</v>
      </c>
      <c r="Q254" t="s">
        <v>243</v>
      </c>
      <c r="S254" s="38"/>
      <c r="W254" s="38"/>
    </row>
    <row r="255" spans="1:23" ht="16" x14ac:dyDescent="0.2">
      <c r="A255" t="s">
        <v>624</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s="38" t="s">
        <v>248</v>
      </c>
      <c r="O255" t="s">
        <v>683</v>
      </c>
      <c r="P255" t="s">
        <v>795</v>
      </c>
      <c r="Q255" t="s">
        <v>243</v>
      </c>
      <c r="S255" s="38"/>
      <c r="W255" s="38"/>
    </row>
    <row r="256" spans="1:23" ht="16" x14ac:dyDescent="0.2">
      <c r="A256" t="s">
        <v>624</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s="38" t="s">
        <v>911</v>
      </c>
      <c r="O256" t="s">
        <v>683</v>
      </c>
      <c r="P256" t="s">
        <v>795</v>
      </c>
      <c r="Q256" t="s">
        <v>243</v>
      </c>
      <c r="S256" s="38"/>
      <c r="W256" s="38"/>
    </row>
    <row r="257" spans="1:23" ht="16" x14ac:dyDescent="0.2">
      <c r="A257" t="s">
        <v>624</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s="38" t="s">
        <v>248</v>
      </c>
      <c r="O257" t="s">
        <v>683</v>
      </c>
      <c r="P257" t="s">
        <v>795</v>
      </c>
      <c r="Q257" t="s">
        <v>243</v>
      </c>
      <c r="S257" s="38"/>
      <c r="W257" s="38"/>
    </row>
    <row r="258" spans="1:23" ht="16" x14ac:dyDescent="0.2">
      <c r="A258" t="s">
        <v>624</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s="38" t="s">
        <v>248</v>
      </c>
      <c r="O258" t="s">
        <v>683</v>
      </c>
      <c r="P258" t="s">
        <v>795</v>
      </c>
      <c r="Q258" t="s">
        <v>243</v>
      </c>
      <c r="S258" s="38"/>
      <c r="W258" s="38"/>
    </row>
    <row r="259" spans="1:23" ht="16" x14ac:dyDescent="0.2">
      <c r="A259" t="s">
        <v>624</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s="38" t="s">
        <v>248</v>
      </c>
      <c r="O259" t="s">
        <v>683</v>
      </c>
      <c r="P259" t="s">
        <v>795</v>
      </c>
      <c r="Q259" t="s">
        <v>243</v>
      </c>
      <c r="S259" s="38"/>
      <c r="W259" s="38"/>
    </row>
    <row r="260" spans="1:23" ht="16" x14ac:dyDescent="0.2">
      <c r="A260" t="s">
        <v>624</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s="38" t="s">
        <v>248</v>
      </c>
      <c r="O260" t="s">
        <v>683</v>
      </c>
      <c r="P260" t="s">
        <v>795</v>
      </c>
      <c r="Q260" t="s">
        <v>243</v>
      </c>
      <c r="S260" s="38"/>
      <c r="W260" s="38"/>
    </row>
    <row r="261" spans="1:23" ht="16" x14ac:dyDescent="0.2">
      <c r="A261" t="s">
        <v>624</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s="38" t="s">
        <v>248</v>
      </c>
      <c r="O261" t="s">
        <v>683</v>
      </c>
      <c r="P261" t="s">
        <v>795</v>
      </c>
      <c r="Q261" t="s">
        <v>243</v>
      </c>
      <c r="S261" s="38"/>
      <c r="W261" s="38"/>
    </row>
    <row r="262" spans="1:23" ht="16" x14ac:dyDescent="0.2">
      <c r="A262" t="s">
        <v>624</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s="38" t="s">
        <v>248</v>
      </c>
      <c r="O262" t="s">
        <v>683</v>
      </c>
      <c r="P262" t="s">
        <v>795</v>
      </c>
      <c r="Q262" t="s">
        <v>243</v>
      </c>
      <c r="S262" s="38"/>
      <c r="W262" s="38"/>
    </row>
    <row r="263" spans="1:23" ht="16" x14ac:dyDescent="0.2">
      <c r="A263" t="s">
        <v>624</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s="38" t="s">
        <v>248</v>
      </c>
      <c r="O263" t="s">
        <v>683</v>
      </c>
      <c r="P263" t="s">
        <v>795</v>
      </c>
      <c r="Q263" t="s">
        <v>243</v>
      </c>
      <c r="S263" s="38"/>
      <c r="W263" s="38"/>
    </row>
    <row r="264" spans="1:23" ht="16" x14ac:dyDescent="0.2">
      <c r="A264" t="s">
        <v>624</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s="38" t="s">
        <v>248</v>
      </c>
      <c r="O264" t="s">
        <v>683</v>
      </c>
      <c r="P264" t="s">
        <v>795</v>
      </c>
      <c r="Q264" t="s">
        <v>243</v>
      </c>
      <c r="S264" s="38"/>
      <c r="W264" s="38"/>
    </row>
    <row r="265" spans="1:23" ht="16" x14ac:dyDescent="0.2">
      <c r="A265" t="s">
        <v>624</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s="38" t="s">
        <v>248</v>
      </c>
      <c r="O265" t="s">
        <v>683</v>
      </c>
      <c r="P265" t="s">
        <v>795</v>
      </c>
      <c r="Q265" t="s">
        <v>243</v>
      </c>
      <c r="S265" s="38"/>
      <c r="W265" s="38"/>
    </row>
    <row r="266" spans="1:23" ht="16" x14ac:dyDescent="0.2">
      <c r="A266" t="s">
        <v>624</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s="38" t="s">
        <v>248</v>
      </c>
      <c r="O266" t="s">
        <v>683</v>
      </c>
      <c r="P266" t="s">
        <v>795</v>
      </c>
      <c r="Q266" t="s">
        <v>243</v>
      </c>
      <c r="S266" s="38"/>
      <c r="W266" s="38"/>
    </row>
    <row r="267" spans="1:23" ht="16" x14ac:dyDescent="0.2">
      <c r="A267" t="s">
        <v>624</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s="38" t="s">
        <v>248</v>
      </c>
      <c r="O267" t="s">
        <v>683</v>
      </c>
      <c r="P267" t="s">
        <v>795</v>
      </c>
      <c r="Q267" t="s">
        <v>243</v>
      </c>
      <c r="S267" s="38"/>
      <c r="W267" s="38"/>
    </row>
    <row r="268" spans="1:23" ht="16" x14ac:dyDescent="0.2">
      <c r="A268" t="s">
        <v>624</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s="38" t="s">
        <v>248</v>
      </c>
      <c r="O268" t="s">
        <v>683</v>
      </c>
      <c r="P268" t="s">
        <v>795</v>
      </c>
      <c r="Q268" t="s">
        <v>243</v>
      </c>
      <c r="S268" s="38"/>
      <c r="W268" s="38"/>
    </row>
    <row r="269" spans="1:23" ht="16" x14ac:dyDescent="0.2">
      <c r="A269" t="s">
        <v>624</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s="38" t="s">
        <v>248</v>
      </c>
      <c r="O269" t="s">
        <v>683</v>
      </c>
      <c r="P269" t="s">
        <v>795</v>
      </c>
      <c r="Q269" t="s">
        <v>243</v>
      </c>
      <c r="S269" s="38"/>
      <c r="W269" s="38"/>
    </row>
    <row r="270" spans="1:23" ht="16" x14ac:dyDescent="0.2">
      <c r="A270" t="s">
        <v>624</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s="38" t="s">
        <v>248</v>
      </c>
      <c r="O270" t="s">
        <v>683</v>
      </c>
      <c r="P270" t="s">
        <v>795</v>
      </c>
      <c r="Q270" t="s">
        <v>243</v>
      </c>
      <c r="S270" s="38"/>
      <c r="W270" s="38"/>
    </row>
    <row r="271" spans="1:23" ht="16" x14ac:dyDescent="0.2">
      <c r="A271" t="s">
        <v>624</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s="38" t="s">
        <v>248</v>
      </c>
      <c r="O271" t="s">
        <v>683</v>
      </c>
      <c r="P271" t="s">
        <v>795</v>
      </c>
      <c r="Q271" t="s">
        <v>243</v>
      </c>
      <c r="S271" s="38"/>
      <c r="W271" s="38"/>
    </row>
    <row r="272" spans="1:23" ht="16" x14ac:dyDescent="0.2">
      <c r="A272" t="s">
        <v>624</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s="38" t="s">
        <v>248</v>
      </c>
      <c r="O272" t="s">
        <v>683</v>
      </c>
      <c r="P272" t="s">
        <v>795</v>
      </c>
      <c r="Q272" t="s">
        <v>243</v>
      </c>
      <c r="S272" s="38"/>
      <c r="W272" s="38"/>
    </row>
    <row r="273" spans="1:23" ht="16" x14ac:dyDescent="0.2">
      <c r="A273" t="s">
        <v>624</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s="38" t="s">
        <v>248</v>
      </c>
      <c r="O273" t="s">
        <v>683</v>
      </c>
      <c r="P273" t="s">
        <v>795</v>
      </c>
      <c r="Q273" t="s">
        <v>243</v>
      </c>
      <c r="S273" s="38"/>
      <c r="W273" s="38"/>
    </row>
    <row r="274" spans="1:23" ht="16" x14ac:dyDescent="0.2">
      <c r="A274" t="s">
        <v>624</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s="38" t="s">
        <v>248</v>
      </c>
      <c r="O274" t="s">
        <v>683</v>
      </c>
      <c r="P274" t="s">
        <v>795</v>
      </c>
      <c r="Q274" t="s">
        <v>243</v>
      </c>
      <c r="S274" s="38"/>
      <c r="W274" s="38"/>
    </row>
    <row r="275" spans="1:23" ht="16" x14ac:dyDescent="0.2">
      <c r="A275" t="s">
        <v>624</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s="38" t="s">
        <v>248</v>
      </c>
      <c r="O275" t="s">
        <v>683</v>
      </c>
      <c r="P275" t="s">
        <v>795</v>
      </c>
      <c r="Q275" t="s">
        <v>243</v>
      </c>
      <c r="S275" s="38"/>
      <c r="W275" s="38"/>
    </row>
    <row r="276" spans="1:23" ht="16" x14ac:dyDescent="0.2">
      <c r="A276" t="s">
        <v>624</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s="38" t="s">
        <v>248</v>
      </c>
      <c r="O276" t="s">
        <v>683</v>
      </c>
      <c r="P276" t="s">
        <v>795</v>
      </c>
      <c r="Q276" t="s">
        <v>243</v>
      </c>
      <c r="S276" s="38"/>
      <c r="W276" s="38"/>
    </row>
    <row r="277" spans="1:23" ht="16" x14ac:dyDescent="0.2">
      <c r="A277" t="s">
        <v>624</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s="38" t="s">
        <v>248</v>
      </c>
      <c r="O277" t="s">
        <v>683</v>
      </c>
      <c r="P277" t="s">
        <v>795</v>
      </c>
      <c r="Q277" t="s">
        <v>243</v>
      </c>
      <c r="S277" s="38"/>
      <c r="W277" s="38"/>
    </row>
    <row r="278" spans="1:23" ht="16" x14ac:dyDescent="0.2">
      <c r="A278" t="s">
        <v>624</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s="38" t="s">
        <v>248</v>
      </c>
      <c r="O278" t="s">
        <v>683</v>
      </c>
      <c r="P278" t="s">
        <v>795</v>
      </c>
      <c r="Q278" t="s">
        <v>243</v>
      </c>
      <c r="S278" s="38"/>
      <c r="W278" s="38"/>
    </row>
    <row r="279" spans="1:23" ht="16" x14ac:dyDescent="0.2">
      <c r="A279" t="s">
        <v>624</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s="38" t="s">
        <v>248</v>
      </c>
      <c r="O279" t="s">
        <v>683</v>
      </c>
      <c r="P279" t="s">
        <v>795</v>
      </c>
      <c r="Q279" t="s">
        <v>243</v>
      </c>
      <c r="S279" s="38"/>
      <c r="W279" s="38"/>
    </row>
    <row r="280" spans="1:23" ht="16" x14ac:dyDescent="0.2">
      <c r="A280" t="s">
        <v>624</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s="38" t="s">
        <v>248</v>
      </c>
      <c r="O280" t="s">
        <v>683</v>
      </c>
      <c r="P280" t="s">
        <v>795</v>
      </c>
      <c r="Q280" t="s">
        <v>243</v>
      </c>
      <c r="S280" s="38"/>
      <c r="W280" s="38"/>
    </row>
    <row r="281" spans="1:23" ht="16" x14ac:dyDescent="0.2">
      <c r="A281" t="s">
        <v>624</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s="38" t="s">
        <v>248</v>
      </c>
      <c r="O281" t="s">
        <v>683</v>
      </c>
      <c r="P281" t="s">
        <v>795</v>
      </c>
      <c r="Q281" t="s">
        <v>243</v>
      </c>
      <c r="S281" s="38"/>
      <c r="W281" s="38"/>
    </row>
    <row r="282" spans="1:23" ht="16" x14ac:dyDescent="0.2">
      <c r="A282" t="s">
        <v>624</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s="38" t="s">
        <v>248</v>
      </c>
      <c r="O282" t="s">
        <v>683</v>
      </c>
      <c r="P282" t="s">
        <v>795</v>
      </c>
      <c r="Q282" t="s">
        <v>243</v>
      </c>
      <c r="S282" s="38"/>
      <c r="W282" s="38"/>
    </row>
    <row r="283" spans="1:23" ht="16" x14ac:dyDescent="0.2">
      <c r="A283" t="s">
        <v>624</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s="38" t="s">
        <v>248</v>
      </c>
      <c r="O283" t="s">
        <v>683</v>
      </c>
      <c r="P283" t="s">
        <v>795</v>
      </c>
      <c r="Q283" t="s">
        <v>243</v>
      </c>
      <c r="S283" s="38"/>
      <c r="W283" s="38"/>
    </row>
    <row r="284" spans="1:23" ht="16" x14ac:dyDescent="0.2">
      <c r="A284" t="s">
        <v>624</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s="38" t="s">
        <v>248</v>
      </c>
      <c r="O284" t="s">
        <v>683</v>
      </c>
      <c r="P284" t="s">
        <v>795</v>
      </c>
      <c r="Q284" t="s">
        <v>243</v>
      </c>
      <c r="S284" s="38"/>
      <c r="W284" s="38"/>
    </row>
    <row r="285" spans="1:23" ht="16" x14ac:dyDescent="0.2">
      <c r="A285" t="s">
        <v>624</v>
      </c>
      <c r="B285" t="s">
        <v>215</v>
      </c>
      <c r="C285" s="4">
        <v>0</v>
      </c>
      <c r="D285" s="4">
        <v>0</v>
      </c>
      <c r="E285" s="4">
        <v>0</v>
      </c>
      <c r="F285" s="4">
        <v>0</v>
      </c>
      <c r="G285" s="4">
        <v>0</v>
      </c>
      <c r="H285" s="4">
        <v>0</v>
      </c>
      <c r="I285" s="4">
        <v>0</v>
      </c>
      <c r="J285" s="4">
        <v>0</v>
      </c>
      <c r="K285" s="4">
        <v>0</v>
      </c>
      <c r="L285" s="4">
        <v>0</v>
      </c>
      <c r="M285" s="4">
        <v>0</v>
      </c>
      <c r="N285" s="38" t="s">
        <v>248</v>
      </c>
      <c r="O285" t="s">
        <v>683</v>
      </c>
      <c r="P285" t="s">
        <v>795</v>
      </c>
      <c r="Q285" t="s">
        <v>243</v>
      </c>
      <c r="S285" s="38"/>
      <c r="W285" s="38"/>
    </row>
    <row r="286" spans="1:23" ht="16" x14ac:dyDescent="0.2">
      <c r="A286" t="s">
        <v>624</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s="38" t="s">
        <v>248</v>
      </c>
      <c r="O286" t="s">
        <v>683</v>
      </c>
      <c r="P286" t="s">
        <v>795</v>
      </c>
      <c r="Q286" t="s">
        <v>243</v>
      </c>
      <c r="S286" s="38"/>
      <c r="W286" s="38"/>
    </row>
    <row r="287" spans="1:23" ht="16" x14ac:dyDescent="0.2">
      <c r="A287" t="s">
        <v>624</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s="38" t="s">
        <v>248</v>
      </c>
      <c r="O287" t="s">
        <v>683</v>
      </c>
      <c r="P287" t="s">
        <v>795</v>
      </c>
      <c r="Q287" t="s">
        <v>243</v>
      </c>
      <c r="S287" s="38"/>
      <c r="W287" s="38"/>
    </row>
    <row r="288" spans="1:23" ht="16" x14ac:dyDescent="0.2">
      <c r="A288" t="s">
        <v>624</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s="38" t="s">
        <v>248</v>
      </c>
      <c r="O288" t="s">
        <v>683</v>
      </c>
      <c r="P288" t="s">
        <v>795</v>
      </c>
      <c r="Q288" t="s">
        <v>243</v>
      </c>
      <c r="S288" s="38"/>
      <c r="W288" s="38"/>
    </row>
    <row r="289" spans="1:23" ht="16" x14ac:dyDescent="0.2">
      <c r="A289" t="s">
        <v>624</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s="38" t="s">
        <v>248</v>
      </c>
      <c r="O289" t="s">
        <v>683</v>
      </c>
      <c r="P289" t="s">
        <v>795</v>
      </c>
      <c r="Q289" t="s">
        <v>243</v>
      </c>
      <c r="S289" s="38"/>
      <c r="W289" s="38"/>
    </row>
    <row r="290" spans="1:23" ht="16" x14ac:dyDescent="0.2">
      <c r="A290" t="s">
        <v>624</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s="38" t="s">
        <v>248</v>
      </c>
      <c r="O290" t="s">
        <v>683</v>
      </c>
      <c r="P290" t="s">
        <v>795</v>
      </c>
      <c r="Q290" t="s">
        <v>243</v>
      </c>
      <c r="S290" s="38"/>
      <c r="W290" s="38"/>
    </row>
    <row r="291" spans="1:23" ht="16" x14ac:dyDescent="0.2">
      <c r="A291" t="s">
        <v>624</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s="38" t="s">
        <v>248</v>
      </c>
      <c r="O291" t="s">
        <v>683</v>
      </c>
      <c r="P291" t="s">
        <v>795</v>
      </c>
      <c r="Q291" t="s">
        <v>243</v>
      </c>
      <c r="S291" s="38"/>
      <c r="W291" s="38"/>
    </row>
    <row r="292" spans="1:23" ht="16" x14ac:dyDescent="0.2">
      <c r="A292" t="s">
        <v>259</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s="38" t="s">
        <v>248</v>
      </c>
      <c r="O292" t="s">
        <v>684</v>
      </c>
      <c r="P292" t="s">
        <v>796</v>
      </c>
      <c r="Q292" t="s">
        <v>243</v>
      </c>
      <c r="R292" t="s">
        <v>258</v>
      </c>
      <c r="S292" s="38"/>
      <c r="W292" s="38"/>
    </row>
    <row r="293" spans="1:23" ht="16" x14ac:dyDescent="0.2">
      <c r="A293" t="s">
        <v>259</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s="38" t="s">
        <v>248</v>
      </c>
      <c r="O293" t="s">
        <v>684</v>
      </c>
      <c r="P293" t="s">
        <v>796</v>
      </c>
      <c r="Q293" t="s">
        <v>243</v>
      </c>
      <c r="S293" s="38"/>
      <c r="W293" s="38"/>
    </row>
    <row r="294" spans="1:23" ht="16" x14ac:dyDescent="0.2">
      <c r="A294" t="s">
        <v>259</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s="38" t="s">
        <v>248</v>
      </c>
      <c r="O294" t="s">
        <v>684</v>
      </c>
      <c r="P294" t="s">
        <v>796</v>
      </c>
      <c r="Q294" t="s">
        <v>243</v>
      </c>
      <c r="S294" s="38"/>
      <c r="W294" s="38"/>
    </row>
    <row r="295" spans="1:23" ht="16" x14ac:dyDescent="0.2">
      <c r="A295" t="s">
        <v>259</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s="38" t="s">
        <v>260</v>
      </c>
      <c r="O295" t="s">
        <v>684</v>
      </c>
      <c r="P295" t="s">
        <v>796</v>
      </c>
      <c r="Q295" t="s">
        <v>243</v>
      </c>
      <c r="S295" s="38"/>
      <c r="W295" s="38"/>
    </row>
    <row r="296" spans="1:23" ht="16" x14ac:dyDescent="0.2">
      <c r="A296" t="s">
        <v>259</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s="38" t="s">
        <v>248</v>
      </c>
      <c r="O296" t="s">
        <v>684</v>
      </c>
      <c r="P296" t="s">
        <v>796</v>
      </c>
      <c r="Q296" t="s">
        <v>243</v>
      </c>
      <c r="S296" s="38"/>
      <c r="W296" s="38"/>
    </row>
    <row r="297" spans="1:23" ht="16" x14ac:dyDescent="0.2">
      <c r="A297" t="s">
        <v>259</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s="38" t="s">
        <v>248</v>
      </c>
      <c r="O297" t="s">
        <v>684</v>
      </c>
      <c r="P297" t="s">
        <v>796</v>
      </c>
      <c r="Q297" t="s">
        <v>243</v>
      </c>
      <c r="S297" s="38"/>
      <c r="W297" s="38"/>
    </row>
    <row r="298" spans="1:23" ht="16" x14ac:dyDescent="0.2">
      <c r="A298" t="s">
        <v>257</v>
      </c>
      <c r="B298" t="s">
        <v>113</v>
      </c>
      <c r="C298" s="4">
        <v>0.502</v>
      </c>
      <c r="D298" s="4">
        <v>0.502</v>
      </c>
      <c r="E298" s="4">
        <v>0.502</v>
      </c>
      <c r="F298" s="4">
        <v>0.502</v>
      </c>
      <c r="G298" s="4">
        <v>0.502</v>
      </c>
      <c r="H298" s="4">
        <v>0.502</v>
      </c>
      <c r="I298" s="4">
        <v>0.502</v>
      </c>
      <c r="J298" s="4">
        <v>0.502</v>
      </c>
      <c r="K298" s="4">
        <v>0.502</v>
      </c>
      <c r="L298" s="4">
        <v>0.502</v>
      </c>
      <c r="M298" s="4">
        <v>0.502</v>
      </c>
      <c r="N298" s="38" t="s">
        <v>260</v>
      </c>
      <c r="O298" t="s">
        <v>685</v>
      </c>
      <c r="P298" t="s">
        <v>797</v>
      </c>
      <c r="Q298" t="s">
        <v>243</v>
      </c>
      <c r="S298" s="38"/>
      <c r="W298" s="38"/>
    </row>
    <row r="299" spans="1:23" ht="16" x14ac:dyDescent="0.2">
      <c r="A299" t="s">
        <v>257</v>
      </c>
      <c r="B299" t="s">
        <v>102</v>
      </c>
      <c r="C299" s="4">
        <v>0.25</v>
      </c>
      <c r="D299" s="4">
        <v>0.25</v>
      </c>
      <c r="E299" s="4">
        <v>0.25</v>
      </c>
      <c r="F299" s="4">
        <v>0.25</v>
      </c>
      <c r="G299" s="4">
        <v>0.25</v>
      </c>
      <c r="H299" s="4">
        <v>0.25</v>
      </c>
      <c r="I299" s="4">
        <v>0.25</v>
      </c>
      <c r="J299" s="4">
        <v>0.25</v>
      </c>
      <c r="K299" s="4">
        <v>0.25</v>
      </c>
      <c r="L299" s="4">
        <v>0.25</v>
      </c>
      <c r="M299" s="4">
        <v>0.25</v>
      </c>
      <c r="N299" s="38" t="s">
        <v>248</v>
      </c>
      <c r="O299" t="s">
        <v>685</v>
      </c>
      <c r="P299" t="s">
        <v>797</v>
      </c>
      <c r="Q299" t="s">
        <v>243</v>
      </c>
      <c r="S299" s="38"/>
      <c r="W299" s="38"/>
    </row>
    <row r="300" spans="1:23" ht="16" x14ac:dyDescent="0.2">
      <c r="A300" t="s">
        <v>257</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s="38" t="s">
        <v>248</v>
      </c>
      <c r="O300" t="s">
        <v>685</v>
      </c>
      <c r="P300" t="s">
        <v>797</v>
      </c>
      <c r="Q300" t="s">
        <v>243</v>
      </c>
      <c r="S300" s="38"/>
      <c r="W300" s="38"/>
    </row>
    <row r="301" spans="1:23" ht="16" x14ac:dyDescent="0.2">
      <c r="A301" t="s">
        <v>257</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s="38" t="s">
        <v>248</v>
      </c>
      <c r="O301" t="s">
        <v>685</v>
      </c>
      <c r="P301" t="s">
        <v>797</v>
      </c>
      <c r="Q301" t="s">
        <v>243</v>
      </c>
      <c r="S301" s="38"/>
      <c r="W301" s="38"/>
    </row>
    <row r="302" spans="1:23" ht="16" x14ac:dyDescent="0.2">
      <c r="A302" t="s">
        <v>456</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s="38" t="s">
        <v>248</v>
      </c>
      <c r="O302" t="s">
        <v>686</v>
      </c>
      <c r="P302" t="s">
        <v>798</v>
      </c>
      <c r="Q302" t="s">
        <v>243</v>
      </c>
      <c r="S302" s="38"/>
      <c r="W302" s="38"/>
    </row>
    <row r="303" spans="1:23" ht="16" x14ac:dyDescent="0.2">
      <c r="A303" t="s">
        <v>456</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s="38" t="s">
        <v>248</v>
      </c>
      <c r="O303" t="s">
        <v>686</v>
      </c>
      <c r="P303" t="s">
        <v>798</v>
      </c>
      <c r="Q303" t="s">
        <v>243</v>
      </c>
      <c r="S303" s="38"/>
      <c r="W303" s="38"/>
    </row>
    <row r="304" spans="1:23" ht="16" x14ac:dyDescent="0.2">
      <c r="A304" t="s">
        <v>456</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s="38" t="s">
        <v>248</v>
      </c>
      <c r="O304" t="s">
        <v>686</v>
      </c>
      <c r="P304" t="s">
        <v>798</v>
      </c>
      <c r="Q304" t="s">
        <v>243</v>
      </c>
      <c r="S304" s="38"/>
      <c r="W304" s="38"/>
    </row>
    <row r="305" spans="1:23" ht="16" x14ac:dyDescent="0.2">
      <c r="A305" t="s">
        <v>456</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s="38" t="s">
        <v>248</v>
      </c>
      <c r="O305" t="s">
        <v>686</v>
      </c>
      <c r="P305" t="s">
        <v>798</v>
      </c>
      <c r="Q305" t="s">
        <v>243</v>
      </c>
      <c r="S305" s="38"/>
      <c r="W305" s="38"/>
    </row>
    <row r="306" spans="1:23" ht="16" x14ac:dyDescent="0.2">
      <c r="A306" t="s">
        <v>456</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s="38" t="s">
        <v>248</v>
      </c>
      <c r="O306" t="s">
        <v>686</v>
      </c>
      <c r="P306" t="s">
        <v>798</v>
      </c>
      <c r="Q306" t="s">
        <v>243</v>
      </c>
      <c r="S306" s="38"/>
      <c r="W306" s="38"/>
    </row>
    <row r="307" spans="1:23" ht="16" x14ac:dyDescent="0.2">
      <c r="A307" t="s">
        <v>456</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s="38" t="s">
        <v>248</v>
      </c>
      <c r="O307" t="s">
        <v>686</v>
      </c>
      <c r="P307" t="s">
        <v>798</v>
      </c>
      <c r="Q307" t="s">
        <v>243</v>
      </c>
      <c r="S307" s="38"/>
      <c r="W307" s="38"/>
    </row>
    <row r="308" spans="1:23" ht="16" x14ac:dyDescent="0.2">
      <c r="A308" t="s">
        <v>456</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s="38" t="s">
        <v>248</v>
      </c>
      <c r="O308" t="s">
        <v>686</v>
      </c>
      <c r="P308" t="s">
        <v>798</v>
      </c>
      <c r="Q308" t="s">
        <v>243</v>
      </c>
      <c r="S308" s="38"/>
      <c r="W308" s="38"/>
    </row>
    <row r="309" spans="1:23" ht="16" x14ac:dyDescent="0.2">
      <c r="A309" t="s">
        <v>456</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s="38" t="s">
        <v>248</v>
      </c>
      <c r="O309" t="s">
        <v>686</v>
      </c>
      <c r="P309" t="s">
        <v>798</v>
      </c>
      <c r="Q309" t="s">
        <v>243</v>
      </c>
      <c r="S309" s="38"/>
      <c r="W309" s="38"/>
    </row>
    <row r="310" spans="1:23" ht="16" x14ac:dyDescent="0.2">
      <c r="A310" t="s">
        <v>456</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s="38" t="s">
        <v>410</v>
      </c>
      <c r="O310" t="s">
        <v>686</v>
      </c>
      <c r="P310" t="s">
        <v>798</v>
      </c>
      <c r="Q310" t="s">
        <v>243</v>
      </c>
      <c r="S310" s="38"/>
      <c r="W310" s="38"/>
    </row>
    <row r="311" spans="1:23" ht="16" x14ac:dyDescent="0.2">
      <c r="A311" t="s">
        <v>456</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s="38" t="s">
        <v>248</v>
      </c>
      <c r="O311" t="s">
        <v>686</v>
      </c>
      <c r="P311" t="s">
        <v>798</v>
      </c>
      <c r="Q311" t="s">
        <v>243</v>
      </c>
      <c r="S311" s="38"/>
      <c r="W311" s="38"/>
    </row>
    <row r="312" spans="1:23" ht="16" x14ac:dyDescent="0.2">
      <c r="A312" t="s">
        <v>457</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s="38" t="s">
        <v>248</v>
      </c>
      <c r="O312" t="s">
        <v>890</v>
      </c>
      <c r="P312" t="s">
        <v>799</v>
      </c>
      <c r="Q312" t="s">
        <v>243</v>
      </c>
      <c r="S312" s="38"/>
      <c r="W312" s="38"/>
    </row>
    <row r="313" spans="1:23" ht="16" x14ac:dyDescent="0.2">
      <c r="A313" t="s">
        <v>457</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s="38" t="s">
        <v>248</v>
      </c>
      <c r="O313" t="s">
        <v>890</v>
      </c>
      <c r="P313" t="s">
        <v>799</v>
      </c>
      <c r="Q313" t="s">
        <v>243</v>
      </c>
      <c r="S313" s="38"/>
      <c r="W313" s="38"/>
    </row>
    <row r="314" spans="1:23" ht="16" x14ac:dyDescent="0.2">
      <c r="A314" t="s">
        <v>457</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s="38" t="s">
        <v>248</v>
      </c>
      <c r="O314" t="s">
        <v>890</v>
      </c>
      <c r="P314" t="s">
        <v>799</v>
      </c>
      <c r="Q314" t="s">
        <v>243</v>
      </c>
      <c r="S314" s="38"/>
      <c r="W314" s="38"/>
    </row>
    <row r="315" spans="1:23" ht="16" x14ac:dyDescent="0.2">
      <c r="A315" t="s">
        <v>457</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s="38" t="s">
        <v>248</v>
      </c>
      <c r="O315" t="s">
        <v>890</v>
      </c>
      <c r="P315" t="s">
        <v>799</v>
      </c>
      <c r="Q315" t="s">
        <v>243</v>
      </c>
      <c r="S315" s="38"/>
      <c r="W315" s="38"/>
    </row>
    <row r="316" spans="1:23" ht="16" x14ac:dyDescent="0.2">
      <c r="A316" t="s">
        <v>457</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s="38" t="s">
        <v>248</v>
      </c>
      <c r="O316" t="s">
        <v>890</v>
      </c>
      <c r="P316" t="s">
        <v>799</v>
      </c>
      <c r="Q316" t="s">
        <v>243</v>
      </c>
      <c r="S316" s="38"/>
      <c r="W316" s="38"/>
    </row>
    <row r="317" spans="1:23" ht="16" x14ac:dyDescent="0.2">
      <c r="A317" t="s">
        <v>457</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s="38" t="s">
        <v>248</v>
      </c>
      <c r="O317" t="s">
        <v>890</v>
      </c>
      <c r="P317" t="s">
        <v>799</v>
      </c>
      <c r="Q317" t="s">
        <v>243</v>
      </c>
      <c r="S317" s="38"/>
      <c r="W317" s="38"/>
    </row>
    <row r="318" spans="1:23" ht="16" x14ac:dyDescent="0.2">
      <c r="A318" t="s">
        <v>457</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s="38" t="s">
        <v>248</v>
      </c>
      <c r="O318" t="s">
        <v>890</v>
      </c>
      <c r="P318" t="s">
        <v>799</v>
      </c>
      <c r="Q318" t="s">
        <v>243</v>
      </c>
      <c r="S318" s="38"/>
      <c r="W318" s="38"/>
    </row>
    <row r="319" spans="1:23" ht="16" x14ac:dyDescent="0.2">
      <c r="A319" t="s">
        <v>457</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s="38" t="s">
        <v>248</v>
      </c>
      <c r="O319" t="s">
        <v>890</v>
      </c>
      <c r="P319" t="s">
        <v>799</v>
      </c>
      <c r="Q319" t="s">
        <v>243</v>
      </c>
      <c r="S319" s="38"/>
      <c r="W319" s="38"/>
    </row>
    <row r="320" spans="1:23" ht="16" x14ac:dyDescent="0.2">
      <c r="A320" t="s">
        <v>457</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s="38" t="s">
        <v>248</v>
      </c>
      <c r="O320" t="s">
        <v>890</v>
      </c>
      <c r="P320" t="s">
        <v>799</v>
      </c>
      <c r="Q320" t="s">
        <v>243</v>
      </c>
      <c r="S320" s="38"/>
      <c r="W320" s="38"/>
    </row>
    <row r="321" spans="1:23" ht="16" x14ac:dyDescent="0.2">
      <c r="A321" t="s">
        <v>457</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s="38" t="s">
        <v>260</v>
      </c>
      <c r="O321" t="s">
        <v>890</v>
      </c>
      <c r="P321" t="s">
        <v>799</v>
      </c>
      <c r="Q321" t="s">
        <v>243</v>
      </c>
      <c r="S321" s="38"/>
      <c r="W321" s="38"/>
    </row>
    <row r="322" spans="1:23" ht="16" x14ac:dyDescent="0.2">
      <c r="A322" t="s">
        <v>595</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s="38" t="s">
        <v>248</v>
      </c>
      <c r="O322" t="s">
        <v>687</v>
      </c>
      <c r="P322" t="s">
        <v>800</v>
      </c>
      <c r="Q322" t="s">
        <v>243</v>
      </c>
      <c r="S322" s="38"/>
      <c r="W322" s="38"/>
    </row>
    <row r="323" spans="1:23" ht="16" x14ac:dyDescent="0.2">
      <c r="A323" t="s">
        <v>592</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s="38" t="s">
        <v>242</v>
      </c>
      <c r="O323" t="s">
        <v>688</v>
      </c>
      <c r="P323" t="s">
        <v>801</v>
      </c>
      <c r="Q323" t="s">
        <v>243</v>
      </c>
      <c r="S323" s="38"/>
      <c r="W323" s="38"/>
    </row>
    <row r="324" spans="1:23" ht="16" x14ac:dyDescent="0.2">
      <c r="A324" t="s">
        <v>595</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s="38" t="s">
        <v>248</v>
      </c>
      <c r="O324" t="s">
        <v>687</v>
      </c>
      <c r="P324" t="s">
        <v>800</v>
      </c>
      <c r="Q324" t="s">
        <v>243</v>
      </c>
      <c r="S324" s="38"/>
      <c r="W324" s="38"/>
    </row>
    <row r="325" spans="1:23" ht="16" x14ac:dyDescent="0.2">
      <c r="A325" t="s">
        <v>592</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s="38" t="s">
        <v>242</v>
      </c>
      <c r="O325" t="s">
        <v>688</v>
      </c>
      <c r="P325" t="s">
        <v>801</v>
      </c>
      <c r="Q325" t="s">
        <v>243</v>
      </c>
      <c r="S325" s="38"/>
      <c r="W325" s="38"/>
    </row>
    <row r="326" spans="1:23" ht="16" x14ac:dyDescent="0.2">
      <c r="A326" t="s">
        <v>595</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s="38" t="s">
        <v>248</v>
      </c>
      <c r="O326" t="s">
        <v>687</v>
      </c>
      <c r="P326" t="s">
        <v>800</v>
      </c>
      <c r="Q326" t="s">
        <v>243</v>
      </c>
      <c r="S326" s="38"/>
      <c r="W326" s="38"/>
    </row>
    <row r="327" spans="1:23" ht="16" x14ac:dyDescent="0.2">
      <c r="A327" t="s">
        <v>592</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s="38" t="s">
        <v>242</v>
      </c>
      <c r="O327" t="s">
        <v>688</v>
      </c>
      <c r="P327" t="s">
        <v>801</v>
      </c>
      <c r="Q327" t="s">
        <v>243</v>
      </c>
      <c r="S327" s="38"/>
      <c r="W327" s="38"/>
    </row>
    <row r="328" spans="1:23" ht="16" x14ac:dyDescent="0.2">
      <c r="A328" t="s">
        <v>595</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s="38" t="s">
        <v>248</v>
      </c>
      <c r="O328" t="s">
        <v>687</v>
      </c>
      <c r="P328" t="s">
        <v>800</v>
      </c>
      <c r="Q328" t="s">
        <v>243</v>
      </c>
      <c r="S328" s="38"/>
      <c r="W328" s="38"/>
    </row>
    <row r="329" spans="1:23" ht="16" x14ac:dyDescent="0.2">
      <c r="A329" t="s">
        <v>592</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s="38" t="s">
        <v>242</v>
      </c>
      <c r="O329" t="s">
        <v>688</v>
      </c>
      <c r="P329" t="s">
        <v>801</v>
      </c>
      <c r="Q329" t="s">
        <v>243</v>
      </c>
      <c r="S329" s="38"/>
      <c r="W329" s="38"/>
    </row>
    <row r="330" spans="1:23" ht="16" x14ac:dyDescent="0.2">
      <c r="A330" t="s">
        <v>595</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s="38" t="s">
        <v>248</v>
      </c>
      <c r="O330" t="s">
        <v>687</v>
      </c>
      <c r="P330" t="s">
        <v>800</v>
      </c>
      <c r="Q330" t="s">
        <v>243</v>
      </c>
      <c r="S330" s="38"/>
      <c r="W330" s="38"/>
    </row>
    <row r="331" spans="1:23" ht="16" x14ac:dyDescent="0.2">
      <c r="A331" t="s">
        <v>592</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s="38" t="s">
        <v>242</v>
      </c>
      <c r="O331" t="s">
        <v>688</v>
      </c>
      <c r="P331" t="s">
        <v>801</v>
      </c>
      <c r="Q331" t="s">
        <v>243</v>
      </c>
      <c r="S331" s="38"/>
      <c r="W331" s="38"/>
    </row>
    <row r="332" spans="1:23" ht="16" x14ac:dyDescent="0.2">
      <c r="A332" t="s">
        <v>595</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s="38" t="s">
        <v>248</v>
      </c>
      <c r="O332" t="s">
        <v>687</v>
      </c>
      <c r="P332" t="s">
        <v>800</v>
      </c>
      <c r="Q332" t="s">
        <v>243</v>
      </c>
      <c r="S332" s="38"/>
      <c r="W332" s="38"/>
    </row>
    <row r="333" spans="1:23" ht="16" x14ac:dyDescent="0.2">
      <c r="A333" t="s">
        <v>592</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s="38" t="s">
        <v>242</v>
      </c>
      <c r="O333" t="s">
        <v>688</v>
      </c>
      <c r="P333" t="s">
        <v>801</v>
      </c>
      <c r="Q333" t="s">
        <v>243</v>
      </c>
      <c r="S333" s="38"/>
      <c r="W333" s="38"/>
    </row>
    <row r="334" spans="1:23" ht="16" x14ac:dyDescent="0.2">
      <c r="A334" t="s">
        <v>595</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s="38" t="s">
        <v>301</v>
      </c>
      <c r="O334" t="s">
        <v>687</v>
      </c>
      <c r="P334" t="s">
        <v>800</v>
      </c>
      <c r="Q334" t="s">
        <v>243</v>
      </c>
      <c r="S334" s="38"/>
      <c r="W334" s="38"/>
    </row>
    <row r="335" spans="1:23" ht="16" x14ac:dyDescent="0.2">
      <c r="A335" t="s">
        <v>592</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s="38" t="s">
        <v>242</v>
      </c>
      <c r="O335" t="s">
        <v>688</v>
      </c>
      <c r="P335" t="s">
        <v>801</v>
      </c>
      <c r="Q335" t="s">
        <v>243</v>
      </c>
      <c r="S335" s="38"/>
      <c r="W335" s="38"/>
    </row>
    <row r="336" spans="1:23" ht="16" x14ac:dyDescent="0.2">
      <c r="A336" t="s">
        <v>595</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s="38" t="s">
        <v>301</v>
      </c>
      <c r="O336" t="s">
        <v>687</v>
      </c>
      <c r="P336" t="s">
        <v>800</v>
      </c>
      <c r="Q336" t="s">
        <v>243</v>
      </c>
      <c r="S336" s="38"/>
      <c r="W336" s="38"/>
    </row>
    <row r="337" spans="1:23" ht="16" x14ac:dyDescent="0.2">
      <c r="A337" t="s">
        <v>592</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s="38" t="s">
        <v>242</v>
      </c>
      <c r="O337" t="s">
        <v>688</v>
      </c>
      <c r="P337" t="s">
        <v>801</v>
      </c>
      <c r="Q337" t="s">
        <v>243</v>
      </c>
      <c r="S337" s="38"/>
      <c r="W337" s="38"/>
    </row>
    <row r="338" spans="1:23" ht="16" x14ac:dyDescent="0.2">
      <c r="A338" t="s">
        <v>595</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s="38" t="s">
        <v>248</v>
      </c>
      <c r="O338" t="s">
        <v>687</v>
      </c>
      <c r="P338" t="s">
        <v>800</v>
      </c>
      <c r="Q338" t="s">
        <v>243</v>
      </c>
      <c r="S338" s="38"/>
      <c r="W338" s="38"/>
    </row>
    <row r="339" spans="1:23" ht="16" x14ac:dyDescent="0.2">
      <c r="A339" t="s">
        <v>592</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s="38" t="s">
        <v>242</v>
      </c>
      <c r="O339" t="s">
        <v>688</v>
      </c>
      <c r="P339" t="s">
        <v>801</v>
      </c>
      <c r="Q339" t="s">
        <v>243</v>
      </c>
      <c r="S339" s="38"/>
      <c r="W339" s="38"/>
    </row>
    <row r="340" spans="1:23" ht="16" x14ac:dyDescent="0.2">
      <c r="A340" t="s">
        <v>595</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s="38" t="s">
        <v>248</v>
      </c>
      <c r="O340" t="s">
        <v>687</v>
      </c>
      <c r="P340" t="s">
        <v>800</v>
      </c>
      <c r="Q340" t="s">
        <v>243</v>
      </c>
      <c r="S340" s="38"/>
      <c r="W340" s="38"/>
    </row>
    <row r="341" spans="1:23" ht="16" x14ac:dyDescent="0.2">
      <c r="A341" t="s">
        <v>592</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s="38" t="s">
        <v>242</v>
      </c>
      <c r="O341" t="s">
        <v>688</v>
      </c>
      <c r="P341" t="s">
        <v>801</v>
      </c>
      <c r="Q341" t="s">
        <v>243</v>
      </c>
      <c r="S341" s="38"/>
      <c r="W341" s="38"/>
    </row>
    <row r="342" spans="1:23" ht="16" x14ac:dyDescent="0.2">
      <c r="A342" t="s">
        <v>595</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s="38" t="s">
        <v>301</v>
      </c>
      <c r="O342" t="s">
        <v>687</v>
      </c>
      <c r="P342" t="s">
        <v>800</v>
      </c>
      <c r="Q342" t="s">
        <v>243</v>
      </c>
      <c r="S342" s="38"/>
      <c r="W342" s="38"/>
    </row>
    <row r="343" spans="1:23" ht="16" x14ac:dyDescent="0.2">
      <c r="A343" t="s">
        <v>592</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s="38" t="s">
        <v>242</v>
      </c>
      <c r="O343" t="s">
        <v>688</v>
      </c>
      <c r="P343" t="s">
        <v>801</v>
      </c>
      <c r="Q343" t="s">
        <v>243</v>
      </c>
      <c r="S343" s="38"/>
      <c r="W343" s="38"/>
    </row>
    <row r="344" spans="1:23" ht="16" x14ac:dyDescent="0.2">
      <c r="A344" t="s">
        <v>595</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s="38" t="s">
        <v>248</v>
      </c>
      <c r="O344" t="s">
        <v>687</v>
      </c>
      <c r="P344" t="s">
        <v>800</v>
      </c>
      <c r="Q344" t="s">
        <v>243</v>
      </c>
      <c r="S344" s="38"/>
      <c r="W344" s="38"/>
    </row>
    <row r="345" spans="1:23" ht="16" x14ac:dyDescent="0.2">
      <c r="A345" t="s">
        <v>592</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s="38" t="s">
        <v>242</v>
      </c>
      <c r="O345" t="s">
        <v>688</v>
      </c>
      <c r="P345" t="s">
        <v>801</v>
      </c>
      <c r="Q345" t="s">
        <v>243</v>
      </c>
      <c r="S345" s="38"/>
      <c r="W345" s="38"/>
    </row>
    <row r="346" spans="1:23" ht="16" x14ac:dyDescent="0.2">
      <c r="A346" t="s">
        <v>595</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s="38" t="s">
        <v>301</v>
      </c>
      <c r="O346" t="s">
        <v>687</v>
      </c>
      <c r="P346" t="s">
        <v>800</v>
      </c>
      <c r="Q346" t="s">
        <v>243</v>
      </c>
      <c r="S346" s="38"/>
      <c r="W346" s="38"/>
    </row>
    <row r="347" spans="1:23" ht="16" x14ac:dyDescent="0.2">
      <c r="A347" t="s">
        <v>592</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s="38" t="s">
        <v>242</v>
      </c>
      <c r="O347" t="s">
        <v>688</v>
      </c>
      <c r="P347" t="s">
        <v>801</v>
      </c>
      <c r="Q347" t="s">
        <v>243</v>
      </c>
      <c r="S347" s="38"/>
      <c r="W347" s="38"/>
    </row>
    <row r="348" spans="1:23" ht="16" x14ac:dyDescent="0.2">
      <c r="A348" t="s">
        <v>595</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s="38" t="s">
        <v>301</v>
      </c>
      <c r="O348" t="s">
        <v>687</v>
      </c>
      <c r="P348" t="s">
        <v>800</v>
      </c>
      <c r="Q348" t="s">
        <v>243</v>
      </c>
      <c r="S348" s="38"/>
      <c r="W348" s="38"/>
    </row>
    <row r="349" spans="1:23" ht="16" x14ac:dyDescent="0.2">
      <c r="A349" t="s">
        <v>592</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s="38" t="s">
        <v>242</v>
      </c>
      <c r="O349" t="s">
        <v>688</v>
      </c>
      <c r="P349" t="s">
        <v>801</v>
      </c>
      <c r="Q349" t="s">
        <v>243</v>
      </c>
      <c r="S349" s="38"/>
      <c r="W349" s="38"/>
    </row>
    <row r="350" spans="1:23" ht="16" x14ac:dyDescent="0.2">
      <c r="A350" t="s">
        <v>595</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s="38" t="s">
        <v>301</v>
      </c>
      <c r="O350" t="s">
        <v>687</v>
      </c>
      <c r="P350" t="s">
        <v>800</v>
      </c>
      <c r="Q350" t="s">
        <v>243</v>
      </c>
      <c r="S350" s="38"/>
      <c r="W350" s="38"/>
    </row>
    <row r="351" spans="1:23" ht="16" x14ac:dyDescent="0.2">
      <c r="A351" t="s">
        <v>592</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s="38" t="s">
        <v>242</v>
      </c>
      <c r="O351" t="s">
        <v>688</v>
      </c>
      <c r="P351" t="s">
        <v>801</v>
      </c>
      <c r="Q351" t="s">
        <v>243</v>
      </c>
      <c r="S351" s="38"/>
      <c r="W351" s="38"/>
    </row>
    <row r="352" spans="1:23" ht="16" x14ac:dyDescent="0.2">
      <c r="A352" t="s">
        <v>595</v>
      </c>
      <c r="B352" t="s">
        <v>573</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s="38" t="s">
        <v>301</v>
      </c>
      <c r="O352" t="s">
        <v>687</v>
      </c>
      <c r="P352" t="s">
        <v>800</v>
      </c>
      <c r="Q352" t="s">
        <v>243</v>
      </c>
      <c r="S352" s="38"/>
      <c r="W352" s="38"/>
    </row>
    <row r="353" spans="1:23" ht="16" x14ac:dyDescent="0.2">
      <c r="A353" t="s">
        <v>592</v>
      </c>
      <c r="B353" t="s">
        <v>573</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s="38" t="s">
        <v>242</v>
      </c>
      <c r="O353" t="s">
        <v>688</v>
      </c>
      <c r="P353" t="s">
        <v>801</v>
      </c>
      <c r="Q353" t="s">
        <v>243</v>
      </c>
      <c r="S353" s="38"/>
      <c r="W353" s="38"/>
    </row>
    <row r="354" spans="1:23" ht="16" x14ac:dyDescent="0.2">
      <c r="A354" t="s">
        <v>594</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s="38" t="s">
        <v>242</v>
      </c>
      <c r="O354" t="s">
        <v>689</v>
      </c>
      <c r="P354" t="s">
        <v>802</v>
      </c>
      <c r="Q354" t="s">
        <v>243</v>
      </c>
      <c r="S354" s="38"/>
      <c r="W354" s="38"/>
    </row>
    <row r="355" spans="1:23" ht="16" x14ac:dyDescent="0.2">
      <c r="A355" t="s">
        <v>593</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s="38" t="s">
        <v>242</v>
      </c>
      <c r="O355" t="s">
        <v>690</v>
      </c>
      <c r="P355" t="s">
        <v>803</v>
      </c>
      <c r="Q355" t="s">
        <v>243</v>
      </c>
      <c r="S355" s="38"/>
      <c r="W355" s="38"/>
    </row>
    <row r="356" spans="1:23" ht="16" x14ac:dyDescent="0.2">
      <c r="A356" t="s">
        <v>594</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s="38" t="s">
        <v>242</v>
      </c>
      <c r="O356" t="s">
        <v>689</v>
      </c>
      <c r="P356" t="s">
        <v>802</v>
      </c>
      <c r="Q356" t="s">
        <v>243</v>
      </c>
      <c r="S356" s="38"/>
      <c r="W356" s="38"/>
    </row>
    <row r="357" spans="1:23" ht="16" x14ac:dyDescent="0.2">
      <c r="A357" t="s">
        <v>593</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s="38" t="s">
        <v>242</v>
      </c>
      <c r="O357" t="s">
        <v>690</v>
      </c>
      <c r="P357" t="s">
        <v>803</v>
      </c>
      <c r="Q357" t="s">
        <v>243</v>
      </c>
      <c r="S357" s="38"/>
      <c r="W357" s="38"/>
    </row>
    <row r="358" spans="1:23" ht="16" x14ac:dyDescent="0.2">
      <c r="A358" t="s">
        <v>594</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s="38" t="s">
        <v>242</v>
      </c>
      <c r="O358" t="s">
        <v>689</v>
      </c>
      <c r="P358" t="s">
        <v>802</v>
      </c>
      <c r="Q358" t="s">
        <v>243</v>
      </c>
      <c r="S358" s="38"/>
      <c r="W358" s="38"/>
    </row>
    <row r="359" spans="1:23" ht="16" x14ac:dyDescent="0.2">
      <c r="A359" t="s">
        <v>593</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s="38" t="s">
        <v>242</v>
      </c>
      <c r="O359" t="s">
        <v>690</v>
      </c>
      <c r="P359" t="s">
        <v>803</v>
      </c>
      <c r="Q359" t="s">
        <v>243</v>
      </c>
      <c r="S359" s="38"/>
      <c r="W359" s="38"/>
    </row>
    <row r="360" spans="1:23" ht="16" x14ac:dyDescent="0.2">
      <c r="A360" t="s">
        <v>594</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s="38" t="s">
        <v>242</v>
      </c>
      <c r="O360" t="s">
        <v>689</v>
      </c>
      <c r="P360" t="s">
        <v>802</v>
      </c>
      <c r="Q360" t="s">
        <v>243</v>
      </c>
      <c r="S360" s="38"/>
      <c r="W360" s="38"/>
    </row>
    <row r="361" spans="1:23" ht="16" x14ac:dyDescent="0.2">
      <c r="A361" t="s">
        <v>593</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s="38" t="s">
        <v>242</v>
      </c>
      <c r="O361" t="s">
        <v>690</v>
      </c>
      <c r="P361" t="s">
        <v>803</v>
      </c>
      <c r="Q361" t="s">
        <v>243</v>
      </c>
      <c r="S361" s="38"/>
      <c r="W361" s="38"/>
    </row>
    <row r="362" spans="1:23" ht="16" x14ac:dyDescent="0.2">
      <c r="A362" t="s">
        <v>594</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s="38" t="s">
        <v>242</v>
      </c>
      <c r="O362" t="s">
        <v>689</v>
      </c>
      <c r="P362" t="s">
        <v>802</v>
      </c>
      <c r="Q362" t="s">
        <v>243</v>
      </c>
      <c r="S362" s="38"/>
      <c r="W362" s="38"/>
    </row>
    <row r="363" spans="1:23" ht="16" x14ac:dyDescent="0.2">
      <c r="A363" t="s">
        <v>593</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s="38" t="s">
        <v>242</v>
      </c>
      <c r="O363" t="s">
        <v>690</v>
      </c>
      <c r="P363" t="s">
        <v>803</v>
      </c>
      <c r="Q363" t="s">
        <v>243</v>
      </c>
      <c r="S363" s="38"/>
      <c r="W363" s="38"/>
    </row>
    <row r="364" spans="1:23" ht="16" x14ac:dyDescent="0.2">
      <c r="A364" t="s">
        <v>594</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s="38" t="s">
        <v>242</v>
      </c>
      <c r="O364" t="s">
        <v>689</v>
      </c>
      <c r="P364" t="s">
        <v>802</v>
      </c>
      <c r="Q364" t="s">
        <v>243</v>
      </c>
      <c r="S364" s="38"/>
      <c r="W364" s="38"/>
    </row>
    <row r="365" spans="1:23" ht="16" x14ac:dyDescent="0.2">
      <c r="A365" t="s">
        <v>593</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s="38" t="s">
        <v>242</v>
      </c>
      <c r="O365" t="s">
        <v>690</v>
      </c>
      <c r="P365" t="s">
        <v>803</v>
      </c>
      <c r="Q365" t="s">
        <v>243</v>
      </c>
      <c r="S365" s="38"/>
      <c r="W365" s="38"/>
    </row>
    <row r="366" spans="1:23" ht="16" x14ac:dyDescent="0.2">
      <c r="A366" t="s">
        <v>594</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s="38" t="s">
        <v>242</v>
      </c>
      <c r="O366" t="s">
        <v>689</v>
      </c>
      <c r="P366" t="s">
        <v>802</v>
      </c>
      <c r="Q366" t="s">
        <v>243</v>
      </c>
      <c r="S366" s="38"/>
      <c r="W366" s="38"/>
    </row>
    <row r="367" spans="1:23" ht="16" x14ac:dyDescent="0.2">
      <c r="A367" t="s">
        <v>593</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s="38" t="s">
        <v>242</v>
      </c>
      <c r="O367" t="s">
        <v>690</v>
      </c>
      <c r="P367" t="s">
        <v>803</v>
      </c>
      <c r="Q367" t="s">
        <v>243</v>
      </c>
      <c r="S367" s="38"/>
      <c r="W367" s="38"/>
    </row>
    <row r="368" spans="1:23" ht="16" x14ac:dyDescent="0.2">
      <c r="A368" t="s">
        <v>594</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s="38" t="s">
        <v>242</v>
      </c>
      <c r="O368" t="s">
        <v>689</v>
      </c>
      <c r="P368" t="s">
        <v>802</v>
      </c>
      <c r="Q368" t="s">
        <v>243</v>
      </c>
      <c r="S368" s="38"/>
      <c r="W368" s="38"/>
    </row>
    <row r="369" spans="1:23" ht="16" x14ac:dyDescent="0.2">
      <c r="A369" t="s">
        <v>593</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s="38" t="s">
        <v>242</v>
      </c>
      <c r="O369" t="s">
        <v>690</v>
      </c>
      <c r="P369" t="s">
        <v>803</v>
      </c>
      <c r="Q369" t="s">
        <v>243</v>
      </c>
      <c r="S369" s="38"/>
      <c r="W369" s="38"/>
    </row>
    <row r="370" spans="1:23" ht="16" x14ac:dyDescent="0.2">
      <c r="A370" t="s">
        <v>594</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s="38" t="s">
        <v>242</v>
      </c>
      <c r="O370" t="s">
        <v>689</v>
      </c>
      <c r="P370" t="s">
        <v>802</v>
      </c>
      <c r="Q370" t="s">
        <v>243</v>
      </c>
      <c r="S370" s="38"/>
      <c r="W370" s="38"/>
    </row>
    <row r="371" spans="1:23" ht="16" x14ac:dyDescent="0.2">
      <c r="A371" t="s">
        <v>593</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s="38" t="s">
        <v>242</v>
      </c>
      <c r="O371" t="s">
        <v>690</v>
      </c>
      <c r="P371" t="s">
        <v>803</v>
      </c>
      <c r="Q371" t="s">
        <v>243</v>
      </c>
      <c r="S371" s="38"/>
      <c r="W371" s="38"/>
    </row>
    <row r="372" spans="1:23" ht="16" x14ac:dyDescent="0.2">
      <c r="A372" t="s">
        <v>594</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s="38" t="s">
        <v>242</v>
      </c>
      <c r="O372" t="s">
        <v>689</v>
      </c>
      <c r="P372" t="s">
        <v>802</v>
      </c>
      <c r="Q372" t="s">
        <v>243</v>
      </c>
      <c r="S372" s="38"/>
      <c r="W372" s="38"/>
    </row>
    <row r="373" spans="1:23" ht="16" x14ac:dyDescent="0.2">
      <c r="A373" t="s">
        <v>593</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s="38" t="s">
        <v>242</v>
      </c>
      <c r="O373" t="s">
        <v>690</v>
      </c>
      <c r="P373" t="s">
        <v>803</v>
      </c>
      <c r="Q373" t="s">
        <v>243</v>
      </c>
      <c r="S373" s="38"/>
      <c r="W373" s="38"/>
    </row>
    <row r="374" spans="1:23" ht="16" x14ac:dyDescent="0.2">
      <c r="A374" t="s">
        <v>594</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s="38" t="s">
        <v>242</v>
      </c>
      <c r="O374" t="s">
        <v>689</v>
      </c>
      <c r="P374" t="s">
        <v>802</v>
      </c>
      <c r="Q374" t="s">
        <v>243</v>
      </c>
      <c r="S374" s="38"/>
      <c r="W374" s="38"/>
    </row>
    <row r="375" spans="1:23" ht="16" x14ac:dyDescent="0.2">
      <c r="A375" t="s">
        <v>593</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s="38" t="s">
        <v>242</v>
      </c>
      <c r="O375" t="s">
        <v>690</v>
      </c>
      <c r="P375" t="s">
        <v>803</v>
      </c>
      <c r="Q375" t="s">
        <v>243</v>
      </c>
      <c r="S375" s="38"/>
      <c r="W375" s="38"/>
    </row>
    <row r="376" spans="1:23" ht="16" x14ac:dyDescent="0.2">
      <c r="A376" t="s">
        <v>594</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s="38" t="s">
        <v>242</v>
      </c>
      <c r="O376" t="s">
        <v>689</v>
      </c>
      <c r="P376" t="s">
        <v>802</v>
      </c>
      <c r="Q376" t="s">
        <v>243</v>
      </c>
      <c r="S376" s="38"/>
      <c r="W376" s="38"/>
    </row>
    <row r="377" spans="1:23" ht="16" x14ac:dyDescent="0.2">
      <c r="A377" t="s">
        <v>593</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s="38" t="s">
        <v>242</v>
      </c>
      <c r="O377" t="s">
        <v>690</v>
      </c>
      <c r="P377" t="s">
        <v>803</v>
      </c>
      <c r="Q377" t="s">
        <v>243</v>
      </c>
      <c r="S377" s="38"/>
      <c r="W377" s="38"/>
    </row>
    <row r="378" spans="1:23" ht="16" x14ac:dyDescent="0.2">
      <c r="A378" t="s">
        <v>594</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s="38" t="s">
        <v>242</v>
      </c>
      <c r="O378" t="s">
        <v>689</v>
      </c>
      <c r="P378" t="s">
        <v>802</v>
      </c>
      <c r="Q378" t="s">
        <v>243</v>
      </c>
      <c r="S378" s="38"/>
      <c r="W378" s="38"/>
    </row>
    <row r="379" spans="1:23" ht="16" x14ac:dyDescent="0.2">
      <c r="A379" t="s">
        <v>593</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s="38" t="s">
        <v>242</v>
      </c>
      <c r="O379" t="s">
        <v>690</v>
      </c>
      <c r="P379" t="s">
        <v>803</v>
      </c>
      <c r="Q379" t="s">
        <v>243</v>
      </c>
      <c r="S379" s="38"/>
      <c r="W379" s="38"/>
    </row>
    <row r="380" spans="1:23" ht="16" x14ac:dyDescent="0.2">
      <c r="A380" t="s">
        <v>594</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s="38" t="s">
        <v>242</v>
      </c>
      <c r="O380" t="s">
        <v>689</v>
      </c>
      <c r="P380" t="s">
        <v>802</v>
      </c>
      <c r="Q380" t="s">
        <v>243</v>
      </c>
      <c r="S380" s="38"/>
      <c r="W380" s="38"/>
    </row>
    <row r="381" spans="1:23" ht="16" x14ac:dyDescent="0.2">
      <c r="A381" t="s">
        <v>593</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s="38" t="s">
        <v>242</v>
      </c>
      <c r="O381" t="s">
        <v>690</v>
      </c>
      <c r="P381" t="s">
        <v>803</v>
      </c>
      <c r="Q381" t="s">
        <v>243</v>
      </c>
      <c r="S381" s="38"/>
      <c r="W381" s="38"/>
    </row>
    <row r="382" spans="1:23" ht="16" x14ac:dyDescent="0.2">
      <c r="A382" t="s">
        <v>594</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s="38" t="s">
        <v>242</v>
      </c>
      <c r="O382" t="s">
        <v>689</v>
      </c>
      <c r="P382" t="s">
        <v>802</v>
      </c>
      <c r="Q382" t="s">
        <v>243</v>
      </c>
      <c r="S382" s="38"/>
      <c r="W382" s="38"/>
    </row>
    <row r="383" spans="1:23" ht="16" x14ac:dyDescent="0.2">
      <c r="A383" t="s">
        <v>593</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s="38" t="s">
        <v>242</v>
      </c>
      <c r="O383" t="s">
        <v>690</v>
      </c>
      <c r="P383" t="s">
        <v>803</v>
      </c>
      <c r="Q383" t="s">
        <v>243</v>
      </c>
      <c r="S383" s="38"/>
      <c r="W383" s="38"/>
    </row>
    <row r="384" spans="1:23" ht="16" x14ac:dyDescent="0.2">
      <c r="A384" t="s">
        <v>594</v>
      </c>
      <c r="B384" t="s">
        <v>573</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s="38" t="s">
        <v>242</v>
      </c>
      <c r="O384" t="s">
        <v>689</v>
      </c>
      <c r="P384" t="s">
        <v>802</v>
      </c>
      <c r="Q384" t="s">
        <v>243</v>
      </c>
      <c r="S384" s="38"/>
      <c r="W384" s="38"/>
    </row>
    <row r="385" spans="1:23" ht="16" x14ac:dyDescent="0.2">
      <c r="A385" t="s">
        <v>593</v>
      </c>
      <c r="B385" t="s">
        <v>573</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s="38" t="s">
        <v>242</v>
      </c>
      <c r="O385" t="s">
        <v>690</v>
      </c>
      <c r="P385" t="s">
        <v>803</v>
      </c>
      <c r="Q385" t="s">
        <v>243</v>
      </c>
      <c r="S385" s="38"/>
      <c r="W385" s="38"/>
    </row>
    <row r="386" spans="1:23" ht="16" x14ac:dyDescent="0.2">
      <c r="A386" t="s">
        <v>896</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s="38" t="s">
        <v>248</v>
      </c>
      <c r="O386" t="s">
        <v>691</v>
      </c>
      <c r="P386" t="s">
        <v>804</v>
      </c>
      <c r="Q386" t="s">
        <v>243</v>
      </c>
      <c r="R386" t="s">
        <v>264</v>
      </c>
      <c r="S386" s="38"/>
      <c r="W386" s="38"/>
    </row>
    <row r="387" spans="1:23" ht="16" x14ac:dyDescent="0.2">
      <c r="A387" t="s">
        <v>896</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s="38" t="s">
        <v>248</v>
      </c>
      <c r="O387" t="s">
        <v>692</v>
      </c>
      <c r="P387" t="s">
        <v>804</v>
      </c>
      <c r="Q387" t="s">
        <v>243</v>
      </c>
      <c r="R387" t="s">
        <v>262</v>
      </c>
      <c r="S387" s="38"/>
      <c r="W387" s="38"/>
    </row>
    <row r="388" spans="1:23" ht="16" x14ac:dyDescent="0.2">
      <c r="A388" t="s">
        <v>896</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s="38" t="s">
        <v>248</v>
      </c>
      <c r="O388" t="s">
        <v>691</v>
      </c>
      <c r="P388" t="s">
        <v>804</v>
      </c>
      <c r="Q388" t="s">
        <v>243</v>
      </c>
      <c r="S388" s="38"/>
      <c r="W388" s="38"/>
    </row>
    <row r="389" spans="1:23" ht="16" x14ac:dyDescent="0.2">
      <c r="A389" t="s">
        <v>896</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s="38" t="s">
        <v>248</v>
      </c>
      <c r="O389" t="s">
        <v>692</v>
      </c>
      <c r="P389" t="s">
        <v>804</v>
      </c>
      <c r="Q389" t="s">
        <v>243</v>
      </c>
      <c r="S389" s="38"/>
      <c r="W389" s="38"/>
    </row>
    <row r="390" spans="1:23" ht="16" x14ac:dyDescent="0.2">
      <c r="A390" t="s">
        <v>896</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s="38" t="s">
        <v>248</v>
      </c>
      <c r="O390" t="s">
        <v>691</v>
      </c>
      <c r="P390" t="s">
        <v>804</v>
      </c>
      <c r="Q390" t="s">
        <v>243</v>
      </c>
      <c r="S390" s="38"/>
      <c r="W390" s="38"/>
    </row>
    <row r="391" spans="1:23" ht="16" x14ac:dyDescent="0.2">
      <c r="A391" t="s">
        <v>896</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s="38" t="s">
        <v>248</v>
      </c>
      <c r="O391" t="s">
        <v>692</v>
      </c>
      <c r="P391" t="s">
        <v>804</v>
      </c>
      <c r="Q391" t="s">
        <v>243</v>
      </c>
      <c r="S391" s="38"/>
      <c r="W391" s="38"/>
    </row>
    <row r="392" spans="1:23" ht="16" x14ac:dyDescent="0.2">
      <c r="A392" t="s">
        <v>896</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s="38" t="s">
        <v>268</v>
      </c>
      <c r="O392" t="s">
        <v>691</v>
      </c>
      <c r="P392" t="s">
        <v>804</v>
      </c>
      <c r="Q392" t="s">
        <v>243</v>
      </c>
      <c r="S392" s="38"/>
      <c r="W392" s="38"/>
    </row>
    <row r="393" spans="1:23" ht="16" x14ac:dyDescent="0.2">
      <c r="A393" t="s">
        <v>896</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s="38" t="s">
        <v>248</v>
      </c>
      <c r="O393" t="s">
        <v>692</v>
      </c>
      <c r="P393" t="s">
        <v>804</v>
      </c>
      <c r="Q393" t="s">
        <v>243</v>
      </c>
      <c r="S393" s="38"/>
      <c r="W393" s="38"/>
    </row>
    <row r="394" spans="1:23" ht="16" x14ac:dyDescent="0.2">
      <c r="A394" t="s">
        <v>896</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s="38" t="s">
        <v>248</v>
      </c>
      <c r="O394" t="s">
        <v>691</v>
      </c>
      <c r="P394" t="s">
        <v>804</v>
      </c>
      <c r="Q394" t="s">
        <v>243</v>
      </c>
      <c r="S394" s="38"/>
      <c r="W394" s="38"/>
    </row>
    <row r="395" spans="1:23" ht="16" x14ac:dyDescent="0.2">
      <c r="A395" t="s">
        <v>896</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s="38" t="s">
        <v>248</v>
      </c>
      <c r="O395" t="s">
        <v>692</v>
      </c>
      <c r="P395" t="s">
        <v>804</v>
      </c>
      <c r="Q395" t="s">
        <v>243</v>
      </c>
      <c r="S395" s="38"/>
      <c r="W395" s="38"/>
    </row>
    <row r="396" spans="1:23" ht="16" x14ac:dyDescent="0.2">
      <c r="A396" t="s">
        <v>896</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s="38" t="s">
        <v>248</v>
      </c>
      <c r="O396" t="s">
        <v>691</v>
      </c>
      <c r="P396" t="s">
        <v>804</v>
      </c>
      <c r="Q396" t="s">
        <v>243</v>
      </c>
      <c r="S396" s="38"/>
      <c r="W396" s="38"/>
    </row>
    <row r="397" spans="1:23" ht="16" x14ac:dyDescent="0.2">
      <c r="A397" t="s">
        <v>896</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s="38" t="s">
        <v>248</v>
      </c>
      <c r="O397" t="s">
        <v>692</v>
      </c>
      <c r="P397" t="s">
        <v>804</v>
      </c>
      <c r="Q397" t="s">
        <v>243</v>
      </c>
      <c r="S397" s="38"/>
      <c r="W397" s="38"/>
    </row>
    <row r="398" spans="1:23" ht="16" x14ac:dyDescent="0.2">
      <c r="A398" t="s">
        <v>896</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s="38" t="s">
        <v>248</v>
      </c>
      <c r="O398" t="s">
        <v>691</v>
      </c>
      <c r="P398" t="s">
        <v>804</v>
      </c>
      <c r="Q398" t="s">
        <v>243</v>
      </c>
      <c r="S398" s="38"/>
      <c r="W398" s="38"/>
    </row>
    <row r="399" spans="1:23" ht="16" x14ac:dyDescent="0.2">
      <c r="A399" t="s">
        <v>896</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s="38" t="s">
        <v>248</v>
      </c>
      <c r="O399" t="s">
        <v>692</v>
      </c>
      <c r="P399" t="s">
        <v>804</v>
      </c>
      <c r="Q399" t="s">
        <v>243</v>
      </c>
      <c r="S399" s="38"/>
      <c r="W399" s="38"/>
    </row>
    <row r="400" spans="1:23" ht="16" x14ac:dyDescent="0.2">
      <c r="A400" t="s">
        <v>896</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s="38" t="s">
        <v>248</v>
      </c>
      <c r="O400" t="s">
        <v>691</v>
      </c>
      <c r="P400" t="s">
        <v>804</v>
      </c>
      <c r="Q400" t="s">
        <v>243</v>
      </c>
      <c r="S400" s="38"/>
      <c r="W400" s="38"/>
    </row>
    <row r="401" spans="1:23" ht="16" x14ac:dyDescent="0.2">
      <c r="A401" t="s">
        <v>896</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s="38" t="s">
        <v>248</v>
      </c>
      <c r="O401" t="s">
        <v>692</v>
      </c>
      <c r="P401" t="s">
        <v>804</v>
      </c>
      <c r="Q401" t="s">
        <v>243</v>
      </c>
      <c r="S401" s="38"/>
      <c r="W401" s="38"/>
    </row>
    <row r="402" spans="1:23" ht="16" x14ac:dyDescent="0.2">
      <c r="A402" t="s">
        <v>896</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s="38" t="s">
        <v>248</v>
      </c>
      <c r="O402" t="s">
        <v>691</v>
      </c>
      <c r="P402" t="s">
        <v>804</v>
      </c>
      <c r="Q402" t="s">
        <v>243</v>
      </c>
      <c r="S402" s="38"/>
      <c r="W402" s="38"/>
    </row>
    <row r="403" spans="1:23" ht="16" x14ac:dyDescent="0.2">
      <c r="A403" t="s">
        <v>896</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s="38" t="s">
        <v>248</v>
      </c>
      <c r="O403" t="s">
        <v>692</v>
      </c>
      <c r="P403" t="s">
        <v>804</v>
      </c>
      <c r="Q403" t="s">
        <v>243</v>
      </c>
      <c r="S403" s="38"/>
      <c r="W403" s="38"/>
    </row>
    <row r="404" spans="1:23" ht="16" x14ac:dyDescent="0.2">
      <c r="A404" t="s">
        <v>896</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s="38" t="s">
        <v>248</v>
      </c>
      <c r="O404" t="s">
        <v>691</v>
      </c>
      <c r="P404" t="s">
        <v>804</v>
      </c>
      <c r="Q404" t="s">
        <v>243</v>
      </c>
      <c r="S404" s="38"/>
      <c r="W404" s="38"/>
    </row>
    <row r="405" spans="1:23" ht="16" x14ac:dyDescent="0.2">
      <c r="A405" t="s">
        <v>896</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s="38" t="s">
        <v>248</v>
      </c>
      <c r="O405" t="s">
        <v>692</v>
      </c>
      <c r="P405" t="s">
        <v>804</v>
      </c>
      <c r="Q405" t="s">
        <v>243</v>
      </c>
      <c r="S405" s="38"/>
      <c r="W405" s="38"/>
    </row>
    <row r="406" spans="1:23" ht="16" x14ac:dyDescent="0.2">
      <c r="A406" t="s">
        <v>896</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s="38" t="s">
        <v>248</v>
      </c>
      <c r="O406" t="s">
        <v>691</v>
      </c>
      <c r="P406" t="s">
        <v>804</v>
      </c>
      <c r="Q406" t="s">
        <v>243</v>
      </c>
      <c r="S406" s="38"/>
      <c r="W406" s="38"/>
    </row>
    <row r="407" spans="1:23" ht="16" x14ac:dyDescent="0.2">
      <c r="A407" t="s">
        <v>896</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s="38" t="s">
        <v>248</v>
      </c>
      <c r="O407" t="s">
        <v>692</v>
      </c>
      <c r="P407" t="s">
        <v>804</v>
      </c>
      <c r="Q407" t="s">
        <v>243</v>
      </c>
      <c r="S407" s="38"/>
      <c r="W407" s="38"/>
    </row>
    <row r="408" spans="1:23" ht="16" x14ac:dyDescent="0.2">
      <c r="A408" t="s">
        <v>896</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s="38" t="s">
        <v>248</v>
      </c>
      <c r="O408" t="s">
        <v>691</v>
      </c>
      <c r="P408" t="s">
        <v>804</v>
      </c>
      <c r="Q408" t="s">
        <v>243</v>
      </c>
      <c r="S408" s="38"/>
      <c r="W408" s="38"/>
    </row>
    <row r="409" spans="1:23" ht="16" x14ac:dyDescent="0.2">
      <c r="A409" t="s">
        <v>896</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s="38" t="s">
        <v>248</v>
      </c>
      <c r="O409" t="s">
        <v>692</v>
      </c>
      <c r="P409" t="s">
        <v>804</v>
      </c>
      <c r="Q409" t="s">
        <v>243</v>
      </c>
      <c r="S409" s="38"/>
      <c r="W409" s="38"/>
    </row>
    <row r="410" spans="1:23" ht="16" x14ac:dyDescent="0.2">
      <c r="A410" t="s">
        <v>896</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s="38" t="s">
        <v>248</v>
      </c>
      <c r="O410" t="s">
        <v>691</v>
      </c>
      <c r="P410" t="s">
        <v>804</v>
      </c>
      <c r="Q410" t="s">
        <v>243</v>
      </c>
      <c r="S410" s="38"/>
      <c r="W410" s="38"/>
    </row>
    <row r="411" spans="1:23" ht="16" x14ac:dyDescent="0.2">
      <c r="A411" t="s">
        <v>896</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s="38" t="s">
        <v>248</v>
      </c>
      <c r="O411" t="s">
        <v>692</v>
      </c>
      <c r="P411" t="s">
        <v>804</v>
      </c>
      <c r="Q411" t="s">
        <v>243</v>
      </c>
      <c r="S411" s="38"/>
      <c r="W411" s="38"/>
    </row>
    <row r="412" spans="1:23" ht="16" x14ac:dyDescent="0.2">
      <c r="A412" t="s">
        <v>896</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s="38" t="s">
        <v>248</v>
      </c>
      <c r="O412" t="s">
        <v>691</v>
      </c>
      <c r="P412" t="s">
        <v>804</v>
      </c>
      <c r="Q412" t="s">
        <v>243</v>
      </c>
      <c r="S412" s="38"/>
      <c r="W412" s="38"/>
    </row>
    <row r="413" spans="1:23" ht="16" x14ac:dyDescent="0.2">
      <c r="A413" t="s">
        <v>896</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s="38" t="s">
        <v>248</v>
      </c>
      <c r="O413" t="s">
        <v>692</v>
      </c>
      <c r="P413" t="s">
        <v>804</v>
      </c>
      <c r="Q413" t="s">
        <v>243</v>
      </c>
      <c r="S413" s="38"/>
      <c r="W413" s="38"/>
    </row>
    <row r="414" spans="1:23" ht="16" x14ac:dyDescent="0.2">
      <c r="A414" t="s">
        <v>896</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s="38" t="s">
        <v>248</v>
      </c>
      <c r="O414" t="s">
        <v>691</v>
      </c>
      <c r="P414" t="s">
        <v>804</v>
      </c>
      <c r="Q414" t="s">
        <v>243</v>
      </c>
      <c r="S414" s="38"/>
      <c r="W414" s="38"/>
    </row>
    <row r="415" spans="1:23" ht="16" x14ac:dyDescent="0.2">
      <c r="A415" t="s">
        <v>896</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s="38" t="s">
        <v>248</v>
      </c>
      <c r="O415" t="s">
        <v>692</v>
      </c>
      <c r="P415" t="s">
        <v>804</v>
      </c>
      <c r="Q415" t="s">
        <v>243</v>
      </c>
      <c r="S415" s="38"/>
      <c r="W415" s="38"/>
    </row>
    <row r="416" spans="1:23" ht="16" x14ac:dyDescent="0.2">
      <c r="A416" t="s">
        <v>896</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s="38" t="s">
        <v>248</v>
      </c>
      <c r="O416" t="s">
        <v>691</v>
      </c>
      <c r="P416" t="s">
        <v>804</v>
      </c>
      <c r="Q416" t="s">
        <v>243</v>
      </c>
      <c r="S416" s="38"/>
      <c r="W416" s="38"/>
    </row>
    <row r="417" spans="1:23" ht="16" x14ac:dyDescent="0.2">
      <c r="A417" t="s">
        <v>896</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s="38" t="s">
        <v>248</v>
      </c>
      <c r="O417" t="s">
        <v>692</v>
      </c>
      <c r="P417" t="s">
        <v>804</v>
      </c>
      <c r="Q417" t="s">
        <v>243</v>
      </c>
      <c r="S417" s="38"/>
      <c r="W417" s="38"/>
    </row>
    <row r="418" spans="1:23" ht="16" x14ac:dyDescent="0.2">
      <c r="A418" t="s">
        <v>896</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s="38" t="s">
        <v>248</v>
      </c>
      <c r="O418" t="s">
        <v>691</v>
      </c>
      <c r="P418" t="s">
        <v>804</v>
      </c>
      <c r="Q418" t="s">
        <v>243</v>
      </c>
      <c r="S418" s="38"/>
      <c r="W418" s="38"/>
    </row>
    <row r="419" spans="1:23" ht="16" x14ac:dyDescent="0.2">
      <c r="A419" t="s">
        <v>896</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s="38" t="s">
        <v>248</v>
      </c>
      <c r="O419" t="s">
        <v>692</v>
      </c>
      <c r="P419" t="s">
        <v>804</v>
      </c>
      <c r="Q419" t="s">
        <v>243</v>
      </c>
      <c r="S419" s="38"/>
      <c r="W419" s="38"/>
    </row>
    <row r="420" spans="1:23" ht="16" x14ac:dyDescent="0.2">
      <c r="A420" t="s">
        <v>896</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s="38" t="s">
        <v>248</v>
      </c>
      <c r="O420" t="s">
        <v>691</v>
      </c>
      <c r="P420" t="s">
        <v>804</v>
      </c>
      <c r="Q420" t="s">
        <v>243</v>
      </c>
      <c r="S420" s="38"/>
      <c r="W420" s="38"/>
    </row>
    <row r="421" spans="1:23" ht="16" x14ac:dyDescent="0.2">
      <c r="A421" t="s">
        <v>896</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s="38" t="s">
        <v>248</v>
      </c>
      <c r="O421" t="s">
        <v>692</v>
      </c>
      <c r="P421" t="s">
        <v>804</v>
      </c>
      <c r="Q421" t="s">
        <v>243</v>
      </c>
      <c r="S421" s="38"/>
      <c r="W421" s="38"/>
    </row>
    <row r="422" spans="1:23" ht="16" x14ac:dyDescent="0.2">
      <c r="A422" t="s">
        <v>265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s="38" t="s">
        <v>248</v>
      </c>
      <c r="O422" t="s">
        <v>693</v>
      </c>
      <c r="P422" t="s">
        <v>805</v>
      </c>
      <c r="Q422" t="s">
        <v>243</v>
      </c>
      <c r="R422" t="s">
        <v>458</v>
      </c>
      <c r="S422" s="38"/>
      <c r="W422" s="38"/>
    </row>
    <row r="423" spans="1:23" ht="16" x14ac:dyDescent="0.2">
      <c r="A423" t="s">
        <v>265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s="38" t="s">
        <v>248</v>
      </c>
      <c r="O423" t="s">
        <v>693</v>
      </c>
      <c r="P423" t="s">
        <v>805</v>
      </c>
      <c r="Q423" t="s">
        <v>243</v>
      </c>
      <c r="S423" s="38"/>
      <c r="W423" s="38"/>
    </row>
    <row r="424" spans="1:23" ht="16" x14ac:dyDescent="0.2">
      <c r="A424" t="s">
        <v>265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s="38" t="s">
        <v>248</v>
      </c>
      <c r="O424" t="s">
        <v>693</v>
      </c>
      <c r="P424" t="s">
        <v>805</v>
      </c>
      <c r="Q424" t="s">
        <v>243</v>
      </c>
      <c r="S424" s="38"/>
      <c r="W424" s="38"/>
    </row>
    <row r="425" spans="1:23" ht="16" x14ac:dyDescent="0.2">
      <c r="A425" t="s">
        <v>265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s="38" t="s">
        <v>248</v>
      </c>
      <c r="O425" t="s">
        <v>693</v>
      </c>
      <c r="P425" t="s">
        <v>805</v>
      </c>
      <c r="Q425" t="s">
        <v>243</v>
      </c>
      <c r="S425" s="38"/>
      <c r="W425" s="38"/>
    </row>
    <row r="426" spans="1:23" ht="16" x14ac:dyDescent="0.2">
      <c r="A426" t="s">
        <v>265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s="38" t="s">
        <v>248</v>
      </c>
      <c r="O426" t="s">
        <v>693</v>
      </c>
      <c r="P426" t="s">
        <v>805</v>
      </c>
      <c r="Q426" t="s">
        <v>243</v>
      </c>
      <c r="S426" s="38"/>
      <c r="W426" s="38"/>
    </row>
    <row r="427" spans="1:23" ht="16" x14ac:dyDescent="0.2">
      <c r="A427" t="s">
        <v>265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s="38" t="s">
        <v>248</v>
      </c>
      <c r="O427" t="s">
        <v>693</v>
      </c>
      <c r="P427" t="s">
        <v>805</v>
      </c>
      <c r="Q427" t="s">
        <v>243</v>
      </c>
      <c r="S427" s="38"/>
      <c r="W427" s="38"/>
    </row>
    <row r="428" spans="1:23" ht="16" x14ac:dyDescent="0.2">
      <c r="A428" t="s">
        <v>265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s="38" t="s">
        <v>248</v>
      </c>
      <c r="O428" t="s">
        <v>693</v>
      </c>
      <c r="P428" t="s">
        <v>805</v>
      </c>
      <c r="Q428" t="s">
        <v>243</v>
      </c>
      <c r="S428" s="38"/>
      <c r="W428" s="38"/>
    </row>
    <row r="429" spans="1:23" ht="16" x14ac:dyDescent="0.2">
      <c r="A429" t="s">
        <v>265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s="38" t="s">
        <v>248</v>
      </c>
      <c r="O429" t="s">
        <v>693</v>
      </c>
      <c r="P429" t="s">
        <v>805</v>
      </c>
      <c r="Q429" t="s">
        <v>243</v>
      </c>
      <c r="S429" s="38"/>
      <c r="W429" s="38"/>
    </row>
    <row r="430" spans="1:23" ht="16" x14ac:dyDescent="0.2">
      <c r="A430" t="s">
        <v>265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s="38" t="s">
        <v>266</v>
      </c>
      <c r="O430" t="s">
        <v>693</v>
      </c>
      <c r="P430" t="s">
        <v>805</v>
      </c>
      <c r="Q430" t="s">
        <v>243</v>
      </c>
      <c r="S430" s="38"/>
      <c r="W430" s="38"/>
    </row>
    <row r="431" spans="1:23" ht="16" x14ac:dyDescent="0.2">
      <c r="A431" t="s">
        <v>265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s="38" t="s">
        <v>248</v>
      </c>
      <c r="O431" t="s">
        <v>693</v>
      </c>
      <c r="P431" t="s">
        <v>805</v>
      </c>
      <c r="Q431" t="s">
        <v>243</v>
      </c>
      <c r="S431" s="38"/>
      <c r="W431" s="38"/>
    </row>
    <row r="432" spans="1:23" ht="16" x14ac:dyDescent="0.2">
      <c r="A432" t="s">
        <v>265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s="38" t="s">
        <v>248</v>
      </c>
      <c r="O432" t="s">
        <v>693</v>
      </c>
      <c r="P432" t="s">
        <v>805</v>
      </c>
      <c r="Q432" t="s">
        <v>243</v>
      </c>
      <c r="S432" s="38"/>
      <c r="W432" s="38"/>
    </row>
    <row r="433" spans="1:23" ht="16" x14ac:dyDescent="0.2">
      <c r="A433" t="s">
        <v>265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s="38" t="s">
        <v>248</v>
      </c>
      <c r="O433" t="s">
        <v>693</v>
      </c>
      <c r="P433" t="s">
        <v>805</v>
      </c>
      <c r="Q433" t="s">
        <v>243</v>
      </c>
      <c r="S433" s="38"/>
      <c r="W433" s="38"/>
    </row>
    <row r="434" spans="1:23" ht="16" x14ac:dyDescent="0.2">
      <c r="A434" t="s">
        <v>265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s="38" t="s">
        <v>248</v>
      </c>
      <c r="O434" t="s">
        <v>693</v>
      </c>
      <c r="P434" t="s">
        <v>805</v>
      </c>
      <c r="Q434" t="s">
        <v>243</v>
      </c>
      <c r="S434" s="38"/>
      <c r="W434" s="38"/>
    </row>
    <row r="435" spans="1:23" ht="16" x14ac:dyDescent="0.2">
      <c r="A435" t="s">
        <v>265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s="38" t="s">
        <v>248</v>
      </c>
      <c r="O435" t="s">
        <v>693</v>
      </c>
      <c r="P435" t="s">
        <v>805</v>
      </c>
      <c r="Q435" t="s">
        <v>243</v>
      </c>
      <c r="S435" s="38"/>
      <c r="W435" s="38"/>
    </row>
    <row r="436" spans="1:23" ht="16" x14ac:dyDescent="0.2">
      <c r="A436" t="s">
        <v>265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s="38" t="s">
        <v>248</v>
      </c>
      <c r="O436" t="s">
        <v>693</v>
      </c>
      <c r="P436" t="s">
        <v>805</v>
      </c>
      <c r="Q436" t="s">
        <v>243</v>
      </c>
      <c r="S436" s="38"/>
      <c r="W436" s="38"/>
    </row>
    <row r="437" spans="1:23" ht="16" x14ac:dyDescent="0.2">
      <c r="A437" t="s">
        <v>265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s="38" t="s">
        <v>248</v>
      </c>
      <c r="O437" t="s">
        <v>693</v>
      </c>
      <c r="P437" t="s">
        <v>805</v>
      </c>
      <c r="Q437" t="s">
        <v>243</v>
      </c>
      <c r="S437" s="38"/>
      <c r="W437" s="38"/>
    </row>
    <row r="438" spans="1:23" ht="16" x14ac:dyDescent="0.2">
      <c r="A438" t="s">
        <v>265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s="38" t="s">
        <v>248</v>
      </c>
      <c r="O438" t="s">
        <v>693</v>
      </c>
      <c r="P438" t="s">
        <v>805</v>
      </c>
      <c r="Q438" t="s">
        <v>243</v>
      </c>
      <c r="S438" s="38"/>
      <c r="W438" s="38"/>
    </row>
    <row r="439" spans="1:23" ht="16" x14ac:dyDescent="0.2">
      <c r="A439" t="s">
        <v>265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s="38" t="s">
        <v>248</v>
      </c>
      <c r="O439" t="s">
        <v>693</v>
      </c>
      <c r="P439" t="s">
        <v>805</v>
      </c>
      <c r="Q439" t="s">
        <v>243</v>
      </c>
      <c r="S439" s="38"/>
      <c r="W439" s="38"/>
    </row>
    <row r="440" spans="1:23" ht="16" x14ac:dyDescent="0.2">
      <c r="A440" t="s">
        <v>265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s="38" t="s">
        <v>248</v>
      </c>
      <c r="O440" t="s">
        <v>693</v>
      </c>
      <c r="P440" t="s">
        <v>805</v>
      </c>
      <c r="Q440" t="s">
        <v>243</v>
      </c>
      <c r="S440" s="38"/>
      <c r="W440" s="38"/>
    </row>
    <row r="441" spans="1:23" ht="16" x14ac:dyDescent="0.2">
      <c r="A441" t="s">
        <v>597</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s="38" t="s">
        <v>248</v>
      </c>
      <c r="O441" t="s">
        <v>694</v>
      </c>
      <c r="P441" t="s">
        <v>806</v>
      </c>
      <c r="Q441" t="s">
        <v>243</v>
      </c>
      <c r="S441" s="38"/>
      <c r="W441" s="38"/>
    </row>
    <row r="442" spans="1:23" ht="16" x14ac:dyDescent="0.2">
      <c r="A442" t="s">
        <v>597</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s="38" t="s">
        <v>248</v>
      </c>
      <c r="O442" t="s">
        <v>694</v>
      </c>
      <c r="P442" t="s">
        <v>806</v>
      </c>
      <c r="Q442" t="s">
        <v>243</v>
      </c>
      <c r="S442" s="38"/>
      <c r="W442" s="38"/>
    </row>
    <row r="443" spans="1:23" ht="16" x14ac:dyDescent="0.2">
      <c r="A443" t="s">
        <v>597</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s="38" t="s">
        <v>248</v>
      </c>
      <c r="O443" t="s">
        <v>694</v>
      </c>
      <c r="P443" t="s">
        <v>806</v>
      </c>
      <c r="Q443" t="s">
        <v>243</v>
      </c>
      <c r="S443" s="38"/>
      <c r="W443" s="38"/>
    </row>
    <row r="444" spans="1:23" ht="16" x14ac:dyDescent="0.2">
      <c r="A444" t="s">
        <v>597</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s="38" t="s">
        <v>248</v>
      </c>
      <c r="O444" t="s">
        <v>694</v>
      </c>
      <c r="P444" t="s">
        <v>806</v>
      </c>
      <c r="Q444" t="s">
        <v>243</v>
      </c>
      <c r="S444" s="38"/>
      <c r="W444" s="38"/>
    </row>
    <row r="445" spans="1:23" ht="16" x14ac:dyDescent="0.2">
      <c r="A445" t="s">
        <v>597</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s="38" t="s">
        <v>301</v>
      </c>
      <c r="O445" t="s">
        <v>694</v>
      </c>
      <c r="P445" t="s">
        <v>806</v>
      </c>
      <c r="Q445" t="s">
        <v>243</v>
      </c>
      <c r="S445" s="38"/>
      <c r="W445" s="38"/>
    </row>
    <row r="446" spans="1:23" ht="16" x14ac:dyDescent="0.2">
      <c r="A446" t="s">
        <v>597</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s="38" t="s">
        <v>301</v>
      </c>
      <c r="O446" t="s">
        <v>694</v>
      </c>
      <c r="P446" t="s">
        <v>806</v>
      </c>
      <c r="Q446" t="s">
        <v>243</v>
      </c>
      <c r="S446" s="38"/>
      <c r="W446" s="38"/>
    </row>
    <row r="447" spans="1:23" ht="16" x14ac:dyDescent="0.2">
      <c r="A447" t="s">
        <v>597</v>
      </c>
      <c r="B447" t="s">
        <v>85</v>
      </c>
      <c r="C447" s="4">
        <v>1.2E-2</v>
      </c>
      <c r="D447" s="4">
        <v>1.2E-2</v>
      </c>
      <c r="E447" s="4">
        <v>1.2E-2</v>
      </c>
      <c r="F447" s="4">
        <v>1.2E-2</v>
      </c>
      <c r="G447" s="4">
        <v>1.2E-2</v>
      </c>
      <c r="H447" s="4">
        <v>1.2E-2</v>
      </c>
      <c r="I447" s="4">
        <v>1.2E-2</v>
      </c>
      <c r="J447" s="4">
        <v>1.2E-2</v>
      </c>
      <c r="K447" s="4">
        <v>1.2E-2</v>
      </c>
      <c r="L447" s="4">
        <v>1.2E-2</v>
      </c>
      <c r="M447" s="4">
        <v>1.2E-2</v>
      </c>
      <c r="N447" s="38" t="s">
        <v>248</v>
      </c>
      <c r="O447" t="s">
        <v>694</v>
      </c>
      <c r="P447" t="s">
        <v>806</v>
      </c>
      <c r="Q447" t="s">
        <v>243</v>
      </c>
      <c r="S447" s="38"/>
      <c r="W447" s="38"/>
    </row>
    <row r="448" spans="1:23" ht="16" x14ac:dyDescent="0.2">
      <c r="A448" t="s">
        <v>597</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s="38" t="s">
        <v>248</v>
      </c>
      <c r="O448" t="s">
        <v>694</v>
      </c>
      <c r="P448" t="s">
        <v>806</v>
      </c>
      <c r="Q448" t="s">
        <v>243</v>
      </c>
      <c r="S448" s="38"/>
      <c r="W448" s="38"/>
    </row>
    <row r="449" spans="1:23" ht="16" x14ac:dyDescent="0.2">
      <c r="A449" t="s">
        <v>597</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s="38" t="s">
        <v>248</v>
      </c>
      <c r="O449" t="s">
        <v>694</v>
      </c>
      <c r="P449" t="s">
        <v>806</v>
      </c>
      <c r="Q449" t="s">
        <v>243</v>
      </c>
      <c r="S449" s="38"/>
      <c r="W449" s="38"/>
    </row>
    <row r="450" spans="1:23" ht="16" x14ac:dyDescent="0.2">
      <c r="A450" t="s">
        <v>597</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s="38" t="s">
        <v>301</v>
      </c>
      <c r="O450" t="s">
        <v>694</v>
      </c>
      <c r="P450" t="s">
        <v>806</v>
      </c>
      <c r="Q450" t="s">
        <v>243</v>
      </c>
      <c r="S450" s="38"/>
      <c r="W450" s="38"/>
    </row>
    <row r="451" spans="1:23" ht="16" x14ac:dyDescent="0.2">
      <c r="A451" t="s">
        <v>597</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s="38" t="s">
        <v>301</v>
      </c>
      <c r="O451" t="s">
        <v>694</v>
      </c>
      <c r="P451" t="s">
        <v>806</v>
      </c>
      <c r="Q451" t="s">
        <v>243</v>
      </c>
      <c r="S451" s="38"/>
      <c r="W451" s="38"/>
    </row>
    <row r="452" spans="1:23" ht="16" x14ac:dyDescent="0.2">
      <c r="A452" t="s">
        <v>597</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s="38" t="s">
        <v>248</v>
      </c>
      <c r="O452" t="s">
        <v>694</v>
      </c>
      <c r="P452" t="s">
        <v>806</v>
      </c>
      <c r="Q452" t="s">
        <v>243</v>
      </c>
      <c r="S452" s="38"/>
      <c r="W452" s="38"/>
    </row>
    <row r="453" spans="1:23" ht="16" x14ac:dyDescent="0.2">
      <c r="A453" t="s">
        <v>597</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s="38" t="s">
        <v>248</v>
      </c>
      <c r="O453" t="s">
        <v>694</v>
      </c>
      <c r="P453" t="s">
        <v>806</v>
      </c>
      <c r="Q453" t="s">
        <v>243</v>
      </c>
      <c r="S453" s="38"/>
      <c r="W453" s="38"/>
    </row>
    <row r="454" spans="1:23" ht="16" x14ac:dyDescent="0.2">
      <c r="A454" t="s">
        <v>597</v>
      </c>
      <c r="B454" t="s">
        <v>117</v>
      </c>
      <c r="C454" s="4">
        <v>2E-3</v>
      </c>
      <c r="D454" s="4">
        <v>2E-3</v>
      </c>
      <c r="E454" s="4">
        <v>2E-3</v>
      </c>
      <c r="F454" s="4">
        <v>2E-3</v>
      </c>
      <c r="G454" s="4">
        <v>2E-3</v>
      </c>
      <c r="H454" s="4">
        <v>2E-3</v>
      </c>
      <c r="I454" s="4">
        <v>2E-3</v>
      </c>
      <c r="J454" s="4">
        <v>2E-3</v>
      </c>
      <c r="K454" s="4">
        <v>2E-3</v>
      </c>
      <c r="L454" s="4">
        <v>2E-3</v>
      </c>
      <c r="M454" s="4">
        <v>2E-3</v>
      </c>
      <c r="N454" s="38" t="s">
        <v>301</v>
      </c>
      <c r="O454" t="s">
        <v>694</v>
      </c>
      <c r="P454" t="s">
        <v>806</v>
      </c>
      <c r="Q454" t="s">
        <v>243</v>
      </c>
      <c r="S454" s="38"/>
      <c r="W454" s="38"/>
    </row>
    <row r="455" spans="1:23" ht="16" x14ac:dyDescent="0.2">
      <c r="A455" t="s">
        <v>597</v>
      </c>
      <c r="B455" t="s">
        <v>119</v>
      </c>
      <c r="C455" s="4">
        <v>2E-3</v>
      </c>
      <c r="D455" s="4">
        <v>2E-3</v>
      </c>
      <c r="E455" s="4">
        <v>2E-3</v>
      </c>
      <c r="F455" s="4">
        <v>2E-3</v>
      </c>
      <c r="G455" s="4">
        <v>2E-3</v>
      </c>
      <c r="H455" s="4">
        <v>2E-3</v>
      </c>
      <c r="I455" s="4">
        <v>2E-3</v>
      </c>
      <c r="J455" s="4">
        <v>2E-3</v>
      </c>
      <c r="K455" s="4">
        <v>2E-3</v>
      </c>
      <c r="L455" s="4">
        <v>2E-3</v>
      </c>
      <c r="M455" s="4">
        <v>2E-3</v>
      </c>
      <c r="N455" s="38" t="s">
        <v>248</v>
      </c>
      <c r="O455" t="s">
        <v>694</v>
      </c>
      <c r="P455" t="s">
        <v>806</v>
      </c>
      <c r="Q455" t="s">
        <v>243</v>
      </c>
      <c r="S455" s="38"/>
      <c r="W455" s="38"/>
    </row>
    <row r="456" spans="1:23" ht="16" x14ac:dyDescent="0.2">
      <c r="A456" t="s">
        <v>274</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s="38" t="s">
        <v>912</v>
      </c>
      <c r="O456" t="s">
        <v>695</v>
      </c>
      <c r="P456" t="s">
        <v>807</v>
      </c>
      <c r="Q456" t="s">
        <v>243</v>
      </c>
      <c r="R456" t="s">
        <v>275</v>
      </c>
      <c r="S456" s="38"/>
      <c r="W456" s="38"/>
    </row>
    <row r="457" spans="1:23" ht="16" x14ac:dyDescent="0.2">
      <c r="A457" t="s">
        <v>270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s="38" t="s">
        <v>912</v>
      </c>
      <c r="O457" t="s">
        <v>696</v>
      </c>
      <c r="P457" t="s">
        <v>808</v>
      </c>
      <c r="Q457" t="s">
        <v>243</v>
      </c>
      <c r="R457" t="s">
        <v>276</v>
      </c>
      <c r="S457" s="38"/>
      <c r="W457" s="38"/>
    </row>
    <row r="458" spans="1:23" ht="16" x14ac:dyDescent="0.2">
      <c r="A458" t="s">
        <v>274</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s="38" t="s">
        <v>912</v>
      </c>
      <c r="O458" t="s">
        <v>695</v>
      </c>
      <c r="P458" t="s">
        <v>807</v>
      </c>
      <c r="Q458" t="s">
        <v>243</v>
      </c>
      <c r="S458" s="38"/>
      <c r="W458" s="38"/>
    </row>
    <row r="459" spans="1:23" ht="16" x14ac:dyDescent="0.2">
      <c r="A459" t="s">
        <v>270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s="38" t="s">
        <v>912</v>
      </c>
      <c r="O459" t="s">
        <v>696</v>
      </c>
      <c r="P459" t="s">
        <v>808</v>
      </c>
      <c r="Q459" t="s">
        <v>243</v>
      </c>
      <c r="S459" s="38"/>
      <c r="W459" s="38"/>
    </row>
    <row r="460" spans="1:23" ht="16" x14ac:dyDescent="0.2">
      <c r="A460" t="s">
        <v>274</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s="38" t="s">
        <v>912</v>
      </c>
      <c r="O460" t="s">
        <v>695</v>
      </c>
      <c r="P460" t="s">
        <v>807</v>
      </c>
      <c r="Q460" t="s">
        <v>243</v>
      </c>
      <c r="S460" s="38"/>
      <c r="W460" s="38"/>
    </row>
    <row r="461" spans="1:23" ht="16" x14ac:dyDescent="0.2">
      <c r="A461" t="s">
        <v>270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s="38" t="s">
        <v>912</v>
      </c>
      <c r="O461" t="s">
        <v>696</v>
      </c>
      <c r="P461" t="s">
        <v>808</v>
      </c>
      <c r="Q461" t="s">
        <v>243</v>
      </c>
      <c r="S461" s="38"/>
      <c r="W461" s="38"/>
    </row>
    <row r="462" spans="1:23" ht="16" x14ac:dyDescent="0.2">
      <c r="A462" t="s">
        <v>274</v>
      </c>
      <c r="B462" t="s">
        <v>86</v>
      </c>
      <c r="C462" s="4">
        <v>0</v>
      </c>
      <c r="D462" s="4">
        <v>0</v>
      </c>
      <c r="E462" s="4">
        <v>0</v>
      </c>
      <c r="F462" s="4">
        <v>0</v>
      </c>
      <c r="G462" s="4">
        <v>0</v>
      </c>
      <c r="H462" s="4">
        <v>0</v>
      </c>
      <c r="I462" s="4">
        <v>0</v>
      </c>
      <c r="J462" s="4">
        <v>0</v>
      </c>
      <c r="K462" s="4">
        <v>0</v>
      </c>
      <c r="L462" s="4">
        <v>0</v>
      </c>
      <c r="M462" s="4">
        <v>0</v>
      </c>
      <c r="N462" s="38" t="s">
        <v>912</v>
      </c>
      <c r="O462" t="s">
        <v>695</v>
      </c>
      <c r="P462" t="s">
        <v>807</v>
      </c>
      <c r="Q462" t="s">
        <v>243</v>
      </c>
      <c r="S462" s="38"/>
      <c r="W462" s="38"/>
    </row>
    <row r="463" spans="1:23" ht="16" x14ac:dyDescent="0.2">
      <c r="A463" t="s">
        <v>270</v>
      </c>
      <c r="B463" t="s">
        <v>86</v>
      </c>
      <c r="C463" s="4">
        <v>0</v>
      </c>
      <c r="D463" s="4">
        <v>0</v>
      </c>
      <c r="E463" s="4">
        <v>0</v>
      </c>
      <c r="F463" s="4">
        <v>0</v>
      </c>
      <c r="G463" s="4">
        <v>0</v>
      </c>
      <c r="H463" s="4">
        <v>0</v>
      </c>
      <c r="I463" s="4">
        <v>0</v>
      </c>
      <c r="J463" s="4">
        <v>0</v>
      </c>
      <c r="K463" s="4">
        <v>0</v>
      </c>
      <c r="L463" s="4">
        <v>0</v>
      </c>
      <c r="M463" s="4">
        <v>0</v>
      </c>
      <c r="N463" s="38" t="s">
        <v>912</v>
      </c>
      <c r="O463" t="s">
        <v>696</v>
      </c>
      <c r="P463" t="s">
        <v>808</v>
      </c>
      <c r="Q463" t="s">
        <v>243</v>
      </c>
      <c r="S463" s="38"/>
      <c r="W463" s="38"/>
    </row>
    <row r="464" spans="1:23" ht="16" x14ac:dyDescent="0.2">
      <c r="A464" t="s">
        <v>274</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s="38" t="s">
        <v>912</v>
      </c>
      <c r="O464" t="s">
        <v>695</v>
      </c>
      <c r="P464" t="s">
        <v>807</v>
      </c>
      <c r="Q464" t="s">
        <v>243</v>
      </c>
      <c r="R464" t="s">
        <v>273</v>
      </c>
      <c r="S464" s="38"/>
      <c r="W464" s="38"/>
    </row>
    <row r="465" spans="1:23" ht="16" x14ac:dyDescent="0.2">
      <c r="A465" t="s">
        <v>274</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s="38" t="s">
        <v>912</v>
      </c>
      <c r="O465" t="s">
        <v>697</v>
      </c>
      <c r="P465" t="s">
        <v>807</v>
      </c>
      <c r="Q465" t="s">
        <v>243</v>
      </c>
      <c r="S465" s="38"/>
      <c r="W465" s="38"/>
    </row>
    <row r="466" spans="1:23" ht="16" x14ac:dyDescent="0.2">
      <c r="A466" t="s">
        <v>270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s="38" t="s">
        <v>912</v>
      </c>
      <c r="O466" t="s">
        <v>696</v>
      </c>
      <c r="P466" t="s">
        <v>808</v>
      </c>
      <c r="Q466" t="s">
        <v>243</v>
      </c>
      <c r="S466" s="38"/>
      <c r="W466" s="38"/>
    </row>
    <row r="467" spans="1:23" ht="16" x14ac:dyDescent="0.2">
      <c r="A467" t="s">
        <v>274</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s="38" t="s">
        <v>912</v>
      </c>
      <c r="O467" t="s">
        <v>695</v>
      </c>
      <c r="P467" t="s">
        <v>807</v>
      </c>
      <c r="Q467" t="s">
        <v>243</v>
      </c>
      <c r="S467" s="38"/>
      <c r="W467" s="38"/>
    </row>
    <row r="468" spans="1:23" ht="16" x14ac:dyDescent="0.2">
      <c r="A468" t="s">
        <v>270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s="38" t="s">
        <v>912</v>
      </c>
      <c r="O468" t="s">
        <v>696</v>
      </c>
      <c r="P468" t="s">
        <v>808</v>
      </c>
      <c r="Q468" t="s">
        <v>243</v>
      </c>
      <c r="S468" s="38"/>
      <c r="W468" s="38"/>
    </row>
    <row r="469" spans="1:23" ht="16" x14ac:dyDescent="0.2">
      <c r="A469" t="s">
        <v>274</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s="38" t="s">
        <v>912</v>
      </c>
      <c r="O469" t="s">
        <v>695</v>
      </c>
      <c r="P469" t="s">
        <v>807</v>
      </c>
      <c r="Q469" t="s">
        <v>243</v>
      </c>
      <c r="S469" s="38"/>
      <c r="W469" s="38"/>
    </row>
    <row r="470" spans="1:23" ht="16" x14ac:dyDescent="0.2">
      <c r="A470" t="s">
        <v>270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s="38" t="s">
        <v>912</v>
      </c>
      <c r="O470" t="s">
        <v>696</v>
      </c>
      <c r="P470" t="s">
        <v>808</v>
      </c>
      <c r="Q470" t="s">
        <v>243</v>
      </c>
      <c r="S470" s="38"/>
      <c r="W470" s="38"/>
    </row>
    <row r="471" spans="1:23" ht="16" x14ac:dyDescent="0.2">
      <c r="A471" t="s">
        <v>274</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s="38" t="s">
        <v>912</v>
      </c>
      <c r="O471" t="s">
        <v>695</v>
      </c>
      <c r="P471" t="s">
        <v>807</v>
      </c>
      <c r="Q471" t="s">
        <v>243</v>
      </c>
      <c r="S471" s="38"/>
      <c r="W471" s="38"/>
    </row>
    <row r="472" spans="1:23" ht="16" x14ac:dyDescent="0.2">
      <c r="A472" t="s">
        <v>270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s="38" t="s">
        <v>912</v>
      </c>
      <c r="O472" t="s">
        <v>696</v>
      </c>
      <c r="P472" t="s">
        <v>808</v>
      </c>
      <c r="Q472" t="s">
        <v>243</v>
      </c>
      <c r="S472" s="38"/>
      <c r="W472" s="38"/>
    </row>
    <row r="473" spans="1:23" ht="16" x14ac:dyDescent="0.2">
      <c r="A473" t="s">
        <v>274</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s="38" t="s">
        <v>912</v>
      </c>
      <c r="O473" t="s">
        <v>695</v>
      </c>
      <c r="P473" t="s">
        <v>807</v>
      </c>
      <c r="Q473" t="s">
        <v>243</v>
      </c>
      <c r="S473" s="38"/>
      <c r="W473" s="38"/>
    </row>
    <row r="474" spans="1:23" ht="16" x14ac:dyDescent="0.2">
      <c r="A474" t="s">
        <v>270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s="38" t="s">
        <v>912</v>
      </c>
      <c r="O474" t="s">
        <v>696</v>
      </c>
      <c r="P474" t="s">
        <v>808</v>
      </c>
      <c r="Q474" t="s">
        <v>243</v>
      </c>
      <c r="S474" s="38"/>
      <c r="W474" s="38"/>
    </row>
    <row r="475" spans="1:23" ht="16" x14ac:dyDescent="0.2">
      <c r="A475" t="s">
        <v>274</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s="38" t="s">
        <v>912</v>
      </c>
      <c r="O475" t="s">
        <v>695</v>
      </c>
      <c r="P475" t="s">
        <v>807</v>
      </c>
      <c r="Q475" t="s">
        <v>243</v>
      </c>
      <c r="S475" s="38"/>
      <c r="W475" s="38"/>
    </row>
    <row r="476" spans="1:23" ht="16" x14ac:dyDescent="0.2">
      <c r="A476" t="s">
        <v>270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s="38" t="s">
        <v>912</v>
      </c>
      <c r="O476" t="s">
        <v>696</v>
      </c>
      <c r="P476" t="s">
        <v>808</v>
      </c>
      <c r="Q476" t="s">
        <v>243</v>
      </c>
      <c r="S476" s="38"/>
      <c r="W476" s="38"/>
    </row>
    <row r="477" spans="1:23" ht="16" x14ac:dyDescent="0.2">
      <c r="A477" t="s">
        <v>274</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s="38" t="s">
        <v>912</v>
      </c>
      <c r="O477" t="s">
        <v>695</v>
      </c>
      <c r="P477" t="s">
        <v>807</v>
      </c>
      <c r="Q477" t="s">
        <v>243</v>
      </c>
      <c r="S477" s="38"/>
      <c r="W477" s="38"/>
    </row>
    <row r="478" spans="1:23" ht="16" x14ac:dyDescent="0.2">
      <c r="A478" t="s">
        <v>270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s="38" t="s">
        <v>912</v>
      </c>
      <c r="O478" t="s">
        <v>696</v>
      </c>
      <c r="P478" t="s">
        <v>808</v>
      </c>
      <c r="Q478" t="s">
        <v>243</v>
      </c>
      <c r="S478" s="38"/>
      <c r="W478" s="38"/>
    </row>
    <row r="479" spans="1:23" ht="16" x14ac:dyDescent="0.2">
      <c r="A479" t="s">
        <v>274</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s="38" t="s">
        <v>912</v>
      </c>
      <c r="O479" t="s">
        <v>695</v>
      </c>
      <c r="P479" t="s">
        <v>807</v>
      </c>
      <c r="Q479" t="s">
        <v>243</v>
      </c>
      <c r="S479" s="38"/>
      <c r="W479" s="38"/>
    </row>
    <row r="480" spans="1:23" ht="16" x14ac:dyDescent="0.2">
      <c r="A480" t="s">
        <v>270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s="38" t="s">
        <v>912</v>
      </c>
      <c r="O480" t="s">
        <v>696</v>
      </c>
      <c r="P480" t="s">
        <v>808</v>
      </c>
      <c r="Q480" t="s">
        <v>243</v>
      </c>
      <c r="S480" s="38"/>
      <c r="W480" s="38"/>
    </row>
    <row r="481" spans="1:23" ht="16" x14ac:dyDescent="0.2">
      <c r="A481" t="s">
        <v>274</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s="38" t="s">
        <v>912</v>
      </c>
      <c r="O481" t="s">
        <v>695</v>
      </c>
      <c r="P481" t="s">
        <v>807</v>
      </c>
      <c r="Q481" t="s">
        <v>243</v>
      </c>
      <c r="S481" s="38"/>
      <c r="W481" s="38"/>
    </row>
    <row r="482" spans="1:23" ht="16" x14ac:dyDescent="0.2">
      <c r="A482" t="s">
        <v>270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s="38" t="s">
        <v>912</v>
      </c>
      <c r="O482" t="s">
        <v>696</v>
      </c>
      <c r="P482" t="s">
        <v>808</v>
      </c>
      <c r="Q482" t="s">
        <v>243</v>
      </c>
      <c r="S482" s="38"/>
      <c r="W482" s="38"/>
    </row>
    <row r="483" spans="1:23" ht="16" x14ac:dyDescent="0.2">
      <c r="A483" t="s">
        <v>274</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s="38" t="s">
        <v>912</v>
      </c>
      <c r="O483" t="s">
        <v>695</v>
      </c>
      <c r="P483" t="s">
        <v>807</v>
      </c>
      <c r="Q483" t="s">
        <v>243</v>
      </c>
      <c r="S483" s="38"/>
      <c r="W483" s="38"/>
    </row>
    <row r="484" spans="1:23" ht="16" x14ac:dyDescent="0.2">
      <c r="A484" t="s">
        <v>270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s="38" t="s">
        <v>912</v>
      </c>
      <c r="O484" t="s">
        <v>696</v>
      </c>
      <c r="P484" t="s">
        <v>808</v>
      </c>
      <c r="Q484" t="s">
        <v>243</v>
      </c>
      <c r="S484" s="38"/>
      <c r="W484" s="38"/>
    </row>
    <row r="485" spans="1:23" ht="16" x14ac:dyDescent="0.2">
      <c r="A485" t="s">
        <v>274</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s="38" t="s">
        <v>912</v>
      </c>
      <c r="O485" t="s">
        <v>695</v>
      </c>
      <c r="P485" t="s">
        <v>807</v>
      </c>
      <c r="Q485" t="s">
        <v>243</v>
      </c>
      <c r="S485" s="38"/>
      <c r="W485" s="38"/>
    </row>
    <row r="486" spans="1:23" ht="16" x14ac:dyDescent="0.2">
      <c r="A486" t="s">
        <v>270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s="38" t="s">
        <v>912</v>
      </c>
      <c r="O486" t="s">
        <v>696</v>
      </c>
      <c r="P486" t="s">
        <v>808</v>
      </c>
      <c r="Q486" t="s">
        <v>243</v>
      </c>
      <c r="S486" s="38"/>
      <c r="W486" s="38"/>
    </row>
    <row r="487" spans="1:23" ht="16" x14ac:dyDescent="0.2">
      <c r="A487" t="s">
        <v>274</v>
      </c>
      <c r="B487" t="s">
        <v>137</v>
      </c>
      <c r="C487" s="4">
        <v>0</v>
      </c>
      <c r="D487" s="4">
        <v>0</v>
      </c>
      <c r="E487" s="4">
        <v>0</v>
      </c>
      <c r="F487" s="4">
        <v>0</v>
      </c>
      <c r="G487" s="4">
        <v>0</v>
      </c>
      <c r="H487" s="4">
        <v>0</v>
      </c>
      <c r="I487" s="4">
        <v>0</v>
      </c>
      <c r="J487" s="4">
        <v>0</v>
      </c>
      <c r="K487" s="4">
        <v>0</v>
      </c>
      <c r="L487" s="4">
        <v>0</v>
      </c>
      <c r="M487" s="4">
        <v>0</v>
      </c>
      <c r="N487" s="38" t="s">
        <v>912</v>
      </c>
      <c r="O487" t="s">
        <v>695</v>
      </c>
      <c r="P487" t="s">
        <v>807</v>
      </c>
      <c r="Q487" t="s">
        <v>243</v>
      </c>
      <c r="S487" s="38"/>
      <c r="W487" s="38"/>
    </row>
    <row r="488" spans="1:23" ht="16" x14ac:dyDescent="0.2">
      <c r="A488" t="s">
        <v>270</v>
      </c>
      <c r="B488" t="s">
        <v>137</v>
      </c>
      <c r="C488" s="4">
        <v>0</v>
      </c>
      <c r="D488" s="4">
        <v>0</v>
      </c>
      <c r="E488" s="4">
        <v>0</v>
      </c>
      <c r="F488" s="4">
        <v>0</v>
      </c>
      <c r="G488" s="4">
        <v>0</v>
      </c>
      <c r="H488" s="4">
        <v>0</v>
      </c>
      <c r="I488" s="4">
        <v>0</v>
      </c>
      <c r="J488" s="4">
        <v>0</v>
      </c>
      <c r="K488" s="4">
        <v>0</v>
      </c>
      <c r="L488" s="4">
        <v>0</v>
      </c>
      <c r="M488" s="4">
        <v>0</v>
      </c>
      <c r="N488" s="38" t="s">
        <v>912</v>
      </c>
      <c r="O488" t="s">
        <v>696</v>
      </c>
      <c r="P488" t="s">
        <v>808</v>
      </c>
      <c r="Q488" t="s">
        <v>243</v>
      </c>
      <c r="S488" s="38"/>
      <c r="W488" s="38"/>
    </row>
    <row r="489" spans="1:23" ht="16" x14ac:dyDescent="0.2">
      <c r="A489" t="s">
        <v>274</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s="38" t="s">
        <v>912</v>
      </c>
      <c r="O489" t="s">
        <v>695</v>
      </c>
      <c r="P489" t="s">
        <v>807</v>
      </c>
      <c r="Q489" t="s">
        <v>243</v>
      </c>
      <c r="S489" s="38"/>
      <c r="W489" s="38"/>
    </row>
    <row r="490" spans="1:23" ht="16" x14ac:dyDescent="0.2">
      <c r="A490" t="s">
        <v>270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s="38" t="s">
        <v>912</v>
      </c>
      <c r="O490" t="s">
        <v>696</v>
      </c>
      <c r="P490" t="s">
        <v>808</v>
      </c>
      <c r="Q490" t="s">
        <v>243</v>
      </c>
      <c r="S490" s="38"/>
      <c r="W490" s="38"/>
    </row>
    <row r="491" spans="1:23" ht="16" x14ac:dyDescent="0.2">
      <c r="A491" t="s">
        <v>274</v>
      </c>
      <c r="B491" t="s">
        <v>142</v>
      </c>
      <c r="C491" s="4">
        <v>0</v>
      </c>
      <c r="D491" s="4">
        <v>0</v>
      </c>
      <c r="E491" s="4">
        <v>0</v>
      </c>
      <c r="F491" s="4">
        <v>0</v>
      </c>
      <c r="G491" s="4">
        <v>0</v>
      </c>
      <c r="H491" s="4">
        <v>0</v>
      </c>
      <c r="I491" s="4">
        <v>0</v>
      </c>
      <c r="J491" s="4">
        <v>0</v>
      </c>
      <c r="K491" s="4">
        <v>0</v>
      </c>
      <c r="L491" s="4">
        <v>0</v>
      </c>
      <c r="M491" s="4">
        <v>0</v>
      </c>
      <c r="N491" s="38" t="s">
        <v>912</v>
      </c>
      <c r="O491" t="s">
        <v>695</v>
      </c>
      <c r="P491" t="s">
        <v>807</v>
      </c>
      <c r="Q491" t="s">
        <v>243</v>
      </c>
      <c r="S491" s="38"/>
      <c r="W491" s="38"/>
    </row>
    <row r="492" spans="1:23" ht="16" x14ac:dyDescent="0.2">
      <c r="A492" t="s">
        <v>270</v>
      </c>
      <c r="B492" t="s">
        <v>142</v>
      </c>
      <c r="C492" s="4">
        <v>0</v>
      </c>
      <c r="D492" s="4">
        <v>0</v>
      </c>
      <c r="E492" s="4">
        <v>0</v>
      </c>
      <c r="F492" s="4">
        <v>0</v>
      </c>
      <c r="G492" s="4">
        <v>0</v>
      </c>
      <c r="H492" s="4">
        <v>0</v>
      </c>
      <c r="I492" s="4">
        <v>0</v>
      </c>
      <c r="J492" s="4">
        <v>0</v>
      </c>
      <c r="K492" s="4">
        <v>0</v>
      </c>
      <c r="L492" s="4">
        <v>0</v>
      </c>
      <c r="M492" s="4">
        <v>0</v>
      </c>
      <c r="N492" s="38" t="s">
        <v>912</v>
      </c>
      <c r="O492" t="s">
        <v>696</v>
      </c>
      <c r="P492" t="s">
        <v>808</v>
      </c>
      <c r="Q492" t="s">
        <v>243</v>
      </c>
      <c r="S492" s="38"/>
      <c r="W492" s="38"/>
    </row>
    <row r="493" spans="1:23" ht="16" x14ac:dyDescent="0.2">
      <c r="A493" t="s">
        <v>274</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s="38" t="s">
        <v>912</v>
      </c>
      <c r="O493" t="s">
        <v>695</v>
      </c>
      <c r="P493" t="s">
        <v>807</v>
      </c>
      <c r="Q493" t="s">
        <v>243</v>
      </c>
      <c r="S493" s="38"/>
      <c r="W493" s="38"/>
    </row>
    <row r="494" spans="1:23" ht="16" x14ac:dyDescent="0.2">
      <c r="A494" t="s">
        <v>270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s="38" t="s">
        <v>912</v>
      </c>
      <c r="O494" t="s">
        <v>696</v>
      </c>
      <c r="P494" t="s">
        <v>808</v>
      </c>
      <c r="Q494" t="s">
        <v>243</v>
      </c>
      <c r="S494" s="38"/>
      <c r="W494" s="38"/>
    </row>
    <row r="495" spans="1:23" ht="16" x14ac:dyDescent="0.2">
      <c r="A495" t="s">
        <v>274</v>
      </c>
      <c r="B495" t="s">
        <v>143</v>
      </c>
      <c r="C495" s="4">
        <v>0</v>
      </c>
      <c r="D495" s="4">
        <v>0</v>
      </c>
      <c r="E495" s="4">
        <v>0</v>
      </c>
      <c r="F495" s="4">
        <v>0</v>
      </c>
      <c r="G495" s="4">
        <v>0</v>
      </c>
      <c r="H495" s="4">
        <v>0</v>
      </c>
      <c r="I495" s="4">
        <v>0</v>
      </c>
      <c r="J495" s="4">
        <v>0</v>
      </c>
      <c r="K495" s="4">
        <v>0</v>
      </c>
      <c r="L495" s="4">
        <v>0</v>
      </c>
      <c r="M495" s="4">
        <v>0</v>
      </c>
      <c r="N495" s="38" t="s">
        <v>912</v>
      </c>
      <c r="O495" t="s">
        <v>695</v>
      </c>
      <c r="P495" t="s">
        <v>807</v>
      </c>
      <c r="Q495" t="s">
        <v>243</v>
      </c>
      <c r="S495" s="38"/>
      <c r="W495" s="38"/>
    </row>
    <row r="496" spans="1:23" ht="16" x14ac:dyDescent="0.2">
      <c r="A496" t="s">
        <v>270</v>
      </c>
      <c r="B496" t="s">
        <v>143</v>
      </c>
      <c r="C496" s="4">
        <v>0</v>
      </c>
      <c r="D496" s="4">
        <v>0</v>
      </c>
      <c r="E496" s="4">
        <v>0</v>
      </c>
      <c r="F496" s="4">
        <v>0</v>
      </c>
      <c r="G496" s="4">
        <v>0</v>
      </c>
      <c r="H496" s="4">
        <v>0</v>
      </c>
      <c r="I496" s="4">
        <v>0</v>
      </c>
      <c r="J496" s="4">
        <v>0</v>
      </c>
      <c r="K496" s="4">
        <v>0</v>
      </c>
      <c r="L496" s="4">
        <v>0</v>
      </c>
      <c r="M496" s="4">
        <v>0</v>
      </c>
      <c r="N496" s="38" t="s">
        <v>912</v>
      </c>
      <c r="O496" t="s">
        <v>696</v>
      </c>
      <c r="P496" t="s">
        <v>808</v>
      </c>
      <c r="Q496" t="s">
        <v>243</v>
      </c>
      <c r="S496" s="38"/>
      <c r="W496" s="38"/>
    </row>
    <row r="497" spans="1:23" ht="16" x14ac:dyDescent="0.2">
      <c r="A497" t="s">
        <v>274</v>
      </c>
      <c r="B497" t="s">
        <v>158</v>
      </c>
      <c r="C497" s="4">
        <v>0</v>
      </c>
      <c r="D497" s="4">
        <v>0</v>
      </c>
      <c r="E497" s="4">
        <v>0</v>
      </c>
      <c r="F497" s="4">
        <v>0</v>
      </c>
      <c r="G497" s="4">
        <v>0</v>
      </c>
      <c r="H497" s="4">
        <v>0</v>
      </c>
      <c r="I497" s="4">
        <v>0</v>
      </c>
      <c r="J497" s="4">
        <v>0</v>
      </c>
      <c r="K497" s="4">
        <v>0</v>
      </c>
      <c r="L497" s="4">
        <v>0</v>
      </c>
      <c r="M497" s="4">
        <v>0</v>
      </c>
      <c r="N497" s="38" t="s">
        <v>912</v>
      </c>
      <c r="O497" t="s">
        <v>695</v>
      </c>
      <c r="P497" t="s">
        <v>807</v>
      </c>
      <c r="Q497" t="s">
        <v>243</v>
      </c>
      <c r="S497" s="38"/>
      <c r="W497" s="38"/>
    </row>
    <row r="498" spans="1:23" ht="16" x14ac:dyDescent="0.2">
      <c r="A498" t="s">
        <v>270</v>
      </c>
      <c r="B498" t="s">
        <v>158</v>
      </c>
      <c r="C498" s="4">
        <v>0</v>
      </c>
      <c r="D498" s="4">
        <v>0</v>
      </c>
      <c r="E498" s="4">
        <v>0</v>
      </c>
      <c r="F498" s="4">
        <v>0</v>
      </c>
      <c r="G498" s="4">
        <v>0</v>
      </c>
      <c r="H498" s="4">
        <v>0</v>
      </c>
      <c r="I498" s="4">
        <v>0</v>
      </c>
      <c r="J498" s="4">
        <v>0</v>
      </c>
      <c r="K498" s="4">
        <v>0</v>
      </c>
      <c r="L498" s="4">
        <v>0</v>
      </c>
      <c r="M498" s="4">
        <v>0</v>
      </c>
      <c r="N498" s="38" t="s">
        <v>912</v>
      </c>
      <c r="O498" t="s">
        <v>696</v>
      </c>
      <c r="P498" t="s">
        <v>808</v>
      </c>
      <c r="Q498" t="s">
        <v>243</v>
      </c>
      <c r="S498" s="38"/>
      <c r="W498" s="38"/>
    </row>
    <row r="499" spans="1:23" ht="16" x14ac:dyDescent="0.2">
      <c r="A499" t="s">
        <v>274</v>
      </c>
      <c r="B499" t="s">
        <v>163</v>
      </c>
      <c r="C499" s="4">
        <v>0</v>
      </c>
      <c r="D499" s="4">
        <v>0</v>
      </c>
      <c r="E499" s="4">
        <v>0</v>
      </c>
      <c r="F499" s="4">
        <v>0</v>
      </c>
      <c r="G499" s="4">
        <v>0</v>
      </c>
      <c r="H499" s="4">
        <v>0</v>
      </c>
      <c r="I499" s="4">
        <v>0</v>
      </c>
      <c r="J499" s="4">
        <v>0</v>
      </c>
      <c r="K499" s="4">
        <v>0</v>
      </c>
      <c r="L499" s="4">
        <v>0</v>
      </c>
      <c r="M499" s="4">
        <v>0</v>
      </c>
      <c r="N499" s="38" t="s">
        <v>912</v>
      </c>
      <c r="O499" t="s">
        <v>695</v>
      </c>
      <c r="P499" t="s">
        <v>807</v>
      </c>
      <c r="Q499" t="s">
        <v>243</v>
      </c>
      <c r="S499" s="38"/>
      <c r="W499" s="38"/>
    </row>
    <row r="500" spans="1:23" ht="16" x14ac:dyDescent="0.2">
      <c r="A500" t="s">
        <v>270</v>
      </c>
      <c r="B500" t="s">
        <v>163</v>
      </c>
      <c r="C500" s="4">
        <v>0</v>
      </c>
      <c r="D500" s="4">
        <v>0</v>
      </c>
      <c r="E500" s="4">
        <v>0</v>
      </c>
      <c r="F500" s="4">
        <v>0</v>
      </c>
      <c r="G500" s="4">
        <v>0</v>
      </c>
      <c r="H500" s="4">
        <v>0</v>
      </c>
      <c r="I500" s="4">
        <v>0</v>
      </c>
      <c r="J500" s="4">
        <v>0</v>
      </c>
      <c r="K500" s="4">
        <v>0</v>
      </c>
      <c r="L500" s="4">
        <v>0</v>
      </c>
      <c r="M500" s="4">
        <v>0</v>
      </c>
      <c r="N500" s="38" t="s">
        <v>912</v>
      </c>
      <c r="O500" t="s">
        <v>696</v>
      </c>
      <c r="P500" t="s">
        <v>808</v>
      </c>
      <c r="Q500" t="s">
        <v>243</v>
      </c>
      <c r="S500" s="38"/>
      <c r="W500" s="38"/>
    </row>
    <row r="501" spans="1:23" ht="16" x14ac:dyDescent="0.2">
      <c r="A501" t="s">
        <v>274</v>
      </c>
      <c r="B501" t="s">
        <v>91</v>
      </c>
      <c r="C501" s="4">
        <v>0</v>
      </c>
      <c r="D501" s="4">
        <v>0</v>
      </c>
      <c r="E501" s="4">
        <v>0</v>
      </c>
      <c r="F501" s="4">
        <v>0</v>
      </c>
      <c r="G501" s="4">
        <v>0</v>
      </c>
      <c r="H501" s="4">
        <v>0</v>
      </c>
      <c r="I501" s="4">
        <v>0</v>
      </c>
      <c r="J501" s="4">
        <v>0</v>
      </c>
      <c r="K501" s="4">
        <v>0</v>
      </c>
      <c r="L501" s="4">
        <v>0</v>
      </c>
      <c r="M501" s="4">
        <v>0</v>
      </c>
      <c r="N501" s="38" t="s">
        <v>912</v>
      </c>
      <c r="O501" t="s">
        <v>695</v>
      </c>
      <c r="P501" t="s">
        <v>807</v>
      </c>
      <c r="Q501" t="s">
        <v>243</v>
      </c>
      <c r="S501" s="38"/>
      <c r="W501" s="38"/>
    </row>
    <row r="502" spans="1:23" ht="16" x14ac:dyDescent="0.2">
      <c r="A502" t="s">
        <v>270</v>
      </c>
      <c r="B502" t="s">
        <v>91</v>
      </c>
      <c r="C502" s="4">
        <v>0</v>
      </c>
      <c r="D502" s="4">
        <v>0</v>
      </c>
      <c r="E502" s="4">
        <v>0</v>
      </c>
      <c r="F502" s="4">
        <v>0</v>
      </c>
      <c r="G502" s="4">
        <v>0</v>
      </c>
      <c r="H502" s="4">
        <v>0</v>
      </c>
      <c r="I502" s="4">
        <v>0</v>
      </c>
      <c r="J502" s="4">
        <v>0</v>
      </c>
      <c r="K502" s="4">
        <v>0</v>
      </c>
      <c r="L502" s="4">
        <v>0</v>
      </c>
      <c r="M502" s="4">
        <v>0</v>
      </c>
      <c r="N502" s="38" t="s">
        <v>912</v>
      </c>
      <c r="O502" t="s">
        <v>696</v>
      </c>
      <c r="P502" t="s">
        <v>808</v>
      </c>
      <c r="Q502" t="s">
        <v>243</v>
      </c>
      <c r="S502" s="38"/>
      <c r="W502" s="38"/>
    </row>
    <row r="503" spans="1:23" ht="16" x14ac:dyDescent="0.2">
      <c r="A503" t="s">
        <v>274</v>
      </c>
      <c r="B503" t="s">
        <v>97</v>
      </c>
      <c r="C503" s="4">
        <v>0</v>
      </c>
      <c r="D503" s="4">
        <v>0</v>
      </c>
      <c r="E503" s="4">
        <v>0</v>
      </c>
      <c r="F503" s="4">
        <v>0</v>
      </c>
      <c r="G503" s="4">
        <v>0</v>
      </c>
      <c r="H503" s="4">
        <v>0</v>
      </c>
      <c r="I503" s="4">
        <v>0</v>
      </c>
      <c r="J503" s="4">
        <v>0</v>
      </c>
      <c r="K503" s="4">
        <v>0</v>
      </c>
      <c r="L503" s="4">
        <v>0</v>
      </c>
      <c r="M503" s="4">
        <v>0</v>
      </c>
      <c r="N503" s="38" t="s">
        <v>912</v>
      </c>
      <c r="O503" t="s">
        <v>695</v>
      </c>
      <c r="P503" t="s">
        <v>807</v>
      </c>
      <c r="Q503" t="s">
        <v>243</v>
      </c>
      <c r="S503" s="38"/>
      <c r="W503" s="38"/>
    </row>
    <row r="504" spans="1:23" ht="16" x14ac:dyDescent="0.2">
      <c r="A504" t="s">
        <v>270</v>
      </c>
      <c r="B504" t="s">
        <v>97</v>
      </c>
      <c r="C504" s="4">
        <v>0</v>
      </c>
      <c r="D504" s="4">
        <v>0</v>
      </c>
      <c r="E504" s="4">
        <v>0</v>
      </c>
      <c r="F504" s="4">
        <v>0</v>
      </c>
      <c r="G504" s="4">
        <v>0</v>
      </c>
      <c r="H504" s="4">
        <v>0</v>
      </c>
      <c r="I504" s="4">
        <v>0</v>
      </c>
      <c r="J504" s="4">
        <v>0</v>
      </c>
      <c r="K504" s="4">
        <v>0</v>
      </c>
      <c r="L504" s="4">
        <v>0</v>
      </c>
      <c r="M504" s="4">
        <v>0</v>
      </c>
      <c r="N504" s="38" t="s">
        <v>912</v>
      </c>
      <c r="O504" t="s">
        <v>696</v>
      </c>
      <c r="P504" t="s">
        <v>808</v>
      </c>
      <c r="Q504" t="s">
        <v>243</v>
      </c>
      <c r="S504" s="38"/>
      <c r="W504" s="38"/>
    </row>
    <row r="505" spans="1:23" ht="16" x14ac:dyDescent="0.2">
      <c r="A505" t="s">
        <v>274</v>
      </c>
      <c r="B505" t="s">
        <v>119</v>
      </c>
      <c r="C505" s="4">
        <v>0</v>
      </c>
      <c r="D505" s="4">
        <v>0</v>
      </c>
      <c r="E505" s="4">
        <v>0</v>
      </c>
      <c r="F505" s="4">
        <v>0</v>
      </c>
      <c r="G505" s="4">
        <v>0</v>
      </c>
      <c r="H505" s="4">
        <v>0</v>
      </c>
      <c r="I505" s="4">
        <v>0</v>
      </c>
      <c r="J505" s="4">
        <v>0</v>
      </c>
      <c r="K505" s="4">
        <v>0</v>
      </c>
      <c r="L505" s="4">
        <v>0</v>
      </c>
      <c r="M505" s="4">
        <v>0</v>
      </c>
      <c r="N505" s="38" t="s">
        <v>912</v>
      </c>
      <c r="O505" t="s">
        <v>695</v>
      </c>
      <c r="P505" t="s">
        <v>807</v>
      </c>
      <c r="Q505" t="s">
        <v>243</v>
      </c>
      <c r="S505" s="38"/>
      <c r="W505" s="38"/>
    </row>
    <row r="506" spans="1:23" ht="16" x14ac:dyDescent="0.2">
      <c r="A506" t="s">
        <v>270</v>
      </c>
      <c r="B506" t="s">
        <v>119</v>
      </c>
      <c r="C506" s="4">
        <v>0</v>
      </c>
      <c r="D506" s="4">
        <v>0</v>
      </c>
      <c r="E506" s="4">
        <v>0</v>
      </c>
      <c r="F506" s="4">
        <v>0</v>
      </c>
      <c r="G506" s="4">
        <v>0</v>
      </c>
      <c r="H506" s="4">
        <v>0</v>
      </c>
      <c r="I506" s="4">
        <v>0</v>
      </c>
      <c r="J506" s="4">
        <v>0</v>
      </c>
      <c r="K506" s="4">
        <v>0</v>
      </c>
      <c r="L506" s="4">
        <v>0</v>
      </c>
      <c r="M506" s="4">
        <v>0</v>
      </c>
      <c r="N506" s="38" t="s">
        <v>912</v>
      </c>
      <c r="O506" t="s">
        <v>696</v>
      </c>
      <c r="P506" t="s">
        <v>808</v>
      </c>
      <c r="Q506" t="s">
        <v>243</v>
      </c>
      <c r="S506" s="38"/>
      <c r="W506" s="38"/>
    </row>
    <row r="507" spans="1:23" ht="16" x14ac:dyDescent="0.2">
      <c r="A507" t="s">
        <v>274</v>
      </c>
      <c r="B507" t="s">
        <v>132</v>
      </c>
      <c r="C507" s="4">
        <v>0</v>
      </c>
      <c r="D507" s="4">
        <v>0</v>
      </c>
      <c r="E507" s="4">
        <v>0</v>
      </c>
      <c r="F507" s="4">
        <v>0</v>
      </c>
      <c r="G507" s="4">
        <v>0</v>
      </c>
      <c r="H507" s="4">
        <v>0</v>
      </c>
      <c r="I507" s="4">
        <v>0</v>
      </c>
      <c r="J507" s="4">
        <v>0</v>
      </c>
      <c r="K507" s="4">
        <v>0</v>
      </c>
      <c r="L507" s="4">
        <v>0</v>
      </c>
      <c r="M507" s="4">
        <v>0</v>
      </c>
      <c r="N507" s="38" t="s">
        <v>912</v>
      </c>
      <c r="O507" t="s">
        <v>695</v>
      </c>
      <c r="P507" t="s">
        <v>807</v>
      </c>
      <c r="Q507" t="s">
        <v>243</v>
      </c>
      <c r="S507" s="38"/>
      <c r="W507" s="38"/>
    </row>
    <row r="508" spans="1:23" ht="16" x14ac:dyDescent="0.2">
      <c r="A508" t="s">
        <v>270</v>
      </c>
      <c r="B508" t="s">
        <v>132</v>
      </c>
      <c r="C508" s="4">
        <v>0</v>
      </c>
      <c r="D508" s="4">
        <v>0</v>
      </c>
      <c r="E508" s="4">
        <v>0</v>
      </c>
      <c r="F508" s="4">
        <v>0</v>
      </c>
      <c r="G508" s="4">
        <v>0</v>
      </c>
      <c r="H508" s="4">
        <v>0</v>
      </c>
      <c r="I508" s="4">
        <v>0</v>
      </c>
      <c r="J508" s="4">
        <v>0</v>
      </c>
      <c r="K508" s="4">
        <v>0</v>
      </c>
      <c r="L508" s="4">
        <v>0</v>
      </c>
      <c r="M508" s="4">
        <v>0</v>
      </c>
      <c r="N508" s="38" t="s">
        <v>912</v>
      </c>
      <c r="O508" t="s">
        <v>696</v>
      </c>
      <c r="P508" t="s">
        <v>808</v>
      </c>
      <c r="Q508" t="s">
        <v>243</v>
      </c>
      <c r="S508" s="38"/>
      <c r="W508" s="38"/>
    </row>
    <row r="509" spans="1:23" ht="16" x14ac:dyDescent="0.2">
      <c r="A509" t="s">
        <v>271</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s="38" t="s">
        <v>247</v>
      </c>
      <c r="O509" t="s">
        <v>698</v>
      </c>
      <c r="P509" t="s">
        <v>809</v>
      </c>
      <c r="Q509" t="s">
        <v>243</v>
      </c>
      <c r="R509" t="s">
        <v>272</v>
      </c>
      <c r="S509" s="38"/>
      <c r="W509" s="38"/>
    </row>
    <row r="510" spans="1:23" ht="16" x14ac:dyDescent="0.2">
      <c r="A510" t="s">
        <v>271</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s="38" t="s">
        <v>247</v>
      </c>
      <c r="O510" t="s">
        <v>698</v>
      </c>
      <c r="P510" t="s">
        <v>809</v>
      </c>
      <c r="Q510" t="s">
        <v>243</v>
      </c>
      <c r="R510" t="s">
        <v>460</v>
      </c>
      <c r="S510" s="38"/>
      <c r="W510" s="38"/>
    </row>
    <row r="511" spans="1:23" ht="16" x14ac:dyDescent="0.2">
      <c r="A511" t="s">
        <v>271</v>
      </c>
      <c r="B511" t="s">
        <v>85</v>
      </c>
      <c r="C511" s="4">
        <v>0</v>
      </c>
      <c r="D511" s="4">
        <v>0</v>
      </c>
      <c r="E511" s="4">
        <v>0</v>
      </c>
      <c r="F511" s="4">
        <v>0</v>
      </c>
      <c r="G511" s="4">
        <v>0</v>
      </c>
      <c r="H511" s="4">
        <v>0</v>
      </c>
      <c r="I511" s="4">
        <v>0</v>
      </c>
      <c r="J511" s="4">
        <v>0</v>
      </c>
      <c r="K511" s="4">
        <v>0</v>
      </c>
      <c r="L511" s="4">
        <v>0</v>
      </c>
      <c r="M511" s="4">
        <v>0</v>
      </c>
      <c r="N511" s="38" t="s">
        <v>247</v>
      </c>
      <c r="O511" t="s">
        <v>698</v>
      </c>
      <c r="P511" t="s">
        <v>809</v>
      </c>
      <c r="Q511" t="s">
        <v>243</v>
      </c>
      <c r="S511" s="38"/>
      <c r="W511" s="38"/>
    </row>
    <row r="512" spans="1:23" ht="16" x14ac:dyDescent="0.2">
      <c r="A512" t="s">
        <v>271</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s="38" t="s">
        <v>247</v>
      </c>
      <c r="O512" t="s">
        <v>698</v>
      </c>
      <c r="P512" t="s">
        <v>809</v>
      </c>
      <c r="Q512" t="s">
        <v>243</v>
      </c>
      <c r="S512" s="38"/>
      <c r="W512" s="38"/>
    </row>
    <row r="513" spans="1:23" ht="16" x14ac:dyDescent="0.2">
      <c r="A513" t="s">
        <v>271</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s="38" t="s">
        <v>247</v>
      </c>
      <c r="O513" t="s">
        <v>698</v>
      </c>
      <c r="P513" t="s">
        <v>809</v>
      </c>
      <c r="Q513" t="s">
        <v>243</v>
      </c>
      <c r="S513" s="38"/>
      <c r="W513" s="38"/>
    </row>
    <row r="514" spans="1:23" ht="16" x14ac:dyDescent="0.2">
      <c r="A514" t="s">
        <v>271</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s="38" t="s">
        <v>247</v>
      </c>
      <c r="O514" t="s">
        <v>698</v>
      </c>
      <c r="P514" t="s">
        <v>809</v>
      </c>
      <c r="Q514" t="s">
        <v>243</v>
      </c>
      <c r="S514" s="38"/>
      <c r="W514" s="38"/>
    </row>
    <row r="515" spans="1:23" ht="16" x14ac:dyDescent="0.2">
      <c r="A515" t="s">
        <v>271</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s="38" t="s">
        <v>247</v>
      </c>
      <c r="O515" t="s">
        <v>698</v>
      </c>
      <c r="P515" t="s">
        <v>809</v>
      </c>
      <c r="Q515" t="s">
        <v>243</v>
      </c>
      <c r="S515" s="38"/>
      <c r="W515" s="38"/>
    </row>
    <row r="516" spans="1:23" ht="16" x14ac:dyDescent="0.2">
      <c r="A516" t="s">
        <v>271</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s="38" t="s">
        <v>247</v>
      </c>
      <c r="O516" t="s">
        <v>698</v>
      </c>
      <c r="P516" t="s">
        <v>809</v>
      </c>
      <c r="Q516" t="s">
        <v>243</v>
      </c>
      <c r="S516" s="38"/>
      <c r="W516" s="38"/>
    </row>
    <row r="517" spans="1:23" ht="16" x14ac:dyDescent="0.2">
      <c r="A517" t="s">
        <v>271</v>
      </c>
      <c r="B517" t="s">
        <v>97</v>
      </c>
      <c r="C517" s="4">
        <v>0</v>
      </c>
      <c r="D517" s="4">
        <v>0</v>
      </c>
      <c r="E517" s="4">
        <v>0</v>
      </c>
      <c r="F517" s="4">
        <v>0</v>
      </c>
      <c r="G517" s="4">
        <v>0</v>
      </c>
      <c r="H517" s="4">
        <v>0</v>
      </c>
      <c r="I517" s="4">
        <v>0</v>
      </c>
      <c r="J517" s="4">
        <v>0</v>
      </c>
      <c r="K517" s="4">
        <v>0</v>
      </c>
      <c r="L517" s="4">
        <v>0</v>
      </c>
      <c r="M517" s="4">
        <v>0</v>
      </c>
      <c r="N517" s="38" t="s">
        <v>247</v>
      </c>
      <c r="O517" t="s">
        <v>698</v>
      </c>
      <c r="P517" t="s">
        <v>809</v>
      </c>
      <c r="Q517" t="s">
        <v>243</v>
      </c>
      <c r="S517" s="38"/>
      <c r="W517" s="38"/>
    </row>
    <row r="518" spans="1:23" ht="16" x14ac:dyDescent="0.2">
      <c r="A518" t="s">
        <v>271</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s="38" t="s">
        <v>247</v>
      </c>
      <c r="O518" t="s">
        <v>698</v>
      </c>
      <c r="P518" t="s">
        <v>809</v>
      </c>
      <c r="Q518" t="s">
        <v>243</v>
      </c>
      <c r="S518" s="38"/>
      <c r="W518" s="38"/>
    </row>
    <row r="519" spans="1:23" ht="16" x14ac:dyDescent="0.2">
      <c r="A519" t="s">
        <v>271</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s="38" t="s">
        <v>247</v>
      </c>
      <c r="O519" t="s">
        <v>698</v>
      </c>
      <c r="P519" t="s">
        <v>809</v>
      </c>
      <c r="Q519" t="s">
        <v>243</v>
      </c>
      <c r="S519" s="38"/>
      <c r="W519" s="38"/>
    </row>
    <row r="520" spans="1:23" ht="16" x14ac:dyDescent="0.2">
      <c r="A520" t="s">
        <v>271</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s="38" t="s">
        <v>247</v>
      </c>
      <c r="O520" t="s">
        <v>698</v>
      </c>
      <c r="P520" t="s">
        <v>809</v>
      </c>
      <c r="Q520" t="s">
        <v>243</v>
      </c>
      <c r="S520" s="38"/>
      <c r="W520" s="38"/>
    </row>
    <row r="521" spans="1:23" ht="16" x14ac:dyDescent="0.2">
      <c r="A521" t="s">
        <v>271</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s="38" t="s">
        <v>247</v>
      </c>
      <c r="O521" t="s">
        <v>698</v>
      </c>
      <c r="P521" t="s">
        <v>809</v>
      </c>
      <c r="Q521" t="s">
        <v>243</v>
      </c>
      <c r="S521" s="38"/>
      <c r="W521" s="38"/>
    </row>
    <row r="522" spans="1:23" ht="16" x14ac:dyDescent="0.2">
      <c r="A522" t="s">
        <v>271</v>
      </c>
      <c r="B522" t="s">
        <v>162</v>
      </c>
      <c r="C522" s="4">
        <v>0</v>
      </c>
      <c r="D522" s="4">
        <v>0</v>
      </c>
      <c r="E522" s="4">
        <v>0</v>
      </c>
      <c r="F522" s="4">
        <v>0</v>
      </c>
      <c r="G522" s="4">
        <v>0</v>
      </c>
      <c r="H522" s="4">
        <v>0</v>
      </c>
      <c r="I522" s="4">
        <v>0</v>
      </c>
      <c r="J522" s="4">
        <v>0</v>
      </c>
      <c r="K522" s="4">
        <v>0</v>
      </c>
      <c r="L522" s="4">
        <v>0</v>
      </c>
      <c r="M522" s="4">
        <v>0</v>
      </c>
      <c r="N522" s="38" t="s">
        <v>247</v>
      </c>
      <c r="O522" t="s">
        <v>698</v>
      </c>
      <c r="P522" t="s">
        <v>809</v>
      </c>
      <c r="Q522" t="s">
        <v>243</v>
      </c>
      <c r="S522" s="38"/>
      <c r="W522" s="38"/>
    </row>
    <row r="523" spans="1:23" ht="16" x14ac:dyDescent="0.2">
      <c r="A523" t="s">
        <v>271</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s="38" t="s">
        <v>247</v>
      </c>
      <c r="O523" t="s">
        <v>698</v>
      </c>
      <c r="P523" t="s">
        <v>809</v>
      </c>
      <c r="Q523" t="s">
        <v>243</v>
      </c>
      <c r="S523" s="38"/>
      <c r="W523" s="38"/>
    </row>
    <row r="524" spans="1:23" ht="16" x14ac:dyDescent="0.2">
      <c r="A524" t="s">
        <v>271</v>
      </c>
      <c r="B524" t="s">
        <v>107</v>
      </c>
      <c r="C524" s="4">
        <v>0</v>
      </c>
      <c r="D524" s="4">
        <v>0</v>
      </c>
      <c r="E524" s="4">
        <v>0</v>
      </c>
      <c r="F524" s="4">
        <v>0</v>
      </c>
      <c r="G524" s="4">
        <v>0</v>
      </c>
      <c r="H524" s="4">
        <v>0</v>
      </c>
      <c r="I524" s="4">
        <v>0</v>
      </c>
      <c r="J524" s="4">
        <v>0</v>
      </c>
      <c r="K524" s="4">
        <v>0</v>
      </c>
      <c r="L524" s="4">
        <v>0</v>
      </c>
      <c r="M524" s="4">
        <v>0</v>
      </c>
      <c r="N524" s="38" t="s">
        <v>247</v>
      </c>
      <c r="O524" t="s">
        <v>698</v>
      </c>
      <c r="P524" t="s">
        <v>809</v>
      </c>
      <c r="Q524" t="s">
        <v>243</v>
      </c>
      <c r="S524" s="38"/>
      <c r="W524" s="38"/>
    </row>
    <row r="525" spans="1:23" ht="16" x14ac:dyDescent="0.2">
      <c r="A525" t="s">
        <v>271</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s="38" t="s">
        <v>247</v>
      </c>
      <c r="O525" t="s">
        <v>698</v>
      </c>
      <c r="P525" t="s">
        <v>809</v>
      </c>
      <c r="Q525" t="s">
        <v>243</v>
      </c>
      <c r="S525" s="38"/>
      <c r="W525" s="38"/>
    </row>
    <row r="526" spans="1:23" ht="16" x14ac:dyDescent="0.2">
      <c r="A526" t="s">
        <v>271</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s="38" t="s">
        <v>247</v>
      </c>
      <c r="O526" t="s">
        <v>698</v>
      </c>
      <c r="P526" t="s">
        <v>809</v>
      </c>
      <c r="Q526" t="s">
        <v>243</v>
      </c>
      <c r="S526" s="38"/>
      <c r="W526" s="38"/>
    </row>
    <row r="527" spans="1:23" ht="16" x14ac:dyDescent="0.2">
      <c r="A527" t="s">
        <v>271</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s="38" t="s">
        <v>247</v>
      </c>
      <c r="O527" t="s">
        <v>698</v>
      </c>
      <c r="P527" t="s">
        <v>809</v>
      </c>
      <c r="Q527" t="s">
        <v>243</v>
      </c>
      <c r="S527" s="38"/>
      <c r="W527" s="38"/>
    </row>
    <row r="528" spans="1:23" ht="16" x14ac:dyDescent="0.2">
      <c r="A528" t="s">
        <v>271</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s="38" t="s">
        <v>247</v>
      </c>
      <c r="O528" t="s">
        <v>698</v>
      </c>
      <c r="P528" t="s">
        <v>809</v>
      </c>
      <c r="Q528" t="s">
        <v>243</v>
      </c>
      <c r="S528" s="38"/>
      <c r="W528" s="38"/>
    </row>
    <row r="529" spans="1:23" ht="16" x14ac:dyDescent="0.2">
      <c r="A529" t="s">
        <v>645</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s="38" t="s">
        <v>247</v>
      </c>
      <c r="O529" t="s">
        <v>699</v>
      </c>
      <c r="P529" t="s">
        <v>810</v>
      </c>
      <c r="Q529" t="s">
        <v>243</v>
      </c>
      <c r="S529" s="38"/>
      <c r="W529" s="38"/>
    </row>
    <row r="530" spans="1:23" ht="16" x14ac:dyDescent="0.2">
      <c r="A530" t="s">
        <v>645</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s="38" t="s">
        <v>247</v>
      </c>
      <c r="O530" t="s">
        <v>699</v>
      </c>
      <c r="P530" t="s">
        <v>810</v>
      </c>
      <c r="Q530" t="s">
        <v>243</v>
      </c>
      <c r="S530" s="38"/>
      <c r="W530" s="38"/>
    </row>
    <row r="531" spans="1:23" ht="16" x14ac:dyDescent="0.2">
      <c r="A531" t="s">
        <v>645</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s="38" t="s">
        <v>247</v>
      </c>
      <c r="O531" t="s">
        <v>699</v>
      </c>
      <c r="P531" t="s">
        <v>810</v>
      </c>
      <c r="Q531" t="s">
        <v>243</v>
      </c>
      <c r="S531" s="38"/>
      <c r="W531" s="38"/>
    </row>
    <row r="532" spans="1:23" ht="16" x14ac:dyDescent="0.2">
      <c r="A532" t="s">
        <v>645</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s="38" t="s">
        <v>247</v>
      </c>
      <c r="O532" t="s">
        <v>699</v>
      </c>
      <c r="P532" t="s">
        <v>810</v>
      </c>
      <c r="Q532" t="s">
        <v>243</v>
      </c>
      <c r="S532" s="38"/>
      <c r="W532" s="38"/>
    </row>
    <row r="533" spans="1:23" ht="16" x14ac:dyDescent="0.2">
      <c r="A533" t="s">
        <v>645</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s="38" t="s">
        <v>247</v>
      </c>
      <c r="O533" t="s">
        <v>699</v>
      </c>
      <c r="P533" t="s">
        <v>810</v>
      </c>
      <c r="Q533" t="s">
        <v>243</v>
      </c>
      <c r="S533" s="38"/>
      <c r="W533" s="38"/>
    </row>
    <row r="534" spans="1:23" ht="16" x14ac:dyDescent="0.2">
      <c r="A534" t="s">
        <v>645</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s="38" t="s">
        <v>247</v>
      </c>
      <c r="O534" t="s">
        <v>699</v>
      </c>
      <c r="P534" t="s">
        <v>810</v>
      </c>
      <c r="Q534" t="s">
        <v>243</v>
      </c>
      <c r="S534" s="38"/>
      <c r="W534" s="38"/>
    </row>
    <row r="535" spans="1:23" ht="16" x14ac:dyDescent="0.2">
      <c r="A535" t="s">
        <v>645</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s="38" t="s">
        <v>247</v>
      </c>
      <c r="O535" t="s">
        <v>699</v>
      </c>
      <c r="P535" t="s">
        <v>810</v>
      </c>
      <c r="Q535" t="s">
        <v>243</v>
      </c>
      <c r="S535" s="38"/>
      <c r="W535" s="38"/>
    </row>
    <row r="536" spans="1:23" ht="16" x14ac:dyDescent="0.2">
      <c r="A536" t="s">
        <v>645</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s="38" t="s">
        <v>247</v>
      </c>
      <c r="O536" t="s">
        <v>699</v>
      </c>
      <c r="P536" t="s">
        <v>810</v>
      </c>
      <c r="Q536" t="s">
        <v>243</v>
      </c>
      <c r="S536" s="38"/>
      <c r="W536" s="38"/>
    </row>
    <row r="537" spans="1:23" ht="16" x14ac:dyDescent="0.2">
      <c r="A537" t="s">
        <v>645</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s="38" t="s">
        <v>247</v>
      </c>
      <c r="O537" t="s">
        <v>699</v>
      </c>
      <c r="P537" t="s">
        <v>810</v>
      </c>
      <c r="Q537" t="s">
        <v>243</v>
      </c>
      <c r="S537" s="38"/>
      <c r="W537" s="38"/>
    </row>
    <row r="538" spans="1:23" ht="16" x14ac:dyDescent="0.2">
      <c r="A538" t="s">
        <v>645</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s="38" t="s">
        <v>247</v>
      </c>
      <c r="O538" t="s">
        <v>699</v>
      </c>
      <c r="P538" t="s">
        <v>810</v>
      </c>
      <c r="Q538" t="s">
        <v>243</v>
      </c>
      <c r="S538" s="38"/>
      <c r="W538" s="38"/>
    </row>
    <row r="539" spans="1:23" ht="16" x14ac:dyDescent="0.2">
      <c r="A539" t="s">
        <v>645</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s="38" t="s">
        <v>247</v>
      </c>
      <c r="O539" t="s">
        <v>699</v>
      </c>
      <c r="P539" t="s">
        <v>810</v>
      </c>
      <c r="Q539" t="s">
        <v>243</v>
      </c>
      <c r="S539" s="38"/>
      <c r="W539" s="38"/>
    </row>
    <row r="540" spans="1:23" ht="16" x14ac:dyDescent="0.2">
      <c r="A540" t="s">
        <v>645</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s="38" t="s">
        <v>247</v>
      </c>
      <c r="O540" t="s">
        <v>699</v>
      </c>
      <c r="P540" t="s">
        <v>810</v>
      </c>
      <c r="Q540" t="s">
        <v>243</v>
      </c>
      <c r="S540" s="38"/>
      <c r="W540" s="38"/>
    </row>
    <row r="541" spans="1:23" ht="16" x14ac:dyDescent="0.2">
      <c r="A541" t="s">
        <v>645</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s="38" t="s">
        <v>247</v>
      </c>
      <c r="O541" t="s">
        <v>699</v>
      </c>
      <c r="P541" t="s">
        <v>810</v>
      </c>
      <c r="Q541" t="s">
        <v>243</v>
      </c>
      <c r="S541" s="38"/>
      <c r="W541" s="38"/>
    </row>
    <row r="542" spans="1:23" ht="16" x14ac:dyDescent="0.2">
      <c r="A542" t="s">
        <v>645</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s="38" t="s">
        <v>247</v>
      </c>
      <c r="O542" t="s">
        <v>699</v>
      </c>
      <c r="P542" t="s">
        <v>810</v>
      </c>
      <c r="Q542" t="s">
        <v>243</v>
      </c>
      <c r="S542" s="38"/>
      <c r="W542" s="38"/>
    </row>
    <row r="543" spans="1:23" ht="16" x14ac:dyDescent="0.2">
      <c r="A543" t="s">
        <v>645</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s="38" t="s">
        <v>247</v>
      </c>
      <c r="O543" t="s">
        <v>699</v>
      </c>
      <c r="P543" t="s">
        <v>810</v>
      </c>
      <c r="Q543" t="s">
        <v>243</v>
      </c>
      <c r="S543" s="38"/>
      <c r="W543" s="38"/>
    </row>
    <row r="544" spans="1:23" ht="16" x14ac:dyDescent="0.2">
      <c r="A544" t="s">
        <v>645</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s="38" t="s">
        <v>247</v>
      </c>
      <c r="O544" t="s">
        <v>699</v>
      </c>
      <c r="P544" t="s">
        <v>810</v>
      </c>
      <c r="Q544" t="s">
        <v>243</v>
      </c>
      <c r="S544" s="38"/>
      <c r="W544" s="38"/>
    </row>
    <row r="545" spans="1:23" ht="16" x14ac:dyDescent="0.2">
      <c r="A545" t="s">
        <v>645</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s="38" t="s">
        <v>247</v>
      </c>
      <c r="O545" t="s">
        <v>699</v>
      </c>
      <c r="P545" t="s">
        <v>810</v>
      </c>
      <c r="Q545" t="s">
        <v>243</v>
      </c>
      <c r="S545" s="38"/>
      <c r="W545" s="38"/>
    </row>
    <row r="546" spans="1:23" ht="16" x14ac:dyDescent="0.2">
      <c r="A546" t="s">
        <v>279</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s="38" t="s">
        <v>242</v>
      </c>
      <c r="O546" t="s">
        <v>700</v>
      </c>
      <c r="P546" t="s">
        <v>811</v>
      </c>
      <c r="Q546" t="s">
        <v>243</v>
      </c>
      <c r="R546" t="s">
        <v>461</v>
      </c>
      <c r="S546" s="38"/>
      <c r="W546" s="38"/>
    </row>
    <row r="547" spans="1:23" ht="16" x14ac:dyDescent="0.2">
      <c r="A547" t="s">
        <v>279</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s="38" t="s">
        <v>242</v>
      </c>
      <c r="O547" t="s">
        <v>701</v>
      </c>
      <c r="P547" t="s">
        <v>811</v>
      </c>
      <c r="Q547" t="s">
        <v>243</v>
      </c>
      <c r="S547" s="38"/>
      <c r="W547" s="38"/>
    </row>
    <row r="548" spans="1:23" ht="16" x14ac:dyDescent="0.2">
      <c r="A548" t="s">
        <v>279</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s="38" t="s">
        <v>242</v>
      </c>
      <c r="O548" t="s">
        <v>702</v>
      </c>
      <c r="P548" t="s">
        <v>811</v>
      </c>
      <c r="Q548" t="s">
        <v>243</v>
      </c>
      <c r="R548" t="s">
        <v>310</v>
      </c>
      <c r="S548" s="38"/>
      <c r="W548" s="38"/>
    </row>
    <row r="549" spans="1:23" ht="16" x14ac:dyDescent="0.2">
      <c r="A549" t="s">
        <v>279</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s="38" t="s">
        <v>242</v>
      </c>
      <c r="O549" t="s">
        <v>700</v>
      </c>
      <c r="P549" t="s">
        <v>811</v>
      </c>
      <c r="Q549" t="s">
        <v>243</v>
      </c>
      <c r="S549" s="38"/>
      <c r="W549" s="38"/>
    </row>
    <row r="550" spans="1:23" ht="16" x14ac:dyDescent="0.2">
      <c r="A550" t="s">
        <v>279</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s="38" t="s">
        <v>242</v>
      </c>
      <c r="O550" t="s">
        <v>701</v>
      </c>
      <c r="P550" t="s">
        <v>811</v>
      </c>
      <c r="Q550" t="s">
        <v>243</v>
      </c>
      <c r="S550" s="38"/>
      <c r="W550" s="38"/>
    </row>
    <row r="551" spans="1:23" ht="16" x14ac:dyDescent="0.2">
      <c r="A551" t="s">
        <v>279</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s="38" t="s">
        <v>242</v>
      </c>
      <c r="O551" t="s">
        <v>702</v>
      </c>
      <c r="P551" t="s">
        <v>811</v>
      </c>
      <c r="Q551" t="s">
        <v>243</v>
      </c>
      <c r="S551" s="38"/>
      <c r="W551" s="38"/>
    </row>
    <row r="552" spans="1:23" ht="16" x14ac:dyDescent="0.2">
      <c r="A552" t="s">
        <v>279</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s="38" t="s">
        <v>242</v>
      </c>
      <c r="O552" t="s">
        <v>700</v>
      </c>
      <c r="P552" t="s">
        <v>811</v>
      </c>
      <c r="Q552" t="s">
        <v>243</v>
      </c>
      <c r="R552" s="7"/>
      <c r="S552" s="38"/>
      <c r="W552" s="38"/>
    </row>
    <row r="553" spans="1:23" ht="16" x14ac:dyDescent="0.2">
      <c r="A553" t="s">
        <v>279</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s="38" t="s">
        <v>242</v>
      </c>
      <c r="O553" t="s">
        <v>701</v>
      </c>
      <c r="P553" t="s">
        <v>811</v>
      </c>
      <c r="Q553" t="s">
        <v>243</v>
      </c>
      <c r="S553" s="38"/>
      <c r="W553" s="38"/>
    </row>
    <row r="554" spans="1:23" ht="16" x14ac:dyDescent="0.2">
      <c r="A554" t="s">
        <v>279</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s="38" t="s">
        <v>242</v>
      </c>
      <c r="O554" t="s">
        <v>702</v>
      </c>
      <c r="P554" t="s">
        <v>811</v>
      </c>
      <c r="Q554" t="s">
        <v>243</v>
      </c>
      <c r="S554" s="38"/>
      <c r="W554" s="38"/>
    </row>
    <row r="555" spans="1:23" ht="16" x14ac:dyDescent="0.2">
      <c r="A555" t="s">
        <v>279</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s="38" t="s">
        <v>281</v>
      </c>
      <c r="O555" t="s">
        <v>703</v>
      </c>
      <c r="P555" t="s">
        <v>811</v>
      </c>
      <c r="Q555" t="s">
        <v>243</v>
      </c>
      <c r="S555" s="38"/>
      <c r="W555" s="38"/>
    </row>
    <row r="556" spans="1:23" ht="16" x14ac:dyDescent="0.2">
      <c r="A556" t="s">
        <v>279</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s="38" t="s">
        <v>242</v>
      </c>
      <c r="O556" t="s">
        <v>700</v>
      </c>
      <c r="P556" t="s">
        <v>811</v>
      </c>
      <c r="Q556" t="s">
        <v>243</v>
      </c>
      <c r="S556" s="38"/>
      <c r="W556" s="38"/>
    </row>
    <row r="557" spans="1:23" ht="16" x14ac:dyDescent="0.2">
      <c r="A557" t="s">
        <v>279</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s="38" t="s">
        <v>242</v>
      </c>
      <c r="O557" t="s">
        <v>701</v>
      </c>
      <c r="P557" t="s">
        <v>811</v>
      </c>
      <c r="Q557" t="s">
        <v>243</v>
      </c>
      <c r="S557" s="38"/>
      <c r="W557" s="38"/>
    </row>
    <row r="558" spans="1:23" ht="16" x14ac:dyDescent="0.2">
      <c r="A558" t="s">
        <v>279</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s="38" t="s">
        <v>242</v>
      </c>
      <c r="O558" t="s">
        <v>702</v>
      </c>
      <c r="P558" t="s">
        <v>811</v>
      </c>
      <c r="Q558" t="s">
        <v>243</v>
      </c>
      <c r="S558" s="38"/>
      <c r="W558" s="38"/>
    </row>
    <row r="559" spans="1:23" ht="16" x14ac:dyDescent="0.2">
      <c r="A559" t="s">
        <v>279</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s="38" t="s">
        <v>242</v>
      </c>
      <c r="O559" t="s">
        <v>700</v>
      </c>
      <c r="P559" t="s">
        <v>811</v>
      </c>
      <c r="Q559" t="s">
        <v>243</v>
      </c>
      <c r="S559" s="38"/>
      <c r="W559" s="38"/>
    </row>
    <row r="560" spans="1:23" ht="16" x14ac:dyDescent="0.2">
      <c r="A560" t="s">
        <v>279</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s="38" t="s">
        <v>242</v>
      </c>
      <c r="O560" t="s">
        <v>701</v>
      </c>
      <c r="P560" t="s">
        <v>811</v>
      </c>
      <c r="Q560" t="s">
        <v>243</v>
      </c>
      <c r="S560" s="38"/>
      <c r="W560" s="38"/>
    </row>
    <row r="561" spans="1:23" ht="16" x14ac:dyDescent="0.2">
      <c r="A561" t="s">
        <v>279</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s="38" t="s">
        <v>242</v>
      </c>
      <c r="O561" t="s">
        <v>702</v>
      </c>
      <c r="P561" t="s">
        <v>811</v>
      </c>
      <c r="Q561" t="s">
        <v>243</v>
      </c>
      <c r="S561" s="38"/>
      <c r="W561" s="38"/>
    </row>
    <row r="562" spans="1:23" ht="16" x14ac:dyDescent="0.2">
      <c r="A562" t="s">
        <v>279</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s="38" t="s">
        <v>242</v>
      </c>
      <c r="O562" t="s">
        <v>700</v>
      </c>
      <c r="P562" t="s">
        <v>811</v>
      </c>
      <c r="Q562" t="s">
        <v>243</v>
      </c>
      <c r="S562" s="38"/>
      <c r="W562" s="38"/>
    </row>
    <row r="563" spans="1:23" ht="16" x14ac:dyDescent="0.2">
      <c r="A563" t="s">
        <v>279</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s="38" t="s">
        <v>242</v>
      </c>
      <c r="O563" t="s">
        <v>701</v>
      </c>
      <c r="P563" t="s">
        <v>811</v>
      </c>
      <c r="Q563" t="s">
        <v>243</v>
      </c>
      <c r="S563" s="38"/>
      <c r="W563" s="38"/>
    </row>
    <row r="564" spans="1:23" ht="16" x14ac:dyDescent="0.2">
      <c r="A564" t="s">
        <v>279</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s="38" t="s">
        <v>242</v>
      </c>
      <c r="O564" t="s">
        <v>702</v>
      </c>
      <c r="P564" t="s">
        <v>811</v>
      </c>
      <c r="Q564" t="s">
        <v>243</v>
      </c>
      <c r="S564" s="38"/>
      <c r="W564" s="38"/>
    </row>
    <row r="565" spans="1:23" ht="16" x14ac:dyDescent="0.2">
      <c r="A565" t="s">
        <v>279</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s="38" t="s">
        <v>242</v>
      </c>
      <c r="O565" t="s">
        <v>700</v>
      </c>
      <c r="P565" t="s">
        <v>811</v>
      </c>
      <c r="Q565" t="s">
        <v>243</v>
      </c>
      <c r="S565" s="38"/>
      <c r="W565" s="38"/>
    </row>
    <row r="566" spans="1:23" ht="16" x14ac:dyDescent="0.2">
      <c r="A566" t="s">
        <v>279</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s="38" t="s">
        <v>242</v>
      </c>
      <c r="O566" t="s">
        <v>701</v>
      </c>
      <c r="P566" t="s">
        <v>811</v>
      </c>
      <c r="Q566" t="s">
        <v>243</v>
      </c>
      <c r="S566" s="38"/>
      <c r="W566" s="38"/>
    </row>
    <row r="567" spans="1:23" ht="16" x14ac:dyDescent="0.2">
      <c r="A567" t="s">
        <v>279</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s="38" t="s">
        <v>242</v>
      </c>
      <c r="O567" t="s">
        <v>702</v>
      </c>
      <c r="P567" t="s">
        <v>811</v>
      </c>
      <c r="Q567" t="s">
        <v>243</v>
      </c>
      <c r="S567" s="38"/>
      <c r="W567" s="38"/>
    </row>
    <row r="568" spans="1:23" ht="16" x14ac:dyDescent="0.2">
      <c r="A568" t="s">
        <v>279</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s="38" t="s">
        <v>242</v>
      </c>
      <c r="O568" t="s">
        <v>700</v>
      </c>
      <c r="P568" t="s">
        <v>811</v>
      </c>
      <c r="Q568" t="s">
        <v>243</v>
      </c>
      <c r="S568" s="38"/>
      <c r="W568" s="38"/>
    </row>
    <row r="569" spans="1:23" ht="16" x14ac:dyDescent="0.2">
      <c r="A569" t="s">
        <v>279</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s="38" t="s">
        <v>242</v>
      </c>
      <c r="O569" t="s">
        <v>701</v>
      </c>
      <c r="P569" t="s">
        <v>811</v>
      </c>
      <c r="Q569" t="s">
        <v>243</v>
      </c>
      <c r="S569" s="38"/>
      <c r="W569" s="38"/>
    </row>
    <row r="570" spans="1:23" ht="16" x14ac:dyDescent="0.2">
      <c r="A570" t="s">
        <v>279</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s="38" t="s">
        <v>242</v>
      </c>
      <c r="O570" t="s">
        <v>702</v>
      </c>
      <c r="P570" t="s">
        <v>811</v>
      </c>
      <c r="Q570" t="s">
        <v>243</v>
      </c>
      <c r="S570" s="38"/>
      <c r="W570" s="38"/>
    </row>
    <row r="571" spans="1:23" ht="16" x14ac:dyDescent="0.2">
      <c r="A571" t="s">
        <v>279</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s="38" t="s">
        <v>256</v>
      </c>
      <c r="O571" t="s">
        <v>703</v>
      </c>
      <c r="P571" t="s">
        <v>811</v>
      </c>
      <c r="Q571" t="s">
        <v>243</v>
      </c>
      <c r="S571" s="38"/>
      <c r="W571" s="38"/>
    </row>
    <row r="572" spans="1:23" ht="16" x14ac:dyDescent="0.2">
      <c r="A572" t="s">
        <v>279</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s="38" t="s">
        <v>268</v>
      </c>
      <c r="O572" t="s">
        <v>704</v>
      </c>
      <c r="P572" t="s">
        <v>811</v>
      </c>
      <c r="Q572" t="s">
        <v>243</v>
      </c>
      <c r="S572" s="38"/>
      <c r="W572" s="38"/>
    </row>
    <row r="573" spans="1:23" ht="16" x14ac:dyDescent="0.2">
      <c r="A573" t="s">
        <v>279</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s="38" t="s">
        <v>283</v>
      </c>
      <c r="O573" t="s">
        <v>703</v>
      </c>
      <c r="P573" t="s">
        <v>811</v>
      </c>
      <c r="Q573" t="s">
        <v>243</v>
      </c>
      <c r="S573" s="38"/>
      <c r="W573" s="38"/>
    </row>
    <row r="574" spans="1:23" ht="16" x14ac:dyDescent="0.2">
      <c r="A574" t="s">
        <v>279</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s="38" t="s">
        <v>247</v>
      </c>
      <c r="O574" t="s">
        <v>703</v>
      </c>
      <c r="P574" t="s">
        <v>811</v>
      </c>
      <c r="Q574" t="s">
        <v>243</v>
      </c>
      <c r="S574" s="38"/>
      <c r="W574" s="38"/>
    </row>
    <row r="575" spans="1:23" ht="16" x14ac:dyDescent="0.2">
      <c r="A575" t="s">
        <v>279</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s="38" t="s">
        <v>242</v>
      </c>
      <c r="O575" t="s">
        <v>700</v>
      </c>
      <c r="P575" t="s">
        <v>811</v>
      </c>
      <c r="Q575" t="s">
        <v>243</v>
      </c>
      <c r="S575" s="38"/>
      <c r="W575" s="38"/>
    </row>
    <row r="576" spans="1:23" ht="16" x14ac:dyDescent="0.2">
      <c r="A576" t="s">
        <v>279</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s="38" t="s">
        <v>242</v>
      </c>
      <c r="O576" t="s">
        <v>701</v>
      </c>
      <c r="P576" t="s">
        <v>811</v>
      </c>
      <c r="Q576" t="s">
        <v>243</v>
      </c>
      <c r="S576" s="38"/>
      <c r="W576" s="38"/>
    </row>
    <row r="577" spans="1:23" ht="16" x14ac:dyDescent="0.2">
      <c r="A577" t="s">
        <v>279</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s="38" t="s">
        <v>242</v>
      </c>
      <c r="O577" t="s">
        <v>702</v>
      </c>
      <c r="P577" t="s">
        <v>811</v>
      </c>
      <c r="Q577" t="s">
        <v>243</v>
      </c>
      <c r="S577" s="38"/>
      <c r="W577" s="38"/>
    </row>
    <row r="578" spans="1:23" ht="16" x14ac:dyDescent="0.2">
      <c r="A578" t="s">
        <v>279</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s="38" t="s">
        <v>242</v>
      </c>
      <c r="O578" t="s">
        <v>705</v>
      </c>
      <c r="P578" t="s">
        <v>811</v>
      </c>
      <c r="Q578" t="s">
        <v>243</v>
      </c>
      <c r="S578" s="38"/>
      <c r="W578" s="38"/>
    </row>
    <row r="579" spans="1:23" ht="16" x14ac:dyDescent="0.2">
      <c r="A579" t="s">
        <v>279</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s="38" t="s">
        <v>242</v>
      </c>
      <c r="O579" t="s">
        <v>700</v>
      </c>
      <c r="P579" t="s">
        <v>811</v>
      </c>
      <c r="Q579" t="s">
        <v>243</v>
      </c>
      <c r="S579" s="38"/>
      <c r="W579" s="38"/>
    </row>
    <row r="580" spans="1:23" ht="16" x14ac:dyDescent="0.2">
      <c r="A580" t="s">
        <v>279</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s="38" t="s">
        <v>242</v>
      </c>
      <c r="O580" t="s">
        <v>701</v>
      </c>
      <c r="P580" t="s">
        <v>811</v>
      </c>
      <c r="Q580" t="s">
        <v>243</v>
      </c>
      <c r="S580" s="38"/>
      <c r="W580" s="38"/>
    </row>
    <row r="581" spans="1:23" ht="16" x14ac:dyDescent="0.2">
      <c r="A581" t="s">
        <v>279</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s="38" t="s">
        <v>242</v>
      </c>
      <c r="O581" t="s">
        <v>702</v>
      </c>
      <c r="P581" t="s">
        <v>811</v>
      </c>
      <c r="Q581" t="s">
        <v>243</v>
      </c>
      <c r="S581" s="38"/>
      <c r="W581" s="38"/>
    </row>
    <row r="582" spans="1:23" ht="16" x14ac:dyDescent="0.2">
      <c r="A582" t="s">
        <v>279</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s="38" t="s">
        <v>242</v>
      </c>
      <c r="O582" t="s">
        <v>700</v>
      </c>
      <c r="P582" t="s">
        <v>811</v>
      </c>
      <c r="Q582" t="s">
        <v>243</v>
      </c>
      <c r="S582" s="38"/>
      <c r="W582" s="38"/>
    </row>
    <row r="583" spans="1:23" ht="16" x14ac:dyDescent="0.2">
      <c r="A583" t="s">
        <v>279</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s="38" t="s">
        <v>242</v>
      </c>
      <c r="O583" t="s">
        <v>701</v>
      </c>
      <c r="P583" t="s">
        <v>811</v>
      </c>
      <c r="Q583" t="s">
        <v>243</v>
      </c>
      <c r="S583" s="38"/>
      <c r="W583" s="38"/>
    </row>
    <row r="584" spans="1:23" ht="16" x14ac:dyDescent="0.2">
      <c r="A584" t="s">
        <v>279</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s="38" t="s">
        <v>242</v>
      </c>
      <c r="O584" t="s">
        <v>702</v>
      </c>
      <c r="P584" t="s">
        <v>811</v>
      </c>
      <c r="Q584" t="s">
        <v>243</v>
      </c>
      <c r="S584" s="38"/>
      <c r="W584" s="38"/>
    </row>
    <row r="585" spans="1:23" ht="16" x14ac:dyDescent="0.2">
      <c r="A585" t="s">
        <v>279</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s="38" t="s">
        <v>242</v>
      </c>
      <c r="O585" t="s">
        <v>700</v>
      </c>
      <c r="P585" t="s">
        <v>811</v>
      </c>
      <c r="Q585" t="s">
        <v>243</v>
      </c>
      <c r="S585" s="38"/>
      <c r="W585" s="38"/>
    </row>
    <row r="586" spans="1:23" ht="16" x14ac:dyDescent="0.2">
      <c r="A586" t="s">
        <v>279</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s="38" t="s">
        <v>242</v>
      </c>
      <c r="O586" t="s">
        <v>701</v>
      </c>
      <c r="P586" t="s">
        <v>811</v>
      </c>
      <c r="Q586" t="s">
        <v>243</v>
      </c>
      <c r="S586" s="38"/>
      <c r="W586" s="38"/>
    </row>
    <row r="587" spans="1:23" ht="16" x14ac:dyDescent="0.2">
      <c r="A587" t="s">
        <v>279</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s="38" t="s">
        <v>242</v>
      </c>
      <c r="O587" t="s">
        <v>702</v>
      </c>
      <c r="P587" t="s">
        <v>811</v>
      </c>
      <c r="Q587" t="s">
        <v>243</v>
      </c>
      <c r="S587" s="38"/>
      <c r="W587" s="38"/>
    </row>
    <row r="588" spans="1:23" ht="16" x14ac:dyDescent="0.2">
      <c r="A588" t="s">
        <v>279</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s="38" t="s">
        <v>242</v>
      </c>
      <c r="O588" t="s">
        <v>700</v>
      </c>
      <c r="P588" t="s">
        <v>811</v>
      </c>
      <c r="Q588" t="s">
        <v>243</v>
      </c>
      <c r="S588" s="38"/>
      <c r="W588" s="38"/>
    </row>
    <row r="589" spans="1:23" ht="16" x14ac:dyDescent="0.2">
      <c r="A589" t="s">
        <v>279</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s="38" t="s">
        <v>242</v>
      </c>
      <c r="O589" t="s">
        <v>701</v>
      </c>
      <c r="P589" t="s">
        <v>811</v>
      </c>
      <c r="Q589" t="s">
        <v>243</v>
      </c>
      <c r="S589" s="38"/>
      <c r="W589" s="38"/>
    </row>
    <row r="590" spans="1:23" ht="16" x14ac:dyDescent="0.2">
      <c r="A590" t="s">
        <v>279</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s="38" t="s">
        <v>242</v>
      </c>
      <c r="O590" t="s">
        <v>702</v>
      </c>
      <c r="P590" t="s">
        <v>811</v>
      </c>
      <c r="Q590" t="s">
        <v>243</v>
      </c>
      <c r="S590" s="38"/>
      <c r="W590" s="38"/>
    </row>
    <row r="591" spans="1:23" ht="16" x14ac:dyDescent="0.2">
      <c r="A591" t="s">
        <v>279</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s="38" t="s">
        <v>242</v>
      </c>
      <c r="O591" t="s">
        <v>700</v>
      </c>
      <c r="P591" t="s">
        <v>811</v>
      </c>
      <c r="Q591" t="s">
        <v>243</v>
      </c>
      <c r="S591" s="38"/>
      <c r="W591" s="38"/>
    </row>
    <row r="592" spans="1:23" ht="16" x14ac:dyDescent="0.2">
      <c r="A592" t="s">
        <v>279</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s="38" t="s">
        <v>242</v>
      </c>
      <c r="O592" t="s">
        <v>701</v>
      </c>
      <c r="P592" t="s">
        <v>811</v>
      </c>
      <c r="Q592" t="s">
        <v>243</v>
      </c>
      <c r="S592" s="38"/>
      <c r="W592" s="38"/>
    </row>
    <row r="593" spans="1:23" ht="16" x14ac:dyDescent="0.2">
      <c r="A593" t="s">
        <v>279</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s="38" t="s">
        <v>242</v>
      </c>
      <c r="O593" t="s">
        <v>702</v>
      </c>
      <c r="P593" t="s">
        <v>811</v>
      </c>
      <c r="Q593" t="s">
        <v>243</v>
      </c>
      <c r="S593" s="38"/>
      <c r="W593" s="38"/>
    </row>
    <row r="594" spans="1:23" ht="16" x14ac:dyDescent="0.2">
      <c r="A594" t="s">
        <v>279</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s="38" t="s">
        <v>242</v>
      </c>
      <c r="O594" t="s">
        <v>700</v>
      </c>
      <c r="P594" t="s">
        <v>811</v>
      </c>
      <c r="Q594" t="s">
        <v>243</v>
      </c>
      <c r="S594" s="38"/>
      <c r="W594" s="38"/>
    </row>
    <row r="595" spans="1:23" ht="16" x14ac:dyDescent="0.2">
      <c r="A595" t="s">
        <v>279</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s="38" t="s">
        <v>242</v>
      </c>
      <c r="O595" t="s">
        <v>701</v>
      </c>
      <c r="P595" t="s">
        <v>811</v>
      </c>
      <c r="Q595" t="s">
        <v>243</v>
      </c>
      <c r="S595" s="38"/>
      <c r="W595" s="38"/>
    </row>
    <row r="596" spans="1:23" ht="16" x14ac:dyDescent="0.2">
      <c r="A596" t="s">
        <v>279</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s="38" t="s">
        <v>242</v>
      </c>
      <c r="O596" t="s">
        <v>702</v>
      </c>
      <c r="P596" t="s">
        <v>811</v>
      </c>
      <c r="Q596" t="s">
        <v>243</v>
      </c>
      <c r="S596" s="38"/>
      <c r="W596" s="38"/>
    </row>
    <row r="597" spans="1:23" ht="16" x14ac:dyDescent="0.2">
      <c r="A597" t="s">
        <v>279</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s="38" t="s">
        <v>242</v>
      </c>
      <c r="O597" t="s">
        <v>700</v>
      </c>
      <c r="P597" t="s">
        <v>811</v>
      </c>
      <c r="Q597" t="s">
        <v>243</v>
      </c>
      <c r="S597" s="38"/>
      <c r="W597" s="38"/>
    </row>
    <row r="598" spans="1:23" ht="16" x14ac:dyDescent="0.2">
      <c r="A598" t="s">
        <v>279</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s="38" t="s">
        <v>242</v>
      </c>
      <c r="O598" t="s">
        <v>701</v>
      </c>
      <c r="P598" t="s">
        <v>811</v>
      </c>
      <c r="Q598" t="s">
        <v>243</v>
      </c>
      <c r="S598" s="38"/>
      <c r="W598" s="38"/>
    </row>
    <row r="599" spans="1:23" ht="16" x14ac:dyDescent="0.2">
      <c r="A599" t="s">
        <v>279</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s="38" t="s">
        <v>242</v>
      </c>
      <c r="O599" t="s">
        <v>702</v>
      </c>
      <c r="P599" t="s">
        <v>811</v>
      </c>
      <c r="Q599" t="s">
        <v>243</v>
      </c>
      <c r="S599" s="38"/>
      <c r="W599" s="38"/>
    </row>
    <row r="600" spans="1:23" ht="16" x14ac:dyDescent="0.2">
      <c r="A600" t="s">
        <v>279</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s="38" t="s">
        <v>267</v>
      </c>
      <c r="O600" t="s">
        <v>703</v>
      </c>
      <c r="P600" t="s">
        <v>811</v>
      </c>
      <c r="Q600" t="s">
        <v>243</v>
      </c>
      <c r="S600" s="38"/>
      <c r="W600" s="38"/>
    </row>
    <row r="601" spans="1:23" ht="16" x14ac:dyDescent="0.2">
      <c r="A601" t="s">
        <v>279</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s="38" t="s">
        <v>242</v>
      </c>
      <c r="O601" t="s">
        <v>700</v>
      </c>
      <c r="P601" t="s">
        <v>811</v>
      </c>
      <c r="Q601" t="s">
        <v>243</v>
      </c>
      <c r="S601" s="38"/>
      <c r="W601" s="38"/>
    </row>
    <row r="602" spans="1:23" ht="16" x14ac:dyDescent="0.2">
      <c r="A602" t="s">
        <v>279</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s="38" t="s">
        <v>242</v>
      </c>
      <c r="O602" t="s">
        <v>701</v>
      </c>
      <c r="P602" t="s">
        <v>811</v>
      </c>
      <c r="Q602" t="s">
        <v>243</v>
      </c>
      <c r="S602" s="38"/>
      <c r="W602" s="38"/>
    </row>
    <row r="603" spans="1:23" ht="16" x14ac:dyDescent="0.2">
      <c r="A603" t="s">
        <v>279</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s="38" t="s">
        <v>242</v>
      </c>
      <c r="O603" t="s">
        <v>702</v>
      </c>
      <c r="P603" t="s">
        <v>811</v>
      </c>
      <c r="Q603" t="s">
        <v>243</v>
      </c>
      <c r="S603" s="38"/>
      <c r="W603" s="38"/>
    </row>
    <row r="604" spans="1:23" ht="16" x14ac:dyDescent="0.2">
      <c r="A604" t="s">
        <v>279</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s="38" t="s">
        <v>266</v>
      </c>
      <c r="O604" t="s">
        <v>703</v>
      </c>
      <c r="P604" t="s">
        <v>811</v>
      </c>
      <c r="Q604" t="s">
        <v>243</v>
      </c>
      <c r="S604" s="38"/>
      <c r="W604" s="38"/>
    </row>
    <row r="605" spans="1:23" ht="16" x14ac:dyDescent="0.2">
      <c r="A605" t="s">
        <v>279</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s="38" t="s">
        <v>242</v>
      </c>
      <c r="O605" t="s">
        <v>700</v>
      </c>
      <c r="P605" t="s">
        <v>811</v>
      </c>
      <c r="Q605" t="s">
        <v>243</v>
      </c>
      <c r="S605" s="38"/>
      <c r="W605" s="38"/>
    </row>
    <row r="606" spans="1:23" ht="16" x14ac:dyDescent="0.2">
      <c r="A606" t="s">
        <v>279</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s="38" t="s">
        <v>242</v>
      </c>
      <c r="O606" t="s">
        <v>701</v>
      </c>
      <c r="P606" t="s">
        <v>811</v>
      </c>
      <c r="Q606" t="s">
        <v>243</v>
      </c>
      <c r="S606" s="38"/>
      <c r="W606" s="38"/>
    </row>
    <row r="607" spans="1:23" ht="16" x14ac:dyDescent="0.2">
      <c r="A607" t="s">
        <v>279</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s="38" t="s">
        <v>242</v>
      </c>
      <c r="O607" t="s">
        <v>702</v>
      </c>
      <c r="P607" t="s">
        <v>811</v>
      </c>
      <c r="Q607" t="s">
        <v>243</v>
      </c>
      <c r="S607" s="38"/>
      <c r="W607" s="38"/>
    </row>
    <row r="608" spans="1:23" ht="16" x14ac:dyDescent="0.2">
      <c r="A608" t="s">
        <v>279</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s="38" t="s">
        <v>242</v>
      </c>
      <c r="O608" t="s">
        <v>700</v>
      </c>
      <c r="P608" t="s">
        <v>811</v>
      </c>
      <c r="Q608" t="s">
        <v>243</v>
      </c>
      <c r="S608" s="38"/>
      <c r="W608" s="38"/>
    </row>
    <row r="609" spans="1:23" ht="16" x14ac:dyDescent="0.2">
      <c r="A609" t="s">
        <v>279</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s="38" t="s">
        <v>242</v>
      </c>
      <c r="O609" t="s">
        <v>701</v>
      </c>
      <c r="P609" t="s">
        <v>811</v>
      </c>
      <c r="Q609" t="s">
        <v>243</v>
      </c>
      <c r="S609" s="38"/>
      <c r="W609" s="38"/>
    </row>
    <row r="610" spans="1:23" ht="16" x14ac:dyDescent="0.2">
      <c r="A610" t="s">
        <v>279</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s="38" t="s">
        <v>242</v>
      </c>
      <c r="O610" t="s">
        <v>702</v>
      </c>
      <c r="P610" t="s">
        <v>811</v>
      </c>
      <c r="Q610" t="s">
        <v>243</v>
      </c>
      <c r="S610" s="38"/>
      <c r="W610" s="38"/>
    </row>
    <row r="611" spans="1:23" ht="16" x14ac:dyDescent="0.2">
      <c r="A611" t="s">
        <v>279</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s="38" t="s">
        <v>242</v>
      </c>
      <c r="O611" t="s">
        <v>700</v>
      </c>
      <c r="P611" t="s">
        <v>811</v>
      </c>
      <c r="Q611" t="s">
        <v>243</v>
      </c>
      <c r="S611" s="38"/>
      <c r="W611" s="38"/>
    </row>
    <row r="612" spans="1:23" ht="16" x14ac:dyDescent="0.2">
      <c r="A612" t="s">
        <v>279</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s="38" t="s">
        <v>242</v>
      </c>
      <c r="O612" t="s">
        <v>701</v>
      </c>
      <c r="P612" t="s">
        <v>811</v>
      </c>
      <c r="Q612" t="s">
        <v>243</v>
      </c>
      <c r="S612" s="38"/>
      <c r="W612" s="38"/>
    </row>
    <row r="613" spans="1:23" ht="16" x14ac:dyDescent="0.2">
      <c r="A613" t="s">
        <v>279</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s="38" t="s">
        <v>242</v>
      </c>
      <c r="O613" t="s">
        <v>702</v>
      </c>
      <c r="P613" t="s">
        <v>811</v>
      </c>
      <c r="Q613" t="s">
        <v>243</v>
      </c>
      <c r="S613" s="38"/>
      <c r="W613" s="38"/>
    </row>
    <row r="614" spans="1:23" ht="16" x14ac:dyDescent="0.2">
      <c r="A614" t="s">
        <v>279</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s="38" t="s">
        <v>242</v>
      </c>
      <c r="O614" t="s">
        <v>700</v>
      </c>
      <c r="P614" t="s">
        <v>811</v>
      </c>
      <c r="Q614" t="s">
        <v>243</v>
      </c>
      <c r="S614" s="38"/>
      <c r="W614" s="38"/>
    </row>
    <row r="615" spans="1:23" ht="16" x14ac:dyDescent="0.2">
      <c r="A615" t="s">
        <v>279</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s="38" t="s">
        <v>242</v>
      </c>
      <c r="O615" t="s">
        <v>701</v>
      </c>
      <c r="P615" t="s">
        <v>811</v>
      </c>
      <c r="Q615" t="s">
        <v>243</v>
      </c>
      <c r="S615" s="38"/>
      <c r="W615" s="38"/>
    </row>
    <row r="616" spans="1:23" ht="16" x14ac:dyDescent="0.2">
      <c r="A616" t="s">
        <v>279</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s="38" t="s">
        <v>242</v>
      </c>
      <c r="O616" t="s">
        <v>702</v>
      </c>
      <c r="P616" t="s">
        <v>811</v>
      </c>
      <c r="Q616" t="s">
        <v>243</v>
      </c>
      <c r="S616" s="38"/>
      <c r="W616" s="38"/>
    </row>
    <row r="617" spans="1:23" ht="16" x14ac:dyDescent="0.2">
      <c r="A617" t="s">
        <v>279</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s="38" t="s">
        <v>242</v>
      </c>
      <c r="O617" t="s">
        <v>700</v>
      </c>
      <c r="P617" t="s">
        <v>811</v>
      </c>
      <c r="Q617" t="s">
        <v>243</v>
      </c>
      <c r="S617" s="38"/>
      <c r="W617" s="38"/>
    </row>
    <row r="618" spans="1:23" ht="16" x14ac:dyDescent="0.2">
      <c r="A618" t="s">
        <v>279</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s="38" t="s">
        <v>242</v>
      </c>
      <c r="O618" t="s">
        <v>701</v>
      </c>
      <c r="P618" t="s">
        <v>811</v>
      </c>
      <c r="Q618" t="s">
        <v>243</v>
      </c>
      <c r="S618" s="38"/>
      <c r="W618" s="38"/>
    </row>
    <row r="619" spans="1:23" ht="16" x14ac:dyDescent="0.2">
      <c r="A619" t="s">
        <v>279</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s="38" t="s">
        <v>242</v>
      </c>
      <c r="O619" t="s">
        <v>702</v>
      </c>
      <c r="P619" t="s">
        <v>811</v>
      </c>
      <c r="Q619" t="s">
        <v>243</v>
      </c>
      <c r="S619" s="38"/>
      <c r="W619" s="38"/>
    </row>
    <row r="620" spans="1:23" ht="16" x14ac:dyDescent="0.2">
      <c r="A620" t="s">
        <v>279</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s="38" t="s">
        <v>242</v>
      </c>
      <c r="O620" t="s">
        <v>700</v>
      </c>
      <c r="P620" t="s">
        <v>811</v>
      </c>
      <c r="Q620" t="s">
        <v>243</v>
      </c>
      <c r="S620" s="38"/>
      <c r="W620" s="38"/>
    </row>
    <row r="621" spans="1:23" ht="16" x14ac:dyDescent="0.2">
      <c r="A621" t="s">
        <v>279</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s="38" t="s">
        <v>242</v>
      </c>
      <c r="O621" t="s">
        <v>701</v>
      </c>
      <c r="P621" t="s">
        <v>811</v>
      </c>
      <c r="Q621" t="s">
        <v>243</v>
      </c>
      <c r="S621" s="38"/>
      <c r="W621" s="38"/>
    </row>
    <row r="622" spans="1:23" ht="16" x14ac:dyDescent="0.2">
      <c r="A622" t="s">
        <v>279</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s="38" t="s">
        <v>242</v>
      </c>
      <c r="O622" t="s">
        <v>702</v>
      </c>
      <c r="P622" t="s">
        <v>811</v>
      </c>
      <c r="Q622" t="s">
        <v>243</v>
      </c>
      <c r="S622" s="38"/>
      <c r="W622" s="38"/>
    </row>
    <row r="623" spans="1:23" ht="16" x14ac:dyDescent="0.2">
      <c r="A623" t="s">
        <v>279</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s="38" t="s">
        <v>242</v>
      </c>
      <c r="O623" t="s">
        <v>700</v>
      </c>
      <c r="P623" t="s">
        <v>811</v>
      </c>
      <c r="Q623" t="s">
        <v>243</v>
      </c>
      <c r="S623" s="38"/>
      <c r="W623" s="38"/>
    </row>
    <row r="624" spans="1:23" ht="16" x14ac:dyDescent="0.2">
      <c r="A624" t="s">
        <v>279</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s="38" t="s">
        <v>242</v>
      </c>
      <c r="O624" t="s">
        <v>701</v>
      </c>
      <c r="P624" t="s">
        <v>811</v>
      </c>
      <c r="Q624" t="s">
        <v>243</v>
      </c>
      <c r="S624" s="38"/>
      <c r="W624" s="38"/>
    </row>
    <row r="625" spans="1:23" ht="16" x14ac:dyDescent="0.2">
      <c r="A625" t="s">
        <v>279</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s="38" t="s">
        <v>242</v>
      </c>
      <c r="O625" t="s">
        <v>702</v>
      </c>
      <c r="P625" t="s">
        <v>811</v>
      </c>
      <c r="Q625" t="s">
        <v>243</v>
      </c>
      <c r="S625" s="38"/>
      <c r="W625" s="38"/>
    </row>
    <row r="626" spans="1:23" ht="16" x14ac:dyDescent="0.2">
      <c r="A626" t="s">
        <v>279</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s="38" t="s">
        <v>242</v>
      </c>
      <c r="O626" t="s">
        <v>700</v>
      </c>
      <c r="P626" t="s">
        <v>811</v>
      </c>
      <c r="Q626" t="s">
        <v>243</v>
      </c>
      <c r="S626" s="38"/>
      <c r="W626" s="38"/>
    </row>
    <row r="627" spans="1:23" ht="16" x14ac:dyDescent="0.2">
      <c r="A627" t="s">
        <v>279</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s="38" t="s">
        <v>242</v>
      </c>
      <c r="O627" t="s">
        <v>701</v>
      </c>
      <c r="P627" t="s">
        <v>811</v>
      </c>
      <c r="Q627" t="s">
        <v>243</v>
      </c>
      <c r="S627" s="38"/>
      <c r="W627" s="38"/>
    </row>
    <row r="628" spans="1:23" ht="16" x14ac:dyDescent="0.2">
      <c r="A628" t="s">
        <v>279</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s="38" t="s">
        <v>242</v>
      </c>
      <c r="O628" t="s">
        <v>702</v>
      </c>
      <c r="P628" t="s">
        <v>811</v>
      </c>
      <c r="Q628" t="s">
        <v>243</v>
      </c>
      <c r="S628" s="38"/>
      <c r="W628" s="38"/>
    </row>
    <row r="629" spans="1:23" ht="16" x14ac:dyDescent="0.2">
      <c r="A629" t="s">
        <v>279</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s="38" t="s">
        <v>242</v>
      </c>
      <c r="O629" t="s">
        <v>700</v>
      </c>
      <c r="P629" t="s">
        <v>811</v>
      </c>
      <c r="Q629" t="s">
        <v>243</v>
      </c>
      <c r="S629" s="38"/>
      <c r="W629" s="38"/>
    </row>
    <row r="630" spans="1:23" ht="16" x14ac:dyDescent="0.2">
      <c r="A630" t="s">
        <v>279</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s="38" t="s">
        <v>242</v>
      </c>
      <c r="O630" t="s">
        <v>701</v>
      </c>
      <c r="P630" t="s">
        <v>811</v>
      </c>
      <c r="Q630" t="s">
        <v>243</v>
      </c>
      <c r="S630" s="38"/>
      <c r="W630" s="38"/>
    </row>
    <row r="631" spans="1:23" ht="16" x14ac:dyDescent="0.2">
      <c r="A631" t="s">
        <v>279</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s="38" t="s">
        <v>242</v>
      </c>
      <c r="O631" t="s">
        <v>702</v>
      </c>
      <c r="P631" t="s">
        <v>811</v>
      </c>
      <c r="Q631" t="s">
        <v>243</v>
      </c>
      <c r="S631" s="38"/>
      <c r="W631" s="38"/>
    </row>
    <row r="632" spans="1:23" ht="16" x14ac:dyDescent="0.2">
      <c r="A632" t="s">
        <v>279</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s="38" t="s">
        <v>242</v>
      </c>
      <c r="O632" t="s">
        <v>700</v>
      </c>
      <c r="P632" t="s">
        <v>811</v>
      </c>
      <c r="Q632" t="s">
        <v>243</v>
      </c>
      <c r="S632" s="38"/>
      <c r="W632" s="38"/>
    </row>
    <row r="633" spans="1:23" ht="16" x14ac:dyDescent="0.2">
      <c r="A633" t="s">
        <v>279</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s="38" t="s">
        <v>242</v>
      </c>
      <c r="O633" t="s">
        <v>701</v>
      </c>
      <c r="P633" t="s">
        <v>811</v>
      </c>
      <c r="Q633" t="s">
        <v>243</v>
      </c>
      <c r="S633" s="38"/>
      <c r="W633" s="38"/>
    </row>
    <row r="634" spans="1:23" ht="16" x14ac:dyDescent="0.2">
      <c r="A634" t="s">
        <v>279</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s="38" t="s">
        <v>242</v>
      </c>
      <c r="O634" t="s">
        <v>702</v>
      </c>
      <c r="P634" t="s">
        <v>811</v>
      </c>
      <c r="Q634" t="s">
        <v>243</v>
      </c>
      <c r="S634" s="38"/>
      <c r="W634" s="38"/>
    </row>
    <row r="635" spans="1:23" ht="16" x14ac:dyDescent="0.2">
      <c r="A635" t="s">
        <v>279</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s="38" t="s">
        <v>242</v>
      </c>
      <c r="O635" t="s">
        <v>700</v>
      </c>
      <c r="P635" t="s">
        <v>811</v>
      </c>
      <c r="Q635" t="s">
        <v>243</v>
      </c>
      <c r="S635" s="38"/>
      <c r="W635" s="38"/>
    </row>
    <row r="636" spans="1:23" ht="16" x14ac:dyDescent="0.2">
      <c r="A636" t="s">
        <v>279</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s="38" t="s">
        <v>242</v>
      </c>
      <c r="O636" t="s">
        <v>701</v>
      </c>
      <c r="P636" t="s">
        <v>811</v>
      </c>
      <c r="Q636" t="s">
        <v>243</v>
      </c>
      <c r="S636" s="38"/>
      <c r="W636" s="38"/>
    </row>
    <row r="637" spans="1:23" ht="16" x14ac:dyDescent="0.2">
      <c r="A637" t="s">
        <v>279</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s="38" t="s">
        <v>242</v>
      </c>
      <c r="O637" t="s">
        <v>702</v>
      </c>
      <c r="P637" t="s">
        <v>811</v>
      </c>
      <c r="Q637" t="s">
        <v>243</v>
      </c>
      <c r="S637" s="38"/>
      <c r="W637" s="38"/>
    </row>
    <row r="638" spans="1:23" ht="16" x14ac:dyDescent="0.2">
      <c r="A638" t="s">
        <v>279</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s="38" t="s">
        <v>242</v>
      </c>
      <c r="O638" t="s">
        <v>700</v>
      </c>
      <c r="P638" t="s">
        <v>811</v>
      </c>
      <c r="Q638" t="s">
        <v>243</v>
      </c>
      <c r="S638" s="38"/>
      <c r="W638" s="38"/>
    </row>
    <row r="639" spans="1:23" ht="16" x14ac:dyDescent="0.2">
      <c r="A639" t="s">
        <v>279</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s="38" t="s">
        <v>242</v>
      </c>
      <c r="O639" t="s">
        <v>701</v>
      </c>
      <c r="P639" t="s">
        <v>811</v>
      </c>
      <c r="Q639" t="s">
        <v>243</v>
      </c>
      <c r="S639" s="38"/>
      <c r="W639" s="38"/>
    </row>
    <row r="640" spans="1:23" ht="16" x14ac:dyDescent="0.2">
      <c r="A640" t="s">
        <v>279</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s="38" t="s">
        <v>242</v>
      </c>
      <c r="O640" t="s">
        <v>702</v>
      </c>
      <c r="P640" t="s">
        <v>811</v>
      </c>
      <c r="Q640" t="s">
        <v>243</v>
      </c>
      <c r="S640" s="38"/>
      <c r="W640" s="38"/>
    </row>
    <row r="641" spans="1:23" ht="16" x14ac:dyDescent="0.2">
      <c r="A641" t="s">
        <v>279</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s="38" t="s">
        <v>242</v>
      </c>
      <c r="O641" t="s">
        <v>700</v>
      </c>
      <c r="P641" t="s">
        <v>811</v>
      </c>
      <c r="Q641" t="s">
        <v>243</v>
      </c>
      <c r="S641" s="38"/>
      <c r="W641" s="38"/>
    </row>
    <row r="642" spans="1:23" ht="16" x14ac:dyDescent="0.2">
      <c r="A642" t="s">
        <v>279</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s="38" t="s">
        <v>242</v>
      </c>
      <c r="O642" t="s">
        <v>701</v>
      </c>
      <c r="P642" t="s">
        <v>811</v>
      </c>
      <c r="Q642" t="s">
        <v>243</v>
      </c>
      <c r="S642" s="38"/>
      <c r="W642" s="38"/>
    </row>
    <row r="643" spans="1:23" ht="16" x14ac:dyDescent="0.2">
      <c r="A643" t="s">
        <v>279</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s="38" t="s">
        <v>242</v>
      </c>
      <c r="O643" t="s">
        <v>702</v>
      </c>
      <c r="P643" t="s">
        <v>811</v>
      </c>
      <c r="Q643" t="s">
        <v>243</v>
      </c>
      <c r="S643" s="38"/>
      <c r="W643" s="38"/>
    </row>
    <row r="644" spans="1:23" ht="16" x14ac:dyDescent="0.2">
      <c r="A644" t="s">
        <v>279</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s="38" t="s">
        <v>242</v>
      </c>
      <c r="O644" t="s">
        <v>700</v>
      </c>
      <c r="P644" t="s">
        <v>811</v>
      </c>
      <c r="Q644" t="s">
        <v>243</v>
      </c>
      <c r="S644" s="38"/>
      <c r="W644" s="38"/>
    </row>
    <row r="645" spans="1:23" ht="16" x14ac:dyDescent="0.2">
      <c r="A645" t="s">
        <v>279</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s="38" t="s">
        <v>242</v>
      </c>
      <c r="O645" t="s">
        <v>701</v>
      </c>
      <c r="P645" t="s">
        <v>811</v>
      </c>
      <c r="Q645" t="s">
        <v>243</v>
      </c>
      <c r="S645" s="38"/>
      <c r="W645" s="38"/>
    </row>
    <row r="646" spans="1:23" ht="16" x14ac:dyDescent="0.2">
      <c r="A646" t="s">
        <v>279</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s="38" t="s">
        <v>242</v>
      </c>
      <c r="O646" t="s">
        <v>702</v>
      </c>
      <c r="P646" t="s">
        <v>811</v>
      </c>
      <c r="Q646" t="s">
        <v>243</v>
      </c>
      <c r="S646" s="38"/>
      <c r="W646" s="38"/>
    </row>
    <row r="647" spans="1:23" ht="16" x14ac:dyDescent="0.2">
      <c r="A647" t="s">
        <v>279</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s="38" t="s">
        <v>242</v>
      </c>
      <c r="O647" t="s">
        <v>700</v>
      </c>
      <c r="P647" t="s">
        <v>811</v>
      </c>
      <c r="Q647" t="s">
        <v>243</v>
      </c>
      <c r="S647" s="38"/>
      <c r="W647" s="38"/>
    </row>
    <row r="648" spans="1:23" ht="16" x14ac:dyDescent="0.2">
      <c r="A648" t="s">
        <v>279</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s="38" t="s">
        <v>242</v>
      </c>
      <c r="O648" t="s">
        <v>701</v>
      </c>
      <c r="P648" t="s">
        <v>811</v>
      </c>
      <c r="Q648" t="s">
        <v>243</v>
      </c>
      <c r="S648" s="38"/>
      <c r="W648" s="38"/>
    </row>
    <row r="649" spans="1:23" ht="16" x14ac:dyDescent="0.2">
      <c r="A649" t="s">
        <v>279</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s="38" t="s">
        <v>242</v>
      </c>
      <c r="O649" t="s">
        <v>702</v>
      </c>
      <c r="P649" t="s">
        <v>811</v>
      </c>
      <c r="Q649" t="s">
        <v>243</v>
      </c>
      <c r="S649" s="38"/>
      <c r="W649" s="38"/>
    </row>
    <row r="650" spans="1:23" ht="16" x14ac:dyDescent="0.2">
      <c r="A650" t="s">
        <v>279</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s="38" t="s">
        <v>242</v>
      </c>
      <c r="O650" t="s">
        <v>700</v>
      </c>
      <c r="P650" t="s">
        <v>811</v>
      </c>
      <c r="Q650" t="s">
        <v>243</v>
      </c>
      <c r="S650" s="38"/>
      <c r="W650" s="38"/>
    </row>
    <row r="651" spans="1:23" ht="16" x14ac:dyDescent="0.2">
      <c r="A651" t="s">
        <v>279</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s="38" t="s">
        <v>242</v>
      </c>
      <c r="O651" t="s">
        <v>701</v>
      </c>
      <c r="P651" t="s">
        <v>811</v>
      </c>
      <c r="Q651" t="s">
        <v>243</v>
      </c>
      <c r="S651" s="38"/>
      <c r="W651" s="38"/>
    </row>
    <row r="652" spans="1:23" ht="16" x14ac:dyDescent="0.2">
      <c r="A652" t="s">
        <v>279</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s="38" t="s">
        <v>242</v>
      </c>
      <c r="O652" t="s">
        <v>702</v>
      </c>
      <c r="P652" t="s">
        <v>811</v>
      </c>
      <c r="Q652" t="s">
        <v>243</v>
      </c>
      <c r="S652" s="38"/>
      <c r="W652" s="38"/>
    </row>
    <row r="653" spans="1:23" ht="16" x14ac:dyDescent="0.2">
      <c r="A653" t="s">
        <v>279</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s="38" t="s">
        <v>242</v>
      </c>
      <c r="O653" t="s">
        <v>700</v>
      </c>
      <c r="P653" t="s">
        <v>811</v>
      </c>
      <c r="Q653" t="s">
        <v>243</v>
      </c>
      <c r="S653" s="38"/>
      <c r="W653" s="38"/>
    </row>
    <row r="654" spans="1:23" ht="16" x14ac:dyDescent="0.2">
      <c r="A654" t="s">
        <v>279</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s="38" t="s">
        <v>242</v>
      </c>
      <c r="O654" t="s">
        <v>701</v>
      </c>
      <c r="P654" t="s">
        <v>811</v>
      </c>
      <c r="Q654" t="s">
        <v>243</v>
      </c>
      <c r="S654" s="38"/>
      <c r="W654" s="38"/>
    </row>
    <row r="655" spans="1:23" ht="16" x14ac:dyDescent="0.2">
      <c r="A655" t="s">
        <v>279</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s="38" t="s">
        <v>242</v>
      </c>
      <c r="O655" t="s">
        <v>702</v>
      </c>
      <c r="P655" t="s">
        <v>811</v>
      </c>
      <c r="Q655" t="s">
        <v>243</v>
      </c>
      <c r="S655" s="38"/>
      <c r="W655" s="38"/>
    </row>
    <row r="656" spans="1:23" ht="16" x14ac:dyDescent="0.2">
      <c r="A656" t="s">
        <v>279</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s="38" t="s">
        <v>242</v>
      </c>
      <c r="O656" t="s">
        <v>700</v>
      </c>
      <c r="P656" t="s">
        <v>811</v>
      </c>
      <c r="Q656" t="s">
        <v>243</v>
      </c>
      <c r="S656" s="38"/>
      <c r="W656" s="38"/>
    </row>
    <row r="657" spans="1:23" ht="16" x14ac:dyDescent="0.2">
      <c r="A657" t="s">
        <v>279</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s="38" t="s">
        <v>242</v>
      </c>
      <c r="O657" t="s">
        <v>701</v>
      </c>
      <c r="P657" t="s">
        <v>811</v>
      </c>
      <c r="Q657" t="s">
        <v>243</v>
      </c>
      <c r="S657" s="38"/>
      <c r="W657" s="38"/>
    </row>
    <row r="658" spans="1:23" ht="16" x14ac:dyDescent="0.2">
      <c r="A658" t="s">
        <v>279</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s="38" t="s">
        <v>242</v>
      </c>
      <c r="O658" t="s">
        <v>702</v>
      </c>
      <c r="P658" t="s">
        <v>811</v>
      </c>
      <c r="Q658" t="s">
        <v>243</v>
      </c>
      <c r="S658" s="38"/>
      <c r="W658" s="38"/>
    </row>
    <row r="659" spans="1:23" ht="16" x14ac:dyDescent="0.2">
      <c r="A659" t="s">
        <v>279</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s="38" t="s">
        <v>284</v>
      </c>
      <c r="O659" t="s">
        <v>703</v>
      </c>
      <c r="P659" t="s">
        <v>811</v>
      </c>
      <c r="Q659" t="s">
        <v>243</v>
      </c>
      <c r="S659" s="38"/>
      <c r="W659" s="38"/>
    </row>
    <row r="660" spans="1:23" ht="16" x14ac:dyDescent="0.2">
      <c r="A660" t="s">
        <v>279</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s="38" t="s">
        <v>242</v>
      </c>
      <c r="O660" t="s">
        <v>700</v>
      </c>
      <c r="P660" t="s">
        <v>811</v>
      </c>
      <c r="Q660" t="s">
        <v>243</v>
      </c>
      <c r="S660" s="38"/>
      <c r="W660" s="38"/>
    </row>
    <row r="661" spans="1:23" ht="16" x14ac:dyDescent="0.2">
      <c r="A661" t="s">
        <v>279</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s="38" t="s">
        <v>242</v>
      </c>
      <c r="O661" t="s">
        <v>701</v>
      </c>
      <c r="P661" t="s">
        <v>811</v>
      </c>
      <c r="Q661" t="s">
        <v>243</v>
      </c>
      <c r="S661" s="38"/>
      <c r="W661" s="38"/>
    </row>
    <row r="662" spans="1:23" ht="16" x14ac:dyDescent="0.2">
      <c r="A662" t="s">
        <v>279</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s="38" t="s">
        <v>242</v>
      </c>
      <c r="O662" t="s">
        <v>702</v>
      </c>
      <c r="P662" t="s">
        <v>811</v>
      </c>
      <c r="Q662" t="s">
        <v>243</v>
      </c>
      <c r="S662" s="38"/>
      <c r="W662" s="38"/>
    </row>
    <row r="663" spans="1:23" ht="16" x14ac:dyDescent="0.2">
      <c r="A663" t="s">
        <v>279</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s="38" t="s">
        <v>242</v>
      </c>
      <c r="O663" t="s">
        <v>700</v>
      </c>
      <c r="P663" t="s">
        <v>811</v>
      </c>
      <c r="Q663" t="s">
        <v>243</v>
      </c>
      <c r="S663" s="38"/>
      <c r="W663" s="38"/>
    </row>
    <row r="664" spans="1:23" ht="16" x14ac:dyDescent="0.2">
      <c r="A664" t="s">
        <v>279</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s="38" t="s">
        <v>242</v>
      </c>
      <c r="O664" t="s">
        <v>701</v>
      </c>
      <c r="P664" t="s">
        <v>811</v>
      </c>
      <c r="Q664" t="s">
        <v>243</v>
      </c>
      <c r="S664" s="38"/>
      <c r="W664" s="38"/>
    </row>
    <row r="665" spans="1:23" ht="16" x14ac:dyDescent="0.2">
      <c r="A665" t="s">
        <v>279</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s="38" t="s">
        <v>242</v>
      </c>
      <c r="O665" t="s">
        <v>702</v>
      </c>
      <c r="P665" t="s">
        <v>811</v>
      </c>
      <c r="Q665" t="s">
        <v>243</v>
      </c>
      <c r="S665" s="38"/>
      <c r="W665" s="38"/>
    </row>
    <row r="666" spans="1:23" ht="16" x14ac:dyDescent="0.2">
      <c r="A666" t="s">
        <v>279</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s="38" t="s">
        <v>242</v>
      </c>
      <c r="O666" t="s">
        <v>700</v>
      </c>
      <c r="P666" t="s">
        <v>811</v>
      </c>
      <c r="Q666" t="s">
        <v>243</v>
      </c>
      <c r="S666" s="38"/>
      <c r="W666" s="38"/>
    </row>
    <row r="667" spans="1:23" ht="16" x14ac:dyDescent="0.2">
      <c r="A667" t="s">
        <v>279</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s="38" t="s">
        <v>242</v>
      </c>
      <c r="O667" t="s">
        <v>701</v>
      </c>
      <c r="P667" t="s">
        <v>811</v>
      </c>
      <c r="Q667" t="s">
        <v>243</v>
      </c>
      <c r="S667" s="38"/>
      <c r="W667" s="38"/>
    </row>
    <row r="668" spans="1:23" ht="16" x14ac:dyDescent="0.2">
      <c r="A668" t="s">
        <v>279</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s="38" t="s">
        <v>242</v>
      </c>
      <c r="O668" t="s">
        <v>702</v>
      </c>
      <c r="P668" t="s">
        <v>811</v>
      </c>
      <c r="Q668" t="s">
        <v>243</v>
      </c>
      <c r="S668" s="38"/>
      <c r="W668" s="38"/>
    </row>
    <row r="669" spans="1:23" ht="16" x14ac:dyDescent="0.2">
      <c r="A669" t="s">
        <v>279</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s="38" t="s">
        <v>242</v>
      </c>
      <c r="O669" t="s">
        <v>700</v>
      </c>
      <c r="P669" t="s">
        <v>811</v>
      </c>
      <c r="Q669" t="s">
        <v>243</v>
      </c>
      <c r="S669" s="38"/>
      <c r="W669" s="38"/>
    </row>
    <row r="670" spans="1:23" ht="16" x14ac:dyDescent="0.2">
      <c r="A670" t="s">
        <v>279</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s="38" t="s">
        <v>242</v>
      </c>
      <c r="O670" t="s">
        <v>701</v>
      </c>
      <c r="P670" t="s">
        <v>811</v>
      </c>
      <c r="Q670" t="s">
        <v>243</v>
      </c>
      <c r="S670" s="38"/>
      <c r="W670" s="38"/>
    </row>
    <row r="671" spans="1:23" ht="16" x14ac:dyDescent="0.2">
      <c r="A671" t="s">
        <v>279</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s="38" t="s">
        <v>242</v>
      </c>
      <c r="O671" t="s">
        <v>702</v>
      </c>
      <c r="P671" t="s">
        <v>811</v>
      </c>
      <c r="Q671" t="s">
        <v>243</v>
      </c>
      <c r="S671" s="38"/>
      <c r="W671" s="38"/>
    </row>
    <row r="672" spans="1:23" ht="16" x14ac:dyDescent="0.2">
      <c r="A672" t="s">
        <v>279</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s="38" t="s">
        <v>242</v>
      </c>
      <c r="O672" t="s">
        <v>700</v>
      </c>
      <c r="P672" t="s">
        <v>811</v>
      </c>
      <c r="Q672" t="s">
        <v>243</v>
      </c>
      <c r="S672" s="38"/>
      <c r="W672" s="38"/>
    </row>
    <row r="673" spans="1:23" ht="16" x14ac:dyDescent="0.2">
      <c r="A673" t="s">
        <v>279</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s="38" t="s">
        <v>242</v>
      </c>
      <c r="O673" t="s">
        <v>701</v>
      </c>
      <c r="P673" t="s">
        <v>811</v>
      </c>
      <c r="Q673" t="s">
        <v>243</v>
      </c>
      <c r="S673" s="38"/>
      <c r="W673" s="38"/>
    </row>
    <row r="674" spans="1:23" ht="16" x14ac:dyDescent="0.2">
      <c r="A674" t="s">
        <v>279</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s="38" t="s">
        <v>242</v>
      </c>
      <c r="O674" t="s">
        <v>702</v>
      </c>
      <c r="P674" t="s">
        <v>811</v>
      </c>
      <c r="Q674" t="s">
        <v>243</v>
      </c>
      <c r="S674" s="38"/>
      <c r="W674" s="38"/>
    </row>
    <row r="675" spans="1:23" ht="16" x14ac:dyDescent="0.2">
      <c r="A675" t="s">
        <v>279</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s="38" t="s">
        <v>242</v>
      </c>
      <c r="O675" t="s">
        <v>700</v>
      </c>
      <c r="P675" t="s">
        <v>811</v>
      </c>
      <c r="Q675" t="s">
        <v>243</v>
      </c>
      <c r="S675" s="38"/>
      <c r="W675" s="38"/>
    </row>
    <row r="676" spans="1:23" ht="16" x14ac:dyDescent="0.2">
      <c r="A676" t="s">
        <v>279</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s="38" t="s">
        <v>242</v>
      </c>
      <c r="O676" t="s">
        <v>701</v>
      </c>
      <c r="P676" t="s">
        <v>811</v>
      </c>
      <c r="Q676" t="s">
        <v>243</v>
      </c>
      <c r="S676" s="38"/>
      <c r="W676" s="38"/>
    </row>
    <row r="677" spans="1:23" ht="16" x14ac:dyDescent="0.2">
      <c r="A677" t="s">
        <v>279</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s="38" t="s">
        <v>242</v>
      </c>
      <c r="O677" t="s">
        <v>702</v>
      </c>
      <c r="P677" t="s">
        <v>811</v>
      </c>
      <c r="Q677" t="s">
        <v>243</v>
      </c>
      <c r="S677" s="38"/>
      <c r="W677" s="38"/>
    </row>
    <row r="678" spans="1:23" ht="16" x14ac:dyDescent="0.2">
      <c r="A678" t="s">
        <v>279</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s="38" t="s">
        <v>242</v>
      </c>
      <c r="O678" t="s">
        <v>700</v>
      </c>
      <c r="P678" t="s">
        <v>811</v>
      </c>
      <c r="Q678" t="s">
        <v>243</v>
      </c>
      <c r="S678" s="38"/>
      <c r="W678" s="38"/>
    </row>
    <row r="679" spans="1:23" ht="16" x14ac:dyDescent="0.2">
      <c r="A679" t="s">
        <v>279</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s="38" t="s">
        <v>242</v>
      </c>
      <c r="O679" t="s">
        <v>701</v>
      </c>
      <c r="P679" t="s">
        <v>811</v>
      </c>
      <c r="Q679" t="s">
        <v>243</v>
      </c>
      <c r="S679" s="38"/>
      <c r="W679" s="38"/>
    </row>
    <row r="680" spans="1:23" ht="16" x14ac:dyDescent="0.2">
      <c r="A680" t="s">
        <v>279</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s="38" t="s">
        <v>242</v>
      </c>
      <c r="O680" t="s">
        <v>702</v>
      </c>
      <c r="P680" t="s">
        <v>811</v>
      </c>
      <c r="Q680" t="s">
        <v>243</v>
      </c>
      <c r="S680" s="38"/>
      <c r="W680" s="38"/>
    </row>
    <row r="681" spans="1:23" ht="16" x14ac:dyDescent="0.2">
      <c r="A681" t="s">
        <v>279</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s="38" t="s">
        <v>242</v>
      </c>
      <c r="O681" t="s">
        <v>700</v>
      </c>
      <c r="P681" t="s">
        <v>811</v>
      </c>
      <c r="Q681" t="s">
        <v>243</v>
      </c>
      <c r="S681" s="38"/>
      <c r="W681" s="38"/>
    </row>
    <row r="682" spans="1:23" ht="16" x14ac:dyDescent="0.2">
      <c r="A682" t="s">
        <v>279</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s="38" t="s">
        <v>242</v>
      </c>
      <c r="O682" t="s">
        <v>701</v>
      </c>
      <c r="P682" t="s">
        <v>811</v>
      </c>
      <c r="Q682" t="s">
        <v>243</v>
      </c>
      <c r="S682" s="38"/>
      <c r="W682" s="38"/>
    </row>
    <row r="683" spans="1:23" ht="16" x14ac:dyDescent="0.2">
      <c r="A683" t="s">
        <v>279</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s="38" t="s">
        <v>242</v>
      </c>
      <c r="O683" t="s">
        <v>702</v>
      </c>
      <c r="P683" t="s">
        <v>811</v>
      </c>
      <c r="Q683" t="s">
        <v>243</v>
      </c>
      <c r="S683" s="38"/>
      <c r="W683" s="38"/>
    </row>
    <row r="684" spans="1:23" ht="16" x14ac:dyDescent="0.2">
      <c r="A684" t="s">
        <v>279</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s="38" t="s">
        <v>242</v>
      </c>
      <c r="O684" t="s">
        <v>700</v>
      </c>
      <c r="P684" t="s">
        <v>811</v>
      </c>
      <c r="Q684" t="s">
        <v>243</v>
      </c>
      <c r="S684" s="38"/>
      <c r="W684" s="38"/>
    </row>
    <row r="685" spans="1:23" ht="16" x14ac:dyDescent="0.2">
      <c r="A685" t="s">
        <v>279</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s="38" t="s">
        <v>242</v>
      </c>
      <c r="O685" t="s">
        <v>701</v>
      </c>
      <c r="P685" t="s">
        <v>811</v>
      </c>
      <c r="Q685" t="s">
        <v>243</v>
      </c>
      <c r="S685" s="38"/>
      <c r="W685" s="38"/>
    </row>
    <row r="686" spans="1:23" ht="16" x14ac:dyDescent="0.2">
      <c r="A686" t="s">
        <v>279</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s="38" t="s">
        <v>242</v>
      </c>
      <c r="O686" t="s">
        <v>702</v>
      </c>
      <c r="P686" t="s">
        <v>811</v>
      </c>
      <c r="Q686" t="s">
        <v>243</v>
      </c>
      <c r="S686" s="38"/>
      <c r="W686" s="38"/>
    </row>
    <row r="687" spans="1:23" ht="16" x14ac:dyDescent="0.2">
      <c r="A687" t="s">
        <v>279</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s="38" t="s">
        <v>260</v>
      </c>
      <c r="O687" t="s">
        <v>703</v>
      </c>
      <c r="P687" t="s">
        <v>811</v>
      </c>
      <c r="Q687" t="s">
        <v>243</v>
      </c>
      <c r="S687" s="38"/>
      <c r="W687" s="38"/>
    </row>
    <row r="688" spans="1:23" ht="16" x14ac:dyDescent="0.2">
      <c r="A688" t="s">
        <v>279</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s="38" t="s">
        <v>242</v>
      </c>
      <c r="O688" t="s">
        <v>700</v>
      </c>
      <c r="P688" t="s">
        <v>811</v>
      </c>
      <c r="Q688" t="s">
        <v>243</v>
      </c>
      <c r="S688" s="38"/>
      <c r="W688" s="38"/>
    </row>
    <row r="689" spans="1:23" ht="16" x14ac:dyDescent="0.2">
      <c r="A689" t="s">
        <v>279</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s="38" t="s">
        <v>242</v>
      </c>
      <c r="O689" t="s">
        <v>701</v>
      </c>
      <c r="P689" t="s">
        <v>811</v>
      </c>
      <c r="Q689" t="s">
        <v>243</v>
      </c>
      <c r="S689" s="38"/>
      <c r="W689" s="38"/>
    </row>
    <row r="690" spans="1:23" ht="16" x14ac:dyDescent="0.2">
      <c r="A690" t="s">
        <v>279</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s="38" t="s">
        <v>242</v>
      </c>
      <c r="O690" t="s">
        <v>702</v>
      </c>
      <c r="P690" t="s">
        <v>811</v>
      </c>
      <c r="Q690" t="s">
        <v>243</v>
      </c>
      <c r="S690" s="38"/>
      <c r="W690" s="38"/>
    </row>
    <row r="691" spans="1:23" ht="16" x14ac:dyDescent="0.2">
      <c r="A691" t="s">
        <v>279</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s="38" t="s">
        <v>242</v>
      </c>
      <c r="O691" t="s">
        <v>700</v>
      </c>
      <c r="P691" t="s">
        <v>811</v>
      </c>
      <c r="Q691" t="s">
        <v>243</v>
      </c>
      <c r="S691" s="38"/>
      <c r="W691" s="38"/>
    </row>
    <row r="692" spans="1:23" ht="16" x14ac:dyDescent="0.2">
      <c r="A692" t="s">
        <v>279</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s="38" t="s">
        <v>242</v>
      </c>
      <c r="O692" t="s">
        <v>701</v>
      </c>
      <c r="P692" t="s">
        <v>811</v>
      </c>
      <c r="Q692" t="s">
        <v>243</v>
      </c>
      <c r="S692" s="38"/>
      <c r="W692" s="38"/>
    </row>
    <row r="693" spans="1:23" ht="16" x14ac:dyDescent="0.2">
      <c r="A693" t="s">
        <v>279</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s="38" t="s">
        <v>242</v>
      </c>
      <c r="O693" t="s">
        <v>702</v>
      </c>
      <c r="P693" t="s">
        <v>811</v>
      </c>
      <c r="Q693" t="s">
        <v>243</v>
      </c>
      <c r="S693" s="38"/>
      <c r="W693" s="38"/>
    </row>
    <row r="694" spans="1:23" ht="16" x14ac:dyDescent="0.2">
      <c r="A694" t="s">
        <v>279</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s="38" t="s">
        <v>913</v>
      </c>
      <c r="O694" t="s">
        <v>703</v>
      </c>
      <c r="P694" t="s">
        <v>811</v>
      </c>
      <c r="Q694" t="s">
        <v>243</v>
      </c>
      <c r="S694" s="38"/>
      <c r="W694" s="38"/>
    </row>
    <row r="695" spans="1:23" ht="16" x14ac:dyDescent="0.2">
      <c r="A695" t="s">
        <v>279</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s="38" t="s">
        <v>242</v>
      </c>
      <c r="O695" t="s">
        <v>700</v>
      </c>
      <c r="P695" t="s">
        <v>811</v>
      </c>
      <c r="Q695" t="s">
        <v>243</v>
      </c>
      <c r="S695" s="38"/>
      <c r="W695" s="38"/>
    </row>
    <row r="696" spans="1:23" ht="16" x14ac:dyDescent="0.2">
      <c r="A696" t="s">
        <v>279</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s="38" t="s">
        <v>242</v>
      </c>
      <c r="O696" t="s">
        <v>701</v>
      </c>
      <c r="P696" t="s">
        <v>811</v>
      </c>
      <c r="Q696" t="s">
        <v>243</v>
      </c>
      <c r="S696" s="38"/>
      <c r="W696" s="38"/>
    </row>
    <row r="697" spans="1:23" ht="16" x14ac:dyDescent="0.2">
      <c r="A697" t="s">
        <v>279</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s="38" t="s">
        <v>242</v>
      </c>
      <c r="O697" t="s">
        <v>702</v>
      </c>
      <c r="P697" t="s">
        <v>811</v>
      </c>
      <c r="Q697" t="s">
        <v>243</v>
      </c>
      <c r="S697" s="38"/>
      <c r="W697" s="38"/>
    </row>
    <row r="698" spans="1:23" ht="16" x14ac:dyDescent="0.2">
      <c r="A698" t="s">
        <v>287</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s="38" t="s">
        <v>248</v>
      </c>
      <c r="O698" t="s">
        <v>706</v>
      </c>
      <c r="P698" t="s">
        <v>812</v>
      </c>
      <c r="Q698" t="s">
        <v>243</v>
      </c>
      <c r="R698" t="s">
        <v>462</v>
      </c>
      <c r="S698" s="38"/>
      <c r="W698" s="38"/>
    </row>
    <row r="699" spans="1:23" ht="16" x14ac:dyDescent="0.2">
      <c r="A699" t="s">
        <v>287</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s="38" t="s">
        <v>248</v>
      </c>
      <c r="O699" t="s">
        <v>706</v>
      </c>
      <c r="P699" t="s">
        <v>812</v>
      </c>
      <c r="Q699" t="s">
        <v>243</v>
      </c>
      <c r="S699" s="38"/>
      <c r="W699" s="38"/>
    </row>
    <row r="700" spans="1:23" ht="16" x14ac:dyDescent="0.2">
      <c r="A700" t="s">
        <v>287</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s="38" t="s">
        <v>248</v>
      </c>
      <c r="O700" t="s">
        <v>706</v>
      </c>
      <c r="P700" t="s">
        <v>812</v>
      </c>
      <c r="Q700" t="s">
        <v>243</v>
      </c>
      <c r="S700" s="38"/>
      <c r="W700" s="38"/>
    </row>
    <row r="701" spans="1:23" ht="16" x14ac:dyDescent="0.2">
      <c r="A701" t="s">
        <v>287</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s="38" t="s">
        <v>248</v>
      </c>
      <c r="O701" t="s">
        <v>706</v>
      </c>
      <c r="P701" t="s">
        <v>812</v>
      </c>
      <c r="Q701" t="s">
        <v>243</v>
      </c>
      <c r="S701" s="38"/>
      <c r="W701" s="38"/>
    </row>
    <row r="702" spans="1:23" ht="16" x14ac:dyDescent="0.2">
      <c r="A702" t="s">
        <v>287</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s="38" t="s">
        <v>248</v>
      </c>
      <c r="O702" t="s">
        <v>706</v>
      </c>
      <c r="P702" t="s">
        <v>812</v>
      </c>
      <c r="Q702" t="s">
        <v>243</v>
      </c>
      <c r="S702" s="38"/>
      <c r="W702" s="38"/>
    </row>
    <row r="703" spans="1:23" ht="16" x14ac:dyDescent="0.2">
      <c r="A703" t="s">
        <v>287</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s="38" t="s">
        <v>283</v>
      </c>
      <c r="O703" t="s">
        <v>706</v>
      </c>
      <c r="P703" t="s">
        <v>812</v>
      </c>
      <c r="Q703" t="s">
        <v>243</v>
      </c>
      <c r="S703" s="38"/>
      <c r="W703" s="38"/>
    </row>
    <row r="704" spans="1:23" ht="16" x14ac:dyDescent="0.2">
      <c r="A704" t="s">
        <v>287</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s="38" t="s">
        <v>247</v>
      </c>
      <c r="O704" t="s">
        <v>706</v>
      </c>
      <c r="P704" t="s">
        <v>812</v>
      </c>
      <c r="Q704" t="s">
        <v>243</v>
      </c>
      <c r="S704" s="38"/>
      <c r="W704" s="38"/>
    </row>
    <row r="705" spans="1:23" ht="16" x14ac:dyDescent="0.2">
      <c r="A705" t="s">
        <v>287</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s="38" t="s">
        <v>242</v>
      </c>
      <c r="O705" t="s">
        <v>705</v>
      </c>
      <c r="P705" t="s">
        <v>812</v>
      </c>
      <c r="Q705" t="s">
        <v>243</v>
      </c>
      <c r="S705" s="38"/>
      <c r="W705" s="38"/>
    </row>
    <row r="706" spans="1:23" ht="16" x14ac:dyDescent="0.2">
      <c r="A706" t="s">
        <v>287</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s="38" t="s">
        <v>248</v>
      </c>
      <c r="O706" t="s">
        <v>706</v>
      </c>
      <c r="P706" t="s">
        <v>812</v>
      </c>
      <c r="Q706" t="s">
        <v>243</v>
      </c>
      <c r="S706" s="38"/>
      <c r="W706" s="38"/>
    </row>
    <row r="707" spans="1:23" ht="16" x14ac:dyDescent="0.2">
      <c r="A707" t="s">
        <v>287</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s="38" t="s">
        <v>248</v>
      </c>
      <c r="O707" t="s">
        <v>706</v>
      </c>
      <c r="P707" t="s">
        <v>812</v>
      </c>
      <c r="Q707" t="s">
        <v>243</v>
      </c>
      <c r="S707" s="38"/>
      <c r="W707" s="38"/>
    </row>
    <row r="708" spans="1:23" ht="16" x14ac:dyDescent="0.2">
      <c r="A708" t="s">
        <v>287</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s="38" t="s">
        <v>914</v>
      </c>
      <c r="O708" t="s">
        <v>706</v>
      </c>
      <c r="P708" t="s">
        <v>812</v>
      </c>
      <c r="Q708" t="s">
        <v>243</v>
      </c>
      <c r="S708" s="38"/>
      <c r="W708" s="38"/>
    </row>
    <row r="709" spans="1:23" ht="16" x14ac:dyDescent="0.2">
      <c r="A709" t="s">
        <v>287</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s="38" t="s">
        <v>289</v>
      </c>
      <c r="O709" t="s">
        <v>706</v>
      </c>
      <c r="P709" t="s">
        <v>812</v>
      </c>
      <c r="Q709" t="s">
        <v>243</v>
      </c>
      <c r="S709" s="38"/>
      <c r="W709" s="38"/>
    </row>
    <row r="710" spans="1:23" ht="16" x14ac:dyDescent="0.2">
      <c r="A710" t="s">
        <v>287</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s="38" t="s">
        <v>248</v>
      </c>
      <c r="O710" t="s">
        <v>706</v>
      </c>
      <c r="P710" t="s">
        <v>812</v>
      </c>
      <c r="Q710" t="s">
        <v>243</v>
      </c>
      <c r="S710" s="38"/>
      <c r="W710" s="38"/>
    </row>
    <row r="711" spans="1:23" ht="16" x14ac:dyDescent="0.2">
      <c r="A711" t="s">
        <v>287</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s="38" t="s">
        <v>248</v>
      </c>
      <c r="O711" t="s">
        <v>706</v>
      </c>
      <c r="P711" t="s">
        <v>812</v>
      </c>
      <c r="Q711" t="s">
        <v>243</v>
      </c>
      <c r="S711" s="38"/>
      <c r="W711" s="38"/>
    </row>
    <row r="712" spans="1:23" ht="16" x14ac:dyDescent="0.2">
      <c r="A712" t="s">
        <v>287</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s="38" t="s">
        <v>248</v>
      </c>
      <c r="O712" t="s">
        <v>706</v>
      </c>
      <c r="P712" t="s">
        <v>812</v>
      </c>
      <c r="Q712" t="s">
        <v>243</v>
      </c>
      <c r="S712" s="38"/>
      <c r="W712" s="38"/>
    </row>
    <row r="713" spans="1:23" ht="16" x14ac:dyDescent="0.2">
      <c r="A713" t="s">
        <v>287</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s="38" t="s">
        <v>248</v>
      </c>
      <c r="O713" t="s">
        <v>706</v>
      </c>
      <c r="P713" t="s">
        <v>812</v>
      </c>
      <c r="Q713" t="s">
        <v>243</v>
      </c>
      <c r="S713" s="38"/>
      <c r="W713" s="38"/>
    </row>
    <row r="714" spans="1:23" ht="16" x14ac:dyDescent="0.2">
      <c r="A714" t="s">
        <v>287</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s="38" t="s">
        <v>248</v>
      </c>
      <c r="O714" t="s">
        <v>706</v>
      </c>
      <c r="P714" t="s">
        <v>812</v>
      </c>
      <c r="Q714" t="s">
        <v>243</v>
      </c>
      <c r="S714" s="38"/>
      <c r="W714" s="38"/>
    </row>
    <row r="715" spans="1:23" ht="16" x14ac:dyDescent="0.2">
      <c r="A715" t="s">
        <v>287</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s="38" t="s">
        <v>248</v>
      </c>
      <c r="O715" t="s">
        <v>706</v>
      </c>
      <c r="P715" t="s">
        <v>812</v>
      </c>
      <c r="Q715" t="s">
        <v>243</v>
      </c>
      <c r="S715" s="38"/>
      <c r="W715" s="38"/>
    </row>
    <row r="716" spans="1:23" ht="16" x14ac:dyDescent="0.2">
      <c r="A716" t="s">
        <v>287</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s="38" t="s">
        <v>248</v>
      </c>
      <c r="O716" t="s">
        <v>706</v>
      </c>
      <c r="P716" t="s">
        <v>812</v>
      </c>
      <c r="Q716" t="s">
        <v>243</v>
      </c>
      <c r="S716" s="38"/>
      <c r="W716" s="38"/>
    </row>
    <row r="717" spans="1:23" ht="16" x14ac:dyDescent="0.2">
      <c r="A717" t="s">
        <v>287</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s="38" t="s">
        <v>248</v>
      </c>
      <c r="O717" t="s">
        <v>706</v>
      </c>
      <c r="P717" t="s">
        <v>812</v>
      </c>
      <c r="Q717" t="s">
        <v>243</v>
      </c>
      <c r="S717" s="38"/>
      <c r="W717" s="38"/>
    </row>
    <row r="718" spans="1:23" ht="16" x14ac:dyDescent="0.2">
      <c r="A718" t="s">
        <v>287</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s="38" t="s">
        <v>248</v>
      </c>
      <c r="O718" t="s">
        <v>706</v>
      </c>
      <c r="P718" t="s">
        <v>812</v>
      </c>
      <c r="Q718" t="s">
        <v>243</v>
      </c>
      <c r="S718" s="38"/>
      <c r="W718" s="38"/>
    </row>
    <row r="719" spans="1:23" ht="16" x14ac:dyDescent="0.2">
      <c r="A719" t="s">
        <v>287</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s="38" t="s">
        <v>248</v>
      </c>
      <c r="O719" t="s">
        <v>706</v>
      </c>
      <c r="P719" t="s">
        <v>812</v>
      </c>
      <c r="Q719" t="s">
        <v>243</v>
      </c>
      <c r="S719" s="38"/>
      <c r="W719" s="38"/>
    </row>
    <row r="720" spans="1:23" ht="16" x14ac:dyDescent="0.2">
      <c r="A720" t="s">
        <v>287</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s="38" t="s">
        <v>248</v>
      </c>
      <c r="O720" t="s">
        <v>706</v>
      </c>
      <c r="P720" t="s">
        <v>812</v>
      </c>
      <c r="Q720" t="s">
        <v>243</v>
      </c>
      <c r="S720" s="38"/>
      <c r="W720" s="38"/>
    </row>
    <row r="721" spans="1:23" ht="16" x14ac:dyDescent="0.2">
      <c r="A721" t="s">
        <v>287</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s="38" t="s">
        <v>248</v>
      </c>
      <c r="O721" t="s">
        <v>706</v>
      </c>
      <c r="P721" t="s">
        <v>812</v>
      </c>
      <c r="Q721" t="s">
        <v>243</v>
      </c>
      <c r="S721" s="38"/>
      <c r="W721" s="38"/>
    </row>
    <row r="722" spans="1:23" ht="16" x14ac:dyDescent="0.2">
      <c r="A722" t="s">
        <v>287</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s="38" t="s">
        <v>284</v>
      </c>
      <c r="O722" t="s">
        <v>706</v>
      </c>
      <c r="P722" t="s">
        <v>812</v>
      </c>
      <c r="Q722" t="s">
        <v>243</v>
      </c>
      <c r="S722" s="38"/>
      <c r="W722" s="38"/>
    </row>
    <row r="723" spans="1:23" ht="16" x14ac:dyDescent="0.2">
      <c r="A723" t="s">
        <v>287</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s="38" t="s">
        <v>248</v>
      </c>
      <c r="O723" t="s">
        <v>706</v>
      </c>
      <c r="P723" t="s">
        <v>812</v>
      </c>
      <c r="Q723" t="s">
        <v>243</v>
      </c>
      <c r="S723" s="38"/>
      <c r="W723" s="38"/>
    </row>
    <row r="724" spans="1:23" ht="16" x14ac:dyDescent="0.2">
      <c r="A724" t="s">
        <v>287</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s="38" t="s">
        <v>248</v>
      </c>
      <c r="O724" t="s">
        <v>706</v>
      </c>
      <c r="P724" t="s">
        <v>812</v>
      </c>
      <c r="Q724" t="s">
        <v>243</v>
      </c>
      <c r="S724" s="38"/>
      <c r="W724" s="38"/>
    </row>
    <row r="725" spans="1:23" ht="16" x14ac:dyDescent="0.2">
      <c r="A725" t="s">
        <v>287</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s="38" t="s">
        <v>248</v>
      </c>
      <c r="O725" t="s">
        <v>706</v>
      </c>
      <c r="P725" t="s">
        <v>812</v>
      </c>
      <c r="Q725" t="s">
        <v>243</v>
      </c>
      <c r="S725" s="38"/>
      <c r="W725" s="38"/>
    </row>
    <row r="726" spans="1:23" ht="16" x14ac:dyDescent="0.2">
      <c r="A726" t="s">
        <v>287</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s="38" t="s">
        <v>248</v>
      </c>
      <c r="O726" t="s">
        <v>706</v>
      </c>
      <c r="P726" t="s">
        <v>812</v>
      </c>
      <c r="Q726" t="s">
        <v>243</v>
      </c>
      <c r="S726" s="38"/>
      <c r="W726" s="38"/>
    </row>
    <row r="727" spans="1:23" ht="16" x14ac:dyDescent="0.2">
      <c r="A727" t="s">
        <v>287</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s="38" t="s">
        <v>248</v>
      </c>
      <c r="O727" t="s">
        <v>706</v>
      </c>
      <c r="P727" t="s">
        <v>812</v>
      </c>
      <c r="Q727" t="s">
        <v>243</v>
      </c>
      <c r="S727" s="38"/>
      <c r="W727" s="38"/>
    </row>
    <row r="728" spans="1:23" ht="16" x14ac:dyDescent="0.2">
      <c r="A728" t="s">
        <v>287</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s="38" t="s">
        <v>248</v>
      </c>
      <c r="O728" t="s">
        <v>706</v>
      </c>
      <c r="P728" t="s">
        <v>812</v>
      </c>
      <c r="Q728" t="s">
        <v>243</v>
      </c>
      <c r="S728" s="38"/>
      <c r="W728" s="38"/>
    </row>
    <row r="729" spans="1:23" ht="16" x14ac:dyDescent="0.2">
      <c r="A729" t="s">
        <v>287</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s="38" t="s">
        <v>248</v>
      </c>
      <c r="O729" t="s">
        <v>706</v>
      </c>
      <c r="P729" t="s">
        <v>812</v>
      </c>
      <c r="Q729" t="s">
        <v>243</v>
      </c>
      <c r="S729" s="38"/>
      <c r="W729" s="38"/>
    </row>
    <row r="730" spans="1:23" ht="16" x14ac:dyDescent="0.2">
      <c r="A730" t="s">
        <v>287</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s="38" t="s">
        <v>248</v>
      </c>
      <c r="O730" t="s">
        <v>706</v>
      </c>
      <c r="P730" t="s">
        <v>812</v>
      </c>
      <c r="Q730" t="s">
        <v>243</v>
      </c>
      <c r="S730" s="38"/>
      <c r="W730" s="38"/>
    </row>
    <row r="731" spans="1:23" ht="16" x14ac:dyDescent="0.2">
      <c r="A731" t="s">
        <v>287</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s="38" t="s">
        <v>248</v>
      </c>
      <c r="O731" t="s">
        <v>706</v>
      </c>
      <c r="P731" t="s">
        <v>812</v>
      </c>
      <c r="Q731" t="s">
        <v>243</v>
      </c>
      <c r="S731" s="38"/>
      <c r="W731" s="38"/>
    </row>
    <row r="732" spans="1:23" ht="16" x14ac:dyDescent="0.2">
      <c r="A732" t="s">
        <v>287</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s="38" t="s">
        <v>248</v>
      </c>
      <c r="O732" t="s">
        <v>706</v>
      </c>
      <c r="P732" t="s">
        <v>812</v>
      </c>
      <c r="Q732" t="s">
        <v>243</v>
      </c>
      <c r="S732" s="38"/>
      <c r="W732" s="38"/>
    </row>
    <row r="733" spans="1:23" ht="16" x14ac:dyDescent="0.2">
      <c r="A733" t="s">
        <v>292</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s="38" t="s">
        <v>268</v>
      </c>
      <c r="O733" t="s">
        <v>707</v>
      </c>
      <c r="P733" t="s">
        <v>813</v>
      </c>
      <c r="Q733" t="s">
        <v>243</v>
      </c>
      <c r="R733" t="s">
        <v>463</v>
      </c>
      <c r="S733" s="38"/>
      <c r="W733" s="38"/>
    </row>
    <row r="734" spans="1:23" ht="16" x14ac:dyDescent="0.2">
      <c r="A734" t="s">
        <v>292</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s="38" t="s">
        <v>268</v>
      </c>
      <c r="O734" t="s">
        <v>708</v>
      </c>
      <c r="P734" t="s">
        <v>813</v>
      </c>
      <c r="Q734" t="s">
        <v>243</v>
      </c>
      <c r="S734" s="38"/>
      <c r="W734" s="38"/>
    </row>
    <row r="735" spans="1:23" ht="16" x14ac:dyDescent="0.2">
      <c r="A735" t="s">
        <v>292</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s="38" t="s">
        <v>284</v>
      </c>
      <c r="O735" t="s">
        <v>709</v>
      </c>
      <c r="P735" t="s">
        <v>813</v>
      </c>
      <c r="Q735" t="s">
        <v>243</v>
      </c>
      <c r="S735" s="38"/>
      <c r="W735" s="38"/>
    </row>
    <row r="736" spans="1:23" ht="16" x14ac:dyDescent="0.2">
      <c r="A736" t="s">
        <v>292</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s="38" t="s">
        <v>285</v>
      </c>
      <c r="O736" t="s">
        <v>710</v>
      </c>
      <c r="P736" t="s">
        <v>813</v>
      </c>
      <c r="Q736" t="s">
        <v>243</v>
      </c>
      <c r="S736" s="38"/>
      <c r="W736" s="38"/>
    </row>
    <row r="737" spans="1:23" ht="16" x14ac:dyDescent="0.2">
      <c r="A737" t="s">
        <v>292</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s="38" t="s">
        <v>288</v>
      </c>
      <c r="O737" t="s">
        <v>711</v>
      </c>
      <c r="P737" t="s">
        <v>813</v>
      </c>
      <c r="Q737" t="s">
        <v>243</v>
      </c>
      <c r="S737" s="38"/>
      <c r="W737" s="38"/>
    </row>
    <row r="738" spans="1:23" ht="16" x14ac:dyDescent="0.2">
      <c r="A738" t="s">
        <v>292</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s="38" t="s">
        <v>242</v>
      </c>
      <c r="O738" t="s">
        <v>712</v>
      </c>
      <c r="P738" t="s">
        <v>813</v>
      </c>
      <c r="Q738" t="s">
        <v>243</v>
      </c>
      <c r="R738" t="s">
        <v>309</v>
      </c>
      <c r="S738" s="38"/>
      <c r="T738" s="8"/>
      <c r="W738" s="38"/>
    </row>
    <row r="739" spans="1:23" ht="16" x14ac:dyDescent="0.2">
      <c r="A739" t="s">
        <v>292</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s="38" t="s">
        <v>242</v>
      </c>
      <c r="O739" t="s">
        <v>713</v>
      </c>
      <c r="P739" t="s">
        <v>813</v>
      </c>
      <c r="Q739" t="s">
        <v>243</v>
      </c>
      <c r="S739" s="38"/>
      <c r="T739" s="8"/>
      <c r="W739" s="38"/>
    </row>
    <row r="740" spans="1:23" ht="16" x14ac:dyDescent="0.2">
      <c r="A740" t="s">
        <v>292</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s="38" t="s">
        <v>242</v>
      </c>
      <c r="O740" t="s">
        <v>705</v>
      </c>
      <c r="P740" t="s">
        <v>813</v>
      </c>
      <c r="Q740" t="s">
        <v>243</v>
      </c>
      <c r="S740" s="38"/>
      <c r="T740" s="8"/>
      <c r="W740" s="38"/>
    </row>
    <row r="741" spans="1:23" ht="16" x14ac:dyDescent="0.2">
      <c r="A741" t="s">
        <v>292</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s="38" t="s">
        <v>248</v>
      </c>
      <c r="O741" t="s">
        <v>707</v>
      </c>
      <c r="P741" t="s">
        <v>813</v>
      </c>
      <c r="Q741" t="s">
        <v>243</v>
      </c>
      <c r="S741" s="38"/>
      <c r="T741" s="8"/>
      <c r="W741" s="38"/>
    </row>
    <row r="742" spans="1:23" ht="16" x14ac:dyDescent="0.2">
      <c r="A742" t="s">
        <v>292</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s="38" t="s">
        <v>248</v>
      </c>
      <c r="O742" t="s">
        <v>708</v>
      </c>
      <c r="P742" t="s">
        <v>813</v>
      </c>
      <c r="Q742" t="s">
        <v>243</v>
      </c>
      <c r="S742" s="38"/>
      <c r="T742" s="8"/>
      <c r="W742" s="38"/>
    </row>
    <row r="743" spans="1:23" ht="16" x14ac:dyDescent="0.2">
      <c r="A743" t="s">
        <v>292</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s="38" t="s">
        <v>248</v>
      </c>
      <c r="O743" t="s">
        <v>692</v>
      </c>
      <c r="P743" t="s">
        <v>813</v>
      </c>
      <c r="Q743" t="s">
        <v>243</v>
      </c>
      <c r="S743" s="38"/>
      <c r="T743" s="8"/>
      <c r="W743" s="38"/>
    </row>
    <row r="744" spans="1:23" ht="16" x14ac:dyDescent="0.2">
      <c r="A744" t="s">
        <v>292</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s="38" t="s">
        <v>242</v>
      </c>
      <c r="O744" t="s">
        <v>712</v>
      </c>
      <c r="P744" t="s">
        <v>813</v>
      </c>
      <c r="Q744" t="s">
        <v>243</v>
      </c>
      <c r="S744" s="38"/>
      <c r="T744" s="8"/>
      <c r="W744" s="38"/>
    </row>
    <row r="745" spans="1:23" ht="16" x14ac:dyDescent="0.2">
      <c r="A745" t="s">
        <v>292</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s="38" t="s">
        <v>242</v>
      </c>
      <c r="O745" t="s">
        <v>713</v>
      </c>
      <c r="P745" t="s">
        <v>813</v>
      </c>
      <c r="Q745" t="s">
        <v>243</v>
      </c>
      <c r="S745" s="38"/>
      <c r="T745" s="8"/>
      <c r="W745" s="38"/>
    </row>
    <row r="746" spans="1:23" ht="16" x14ac:dyDescent="0.2">
      <c r="A746" t="s">
        <v>292</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s="38" t="s">
        <v>242</v>
      </c>
      <c r="O746" t="s">
        <v>705</v>
      </c>
      <c r="P746" t="s">
        <v>813</v>
      </c>
      <c r="Q746" t="s">
        <v>243</v>
      </c>
      <c r="S746" s="38"/>
      <c r="T746" s="8"/>
      <c r="W746" s="38"/>
    </row>
    <row r="747" spans="1:23" ht="16" x14ac:dyDescent="0.2">
      <c r="A747" t="s">
        <v>292</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s="38" t="s">
        <v>248</v>
      </c>
      <c r="O747" t="s">
        <v>707</v>
      </c>
      <c r="P747" t="s">
        <v>813</v>
      </c>
      <c r="Q747" t="s">
        <v>243</v>
      </c>
      <c r="S747" s="38"/>
      <c r="T747" s="8"/>
      <c r="W747" s="38"/>
    </row>
    <row r="748" spans="1:23" ht="16" x14ac:dyDescent="0.2">
      <c r="A748" t="s">
        <v>292</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s="38" t="s">
        <v>248</v>
      </c>
      <c r="O748" t="s">
        <v>708</v>
      </c>
      <c r="P748" t="s">
        <v>813</v>
      </c>
      <c r="Q748" t="s">
        <v>243</v>
      </c>
      <c r="S748" s="38"/>
      <c r="T748" s="8"/>
      <c r="W748" s="38"/>
    </row>
    <row r="749" spans="1:23" ht="16" x14ac:dyDescent="0.2">
      <c r="A749" t="s">
        <v>292</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s="38" t="s">
        <v>248</v>
      </c>
      <c r="O749" t="s">
        <v>692</v>
      </c>
      <c r="P749" t="s">
        <v>813</v>
      </c>
      <c r="Q749" t="s">
        <v>243</v>
      </c>
      <c r="S749" s="38"/>
      <c r="T749" s="8"/>
      <c r="W749" s="38"/>
    </row>
    <row r="750" spans="1:23" ht="16" x14ac:dyDescent="0.2">
      <c r="A750" t="s">
        <v>292</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s="38" t="s">
        <v>242</v>
      </c>
      <c r="O750" t="s">
        <v>712</v>
      </c>
      <c r="P750" t="s">
        <v>813</v>
      </c>
      <c r="Q750" t="s">
        <v>243</v>
      </c>
      <c r="S750" s="38"/>
      <c r="T750" s="8"/>
      <c r="W750" s="38"/>
    </row>
    <row r="751" spans="1:23" ht="16" x14ac:dyDescent="0.2">
      <c r="A751" t="s">
        <v>292</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s="38" t="s">
        <v>242</v>
      </c>
      <c r="O751" t="s">
        <v>713</v>
      </c>
      <c r="P751" t="s">
        <v>813</v>
      </c>
      <c r="Q751" t="s">
        <v>243</v>
      </c>
      <c r="S751" s="38"/>
      <c r="T751" s="8"/>
      <c r="W751" s="38"/>
    </row>
    <row r="752" spans="1:23" ht="16" x14ac:dyDescent="0.2">
      <c r="A752" t="s">
        <v>292</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s="38" t="s">
        <v>242</v>
      </c>
      <c r="O752" t="s">
        <v>705</v>
      </c>
      <c r="P752" t="s">
        <v>813</v>
      </c>
      <c r="Q752" t="s">
        <v>243</v>
      </c>
      <c r="S752" s="38"/>
      <c r="T752" s="8"/>
      <c r="W752" s="38"/>
    </row>
    <row r="753" spans="1:23" ht="16" x14ac:dyDescent="0.2">
      <c r="A753" t="s">
        <v>292</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s="38" t="s">
        <v>248</v>
      </c>
      <c r="O753" t="s">
        <v>707</v>
      </c>
      <c r="P753" t="s">
        <v>813</v>
      </c>
      <c r="Q753" t="s">
        <v>243</v>
      </c>
      <c r="S753" s="38"/>
      <c r="T753" s="8"/>
      <c r="W753" s="38"/>
    </row>
    <row r="754" spans="1:23" ht="16" x14ac:dyDescent="0.2">
      <c r="A754" t="s">
        <v>292</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s="38" t="s">
        <v>248</v>
      </c>
      <c r="O754" t="s">
        <v>708</v>
      </c>
      <c r="P754" t="s">
        <v>813</v>
      </c>
      <c r="Q754" t="s">
        <v>243</v>
      </c>
      <c r="S754" s="38"/>
      <c r="T754" s="8"/>
      <c r="W754" s="38"/>
    </row>
    <row r="755" spans="1:23" ht="16" x14ac:dyDescent="0.2">
      <c r="A755" t="s">
        <v>292</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s="38" t="s">
        <v>248</v>
      </c>
      <c r="O755" t="s">
        <v>692</v>
      </c>
      <c r="P755" t="s">
        <v>813</v>
      </c>
      <c r="Q755" t="s">
        <v>243</v>
      </c>
      <c r="S755" s="38"/>
      <c r="T755" s="8"/>
      <c r="W755" s="38"/>
    </row>
    <row r="756" spans="1:23" ht="16" x14ac:dyDescent="0.2">
      <c r="A756" t="s">
        <v>292</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s="38" t="s">
        <v>242</v>
      </c>
      <c r="O756" t="s">
        <v>712</v>
      </c>
      <c r="P756" t="s">
        <v>813</v>
      </c>
      <c r="Q756" t="s">
        <v>243</v>
      </c>
      <c r="S756" s="38"/>
      <c r="W756" s="38"/>
    </row>
    <row r="757" spans="1:23" ht="16" x14ac:dyDescent="0.2">
      <c r="A757" t="s">
        <v>292</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s="38" t="s">
        <v>242</v>
      </c>
      <c r="O757" t="s">
        <v>713</v>
      </c>
      <c r="P757" t="s">
        <v>813</v>
      </c>
      <c r="Q757" t="s">
        <v>243</v>
      </c>
      <c r="S757" s="38"/>
      <c r="W757" s="38"/>
    </row>
    <row r="758" spans="1:23" ht="16" x14ac:dyDescent="0.2">
      <c r="A758" t="s">
        <v>292</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s="38" t="s">
        <v>242</v>
      </c>
      <c r="O758" t="s">
        <v>705</v>
      </c>
      <c r="P758" t="s">
        <v>813</v>
      </c>
      <c r="Q758" t="s">
        <v>243</v>
      </c>
      <c r="S758" s="38"/>
      <c r="W758" s="38"/>
    </row>
    <row r="759" spans="1:23" ht="16" x14ac:dyDescent="0.2">
      <c r="A759" t="s">
        <v>292</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s="38" t="s">
        <v>248</v>
      </c>
      <c r="O759" t="s">
        <v>707</v>
      </c>
      <c r="P759" t="s">
        <v>813</v>
      </c>
      <c r="Q759" t="s">
        <v>243</v>
      </c>
      <c r="S759" s="38"/>
      <c r="W759" s="38"/>
    </row>
    <row r="760" spans="1:23" ht="16" x14ac:dyDescent="0.2">
      <c r="A760" t="s">
        <v>292</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s="38" t="s">
        <v>248</v>
      </c>
      <c r="O760" t="s">
        <v>708</v>
      </c>
      <c r="P760" t="s">
        <v>813</v>
      </c>
      <c r="Q760" t="s">
        <v>243</v>
      </c>
      <c r="S760" s="38"/>
      <c r="W760" s="38"/>
    </row>
    <row r="761" spans="1:23" ht="16" x14ac:dyDescent="0.2">
      <c r="A761" t="s">
        <v>292</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s="38" t="s">
        <v>248</v>
      </c>
      <c r="O761" t="s">
        <v>692</v>
      </c>
      <c r="P761" t="s">
        <v>813</v>
      </c>
      <c r="Q761" t="s">
        <v>243</v>
      </c>
      <c r="S761" s="38"/>
      <c r="W761" s="38"/>
    </row>
    <row r="762" spans="1:23" ht="16" x14ac:dyDescent="0.2">
      <c r="A762" t="s">
        <v>292</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s="38" t="s">
        <v>242</v>
      </c>
      <c r="O762" t="s">
        <v>712</v>
      </c>
      <c r="P762" t="s">
        <v>813</v>
      </c>
      <c r="Q762" t="s">
        <v>243</v>
      </c>
      <c r="S762" s="38"/>
      <c r="W762" s="38"/>
    </row>
    <row r="763" spans="1:23" ht="16" x14ac:dyDescent="0.2">
      <c r="A763" t="s">
        <v>292</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s="38" t="s">
        <v>242</v>
      </c>
      <c r="O763" t="s">
        <v>713</v>
      </c>
      <c r="P763" t="s">
        <v>813</v>
      </c>
      <c r="Q763" t="s">
        <v>243</v>
      </c>
      <c r="S763" s="38"/>
      <c r="W763" s="38"/>
    </row>
    <row r="764" spans="1:23" ht="16" x14ac:dyDescent="0.2">
      <c r="A764" t="s">
        <v>292</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s="38" t="s">
        <v>242</v>
      </c>
      <c r="O764" t="s">
        <v>705</v>
      </c>
      <c r="P764" t="s">
        <v>813</v>
      </c>
      <c r="Q764" t="s">
        <v>243</v>
      </c>
      <c r="S764" s="38"/>
      <c r="W764" s="38"/>
    </row>
    <row r="765" spans="1:23" ht="16" x14ac:dyDescent="0.2">
      <c r="A765" t="s">
        <v>292</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s="38" t="s">
        <v>248</v>
      </c>
      <c r="O765" t="s">
        <v>707</v>
      </c>
      <c r="P765" t="s">
        <v>813</v>
      </c>
      <c r="Q765" t="s">
        <v>243</v>
      </c>
      <c r="S765" s="38"/>
      <c r="W765" s="38"/>
    </row>
    <row r="766" spans="1:23" ht="16" x14ac:dyDescent="0.2">
      <c r="A766" t="s">
        <v>292</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s="38" t="s">
        <v>248</v>
      </c>
      <c r="O766" t="s">
        <v>708</v>
      </c>
      <c r="P766" t="s">
        <v>813</v>
      </c>
      <c r="Q766" t="s">
        <v>243</v>
      </c>
      <c r="S766" s="38"/>
      <c r="W766" s="38"/>
    </row>
    <row r="767" spans="1:23" ht="16" x14ac:dyDescent="0.2">
      <c r="A767" t="s">
        <v>292</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s="38" t="s">
        <v>248</v>
      </c>
      <c r="O767" t="s">
        <v>692</v>
      </c>
      <c r="P767" t="s">
        <v>813</v>
      </c>
      <c r="Q767" t="s">
        <v>243</v>
      </c>
      <c r="S767" s="38"/>
      <c r="W767" s="38"/>
    </row>
    <row r="768" spans="1:23" ht="16" x14ac:dyDescent="0.2">
      <c r="A768" t="s">
        <v>292</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s="38" t="s">
        <v>242</v>
      </c>
      <c r="O768" t="s">
        <v>712</v>
      </c>
      <c r="P768" t="s">
        <v>813</v>
      </c>
      <c r="Q768" t="s">
        <v>243</v>
      </c>
      <c r="S768" s="38"/>
      <c r="W768" s="38"/>
    </row>
    <row r="769" spans="1:23" ht="16" x14ac:dyDescent="0.2">
      <c r="A769" t="s">
        <v>292</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s="38" t="s">
        <v>242</v>
      </c>
      <c r="O769" t="s">
        <v>713</v>
      </c>
      <c r="P769" t="s">
        <v>813</v>
      </c>
      <c r="Q769" t="s">
        <v>243</v>
      </c>
      <c r="S769" s="38"/>
      <c r="W769" s="38"/>
    </row>
    <row r="770" spans="1:23" ht="16" x14ac:dyDescent="0.2">
      <c r="A770" t="s">
        <v>292</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s="38" t="s">
        <v>242</v>
      </c>
      <c r="O770" t="s">
        <v>705</v>
      </c>
      <c r="P770" t="s">
        <v>813</v>
      </c>
      <c r="Q770" t="s">
        <v>243</v>
      </c>
      <c r="S770" s="38"/>
      <c r="W770" s="38"/>
    </row>
    <row r="771" spans="1:23" ht="16" x14ac:dyDescent="0.2">
      <c r="A771" t="s">
        <v>292</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s="38" t="s">
        <v>248</v>
      </c>
      <c r="O771" t="s">
        <v>707</v>
      </c>
      <c r="P771" t="s">
        <v>813</v>
      </c>
      <c r="Q771" t="s">
        <v>243</v>
      </c>
      <c r="S771" s="38"/>
      <c r="W771" s="38"/>
    </row>
    <row r="772" spans="1:23" ht="16" x14ac:dyDescent="0.2">
      <c r="A772" t="s">
        <v>292</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s="38" t="s">
        <v>248</v>
      </c>
      <c r="O772" t="s">
        <v>708</v>
      </c>
      <c r="P772" t="s">
        <v>813</v>
      </c>
      <c r="Q772" t="s">
        <v>243</v>
      </c>
      <c r="S772" s="38"/>
      <c r="W772" s="38"/>
    </row>
    <row r="773" spans="1:23" ht="16" x14ac:dyDescent="0.2">
      <c r="A773" t="s">
        <v>292</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s="38" t="s">
        <v>248</v>
      </c>
      <c r="O773" t="s">
        <v>692</v>
      </c>
      <c r="P773" t="s">
        <v>813</v>
      </c>
      <c r="Q773" t="s">
        <v>243</v>
      </c>
      <c r="S773" s="38"/>
      <c r="W773" s="38"/>
    </row>
    <row r="774" spans="1:23" ht="16" x14ac:dyDescent="0.2">
      <c r="A774" t="s">
        <v>292</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s="38" t="s">
        <v>242</v>
      </c>
      <c r="O774" t="s">
        <v>712</v>
      </c>
      <c r="P774" t="s">
        <v>813</v>
      </c>
      <c r="Q774" t="s">
        <v>243</v>
      </c>
      <c r="S774" s="38"/>
      <c r="W774" s="38"/>
    </row>
    <row r="775" spans="1:23" ht="16" x14ac:dyDescent="0.2">
      <c r="A775" t="s">
        <v>292</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s="38" t="s">
        <v>242</v>
      </c>
      <c r="O775" t="s">
        <v>713</v>
      </c>
      <c r="P775" t="s">
        <v>813</v>
      </c>
      <c r="Q775" t="s">
        <v>243</v>
      </c>
      <c r="S775" s="38"/>
      <c r="W775" s="38"/>
    </row>
    <row r="776" spans="1:23" ht="16" x14ac:dyDescent="0.2">
      <c r="A776" t="s">
        <v>292</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s="38" t="s">
        <v>242</v>
      </c>
      <c r="O776" t="s">
        <v>705</v>
      </c>
      <c r="P776" t="s">
        <v>813</v>
      </c>
      <c r="Q776" t="s">
        <v>243</v>
      </c>
      <c r="S776" s="38"/>
      <c r="W776" s="38"/>
    </row>
    <row r="777" spans="1:23" ht="16" x14ac:dyDescent="0.2">
      <c r="A777" t="s">
        <v>292</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s="38" t="s">
        <v>248</v>
      </c>
      <c r="O777" t="s">
        <v>707</v>
      </c>
      <c r="P777" t="s">
        <v>813</v>
      </c>
      <c r="Q777" t="s">
        <v>243</v>
      </c>
      <c r="S777" s="38"/>
      <c r="W777" s="38"/>
    </row>
    <row r="778" spans="1:23" ht="16" x14ac:dyDescent="0.2">
      <c r="A778" t="s">
        <v>292</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s="38" t="s">
        <v>248</v>
      </c>
      <c r="O778" t="s">
        <v>708</v>
      </c>
      <c r="P778" t="s">
        <v>813</v>
      </c>
      <c r="Q778" t="s">
        <v>243</v>
      </c>
      <c r="S778" s="38"/>
      <c r="W778" s="38"/>
    </row>
    <row r="779" spans="1:23" ht="16" x14ac:dyDescent="0.2">
      <c r="A779" t="s">
        <v>292</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s="38" t="s">
        <v>248</v>
      </c>
      <c r="O779" t="s">
        <v>692</v>
      </c>
      <c r="P779" t="s">
        <v>813</v>
      </c>
      <c r="Q779" t="s">
        <v>243</v>
      </c>
      <c r="S779" s="38"/>
      <c r="W779" s="38"/>
    </row>
    <row r="780" spans="1:23" ht="16" x14ac:dyDescent="0.2">
      <c r="A780" t="s">
        <v>292</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s="38" t="s">
        <v>242</v>
      </c>
      <c r="O780" t="s">
        <v>712</v>
      </c>
      <c r="P780" t="s">
        <v>813</v>
      </c>
      <c r="Q780" t="s">
        <v>243</v>
      </c>
      <c r="S780" s="38"/>
      <c r="T780" s="9"/>
      <c r="W780" s="38"/>
    </row>
    <row r="781" spans="1:23" ht="16" x14ac:dyDescent="0.2">
      <c r="A781" t="s">
        <v>292</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s="38" t="s">
        <v>242</v>
      </c>
      <c r="O781" t="s">
        <v>713</v>
      </c>
      <c r="P781" t="s">
        <v>813</v>
      </c>
      <c r="Q781" t="s">
        <v>243</v>
      </c>
      <c r="S781" s="38"/>
      <c r="T781" s="9"/>
      <c r="W781" s="38"/>
    </row>
    <row r="782" spans="1:23" ht="16" x14ac:dyDescent="0.2">
      <c r="A782" t="s">
        <v>292</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s="38" t="s">
        <v>242</v>
      </c>
      <c r="O782" t="s">
        <v>705</v>
      </c>
      <c r="P782" t="s">
        <v>813</v>
      </c>
      <c r="Q782" t="s">
        <v>243</v>
      </c>
      <c r="S782" s="38"/>
      <c r="T782" s="9"/>
      <c r="W782" s="38"/>
    </row>
    <row r="783" spans="1:23" ht="16" x14ac:dyDescent="0.2">
      <c r="A783" t="s">
        <v>292</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s="38" t="s">
        <v>248</v>
      </c>
      <c r="O783" t="s">
        <v>707</v>
      </c>
      <c r="P783" t="s">
        <v>813</v>
      </c>
      <c r="Q783" t="s">
        <v>243</v>
      </c>
      <c r="S783" s="38"/>
      <c r="T783" s="9"/>
      <c r="W783" s="38"/>
    </row>
    <row r="784" spans="1:23" ht="16" x14ac:dyDescent="0.2">
      <c r="A784" t="s">
        <v>292</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s="38" t="s">
        <v>248</v>
      </c>
      <c r="O784" t="s">
        <v>708</v>
      </c>
      <c r="P784" t="s">
        <v>813</v>
      </c>
      <c r="Q784" t="s">
        <v>243</v>
      </c>
      <c r="S784" s="38"/>
      <c r="T784" s="9"/>
      <c r="W784" s="38"/>
    </row>
    <row r="785" spans="1:23" ht="16" x14ac:dyDescent="0.2">
      <c r="A785" t="s">
        <v>292</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s="38" t="s">
        <v>248</v>
      </c>
      <c r="O785" t="s">
        <v>692</v>
      </c>
      <c r="P785" t="s">
        <v>813</v>
      </c>
      <c r="Q785" t="s">
        <v>243</v>
      </c>
      <c r="S785" s="38"/>
      <c r="T785" s="9"/>
      <c r="W785" s="38"/>
    </row>
    <row r="786" spans="1:23" ht="16" x14ac:dyDescent="0.2">
      <c r="A786" t="s">
        <v>292</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s="38" t="s">
        <v>242</v>
      </c>
      <c r="O786" t="s">
        <v>712</v>
      </c>
      <c r="P786" t="s">
        <v>813</v>
      </c>
      <c r="Q786" t="s">
        <v>243</v>
      </c>
      <c r="S786" s="38"/>
      <c r="W786" s="38"/>
    </row>
    <row r="787" spans="1:23" ht="16" x14ac:dyDescent="0.2">
      <c r="A787" t="s">
        <v>292</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s="38" t="s">
        <v>242</v>
      </c>
      <c r="O787" t="s">
        <v>713</v>
      </c>
      <c r="P787" t="s">
        <v>813</v>
      </c>
      <c r="Q787" t="s">
        <v>243</v>
      </c>
      <c r="S787" s="38"/>
      <c r="W787" s="38"/>
    </row>
    <row r="788" spans="1:23" ht="16" x14ac:dyDescent="0.2">
      <c r="A788" t="s">
        <v>292</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s="38" t="s">
        <v>242</v>
      </c>
      <c r="O788" t="s">
        <v>705</v>
      </c>
      <c r="P788" t="s">
        <v>813</v>
      </c>
      <c r="Q788" t="s">
        <v>243</v>
      </c>
      <c r="S788" s="38"/>
      <c r="W788" s="38"/>
    </row>
    <row r="789" spans="1:23" ht="16" x14ac:dyDescent="0.2">
      <c r="A789" t="s">
        <v>292</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s="38" t="s">
        <v>248</v>
      </c>
      <c r="O789" t="s">
        <v>707</v>
      </c>
      <c r="P789" t="s">
        <v>813</v>
      </c>
      <c r="Q789" t="s">
        <v>243</v>
      </c>
      <c r="S789" s="38"/>
      <c r="W789" s="38"/>
    </row>
    <row r="790" spans="1:23" ht="16" x14ac:dyDescent="0.2">
      <c r="A790" t="s">
        <v>292</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s="38" t="s">
        <v>248</v>
      </c>
      <c r="O790" t="s">
        <v>708</v>
      </c>
      <c r="P790" t="s">
        <v>813</v>
      </c>
      <c r="Q790" t="s">
        <v>243</v>
      </c>
      <c r="S790" s="38"/>
      <c r="W790" s="38"/>
    </row>
    <row r="791" spans="1:23" ht="16" x14ac:dyDescent="0.2">
      <c r="A791" t="s">
        <v>292</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s="38" t="s">
        <v>248</v>
      </c>
      <c r="O791" t="s">
        <v>692</v>
      </c>
      <c r="P791" t="s">
        <v>813</v>
      </c>
      <c r="Q791" t="s">
        <v>243</v>
      </c>
      <c r="S791" s="38"/>
      <c r="W791" s="38"/>
    </row>
    <row r="792" spans="1:23" ht="16" x14ac:dyDescent="0.2">
      <c r="A792" t="s">
        <v>292</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s="38" t="s">
        <v>242</v>
      </c>
      <c r="O792" t="s">
        <v>712</v>
      </c>
      <c r="P792" t="s">
        <v>813</v>
      </c>
      <c r="Q792" t="s">
        <v>243</v>
      </c>
      <c r="S792" s="38"/>
      <c r="W792" s="38"/>
    </row>
    <row r="793" spans="1:23" ht="16" x14ac:dyDescent="0.2">
      <c r="A793" t="s">
        <v>292</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s="38" t="s">
        <v>242</v>
      </c>
      <c r="O793" t="s">
        <v>713</v>
      </c>
      <c r="P793" t="s">
        <v>813</v>
      </c>
      <c r="Q793" t="s">
        <v>243</v>
      </c>
      <c r="S793" s="38"/>
      <c r="W793" s="38"/>
    </row>
    <row r="794" spans="1:23" ht="16" x14ac:dyDescent="0.2">
      <c r="A794" t="s">
        <v>292</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s="38" t="s">
        <v>242</v>
      </c>
      <c r="O794" t="s">
        <v>705</v>
      </c>
      <c r="P794" t="s">
        <v>813</v>
      </c>
      <c r="Q794" t="s">
        <v>243</v>
      </c>
      <c r="S794" s="38"/>
      <c r="W794" s="38"/>
    </row>
    <row r="795" spans="1:23" ht="16" x14ac:dyDescent="0.2">
      <c r="A795" t="s">
        <v>292</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s="38" t="s">
        <v>248</v>
      </c>
      <c r="O795" t="s">
        <v>707</v>
      </c>
      <c r="P795" t="s">
        <v>813</v>
      </c>
      <c r="Q795" t="s">
        <v>243</v>
      </c>
      <c r="S795" s="38"/>
      <c r="W795" s="38"/>
    </row>
    <row r="796" spans="1:23" ht="16" x14ac:dyDescent="0.2">
      <c r="A796" t="s">
        <v>292</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s="38" t="s">
        <v>248</v>
      </c>
      <c r="O796" t="s">
        <v>708</v>
      </c>
      <c r="P796" t="s">
        <v>813</v>
      </c>
      <c r="Q796" t="s">
        <v>243</v>
      </c>
      <c r="S796" s="38"/>
      <c r="W796" s="38"/>
    </row>
    <row r="797" spans="1:23" ht="16" x14ac:dyDescent="0.2">
      <c r="A797" t="s">
        <v>292</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s="38" t="s">
        <v>248</v>
      </c>
      <c r="O797" t="s">
        <v>692</v>
      </c>
      <c r="P797" t="s">
        <v>813</v>
      </c>
      <c r="Q797" t="s">
        <v>243</v>
      </c>
      <c r="S797" s="38"/>
      <c r="W797" s="38"/>
    </row>
    <row r="798" spans="1:23" ht="16" x14ac:dyDescent="0.2">
      <c r="A798" t="s">
        <v>292</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s="38" t="s">
        <v>242</v>
      </c>
      <c r="O798" t="s">
        <v>712</v>
      </c>
      <c r="P798" t="s">
        <v>813</v>
      </c>
      <c r="Q798" t="s">
        <v>243</v>
      </c>
      <c r="S798" s="38"/>
      <c r="W798" s="38"/>
    </row>
    <row r="799" spans="1:23" ht="16" x14ac:dyDescent="0.2">
      <c r="A799" t="s">
        <v>292</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s="38" t="s">
        <v>242</v>
      </c>
      <c r="O799" t="s">
        <v>713</v>
      </c>
      <c r="P799" t="s">
        <v>813</v>
      </c>
      <c r="Q799" t="s">
        <v>243</v>
      </c>
      <c r="S799" s="38"/>
      <c r="W799" s="38"/>
    </row>
    <row r="800" spans="1:23" ht="16" x14ac:dyDescent="0.2">
      <c r="A800" t="s">
        <v>292</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s="38" t="s">
        <v>242</v>
      </c>
      <c r="O800" t="s">
        <v>705</v>
      </c>
      <c r="P800" t="s">
        <v>813</v>
      </c>
      <c r="Q800" t="s">
        <v>243</v>
      </c>
      <c r="S800" s="38"/>
      <c r="W800" s="38"/>
    </row>
    <row r="801" spans="1:23" ht="16" x14ac:dyDescent="0.2">
      <c r="A801" t="s">
        <v>292</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s="38" t="s">
        <v>248</v>
      </c>
      <c r="O801" t="s">
        <v>707</v>
      </c>
      <c r="P801" t="s">
        <v>813</v>
      </c>
      <c r="Q801" t="s">
        <v>243</v>
      </c>
      <c r="S801" s="38"/>
      <c r="W801" s="38"/>
    </row>
    <row r="802" spans="1:23" ht="16" x14ac:dyDescent="0.2">
      <c r="A802" t="s">
        <v>292</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s="38" t="s">
        <v>248</v>
      </c>
      <c r="O802" t="s">
        <v>708</v>
      </c>
      <c r="P802" t="s">
        <v>813</v>
      </c>
      <c r="Q802" t="s">
        <v>243</v>
      </c>
      <c r="S802" s="38"/>
      <c r="W802" s="38"/>
    </row>
    <row r="803" spans="1:23" ht="16" x14ac:dyDescent="0.2">
      <c r="A803" t="s">
        <v>292</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s="38" t="s">
        <v>248</v>
      </c>
      <c r="O803" t="s">
        <v>692</v>
      </c>
      <c r="P803" t="s">
        <v>813</v>
      </c>
      <c r="Q803" t="s">
        <v>243</v>
      </c>
      <c r="S803" s="38"/>
      <c r="W803" s="38"/>
    </row>
    <row r="804" spans="1:23" ht="16" x14ac:dyDescent="0.2">
      <c r="A804" t="s">
        <v>292</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s="38" t="s">
        <v>242</v>
      </c>
      <c r="O804" t="s">
        <v>712</v>
      </c>
      <c r="P804" t="s">
        <v>813</v>
      </c>
      <c r="Q804" t="s">
        <v>243</v>
      </c>
      <c r="S804" s="38"/>
      <c r="W804" s="38"/>
    </row>
    <row r="805" spans="1:23" ht="16" x14ac:dyDescent="0.2">
      <c r="A805" t="s">
        <v>292</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s="38" t="s">
        <v>242</v>
      </c>
      <c r="O805" t="s">
        <v>713</v>
      </c>
      <c r="P805" t="s">
        <v>813</v>
      </c>
      <c r="Q805" t="s">
        <v>243</v>
      </c>
      <c r="S805" s="38"/>
      <c r="W805" s="38"/>
    </row>
    <row r="806" spans="1:23" ht="16" x14ac:dyDescent="0.2">
      <c r="A806" t="s">
        <v>292</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s="38" t="s">
        <v>242</v>
      </c>
      <c r="O806" t="s">
        <v>705</v>
      </c>
      <c r="P806" t="s">
        <v>813</v>
      </c>
      <c r="Q806" t="s">
        <v>243</v>
      </c>
      <c r="S806" s="38"/>
      <c r="W806" s="38"/>
    </row>
    <row r="807" spans="1:23" ht="16" x14ac:dyDescent="0.2">
      <c r="A807" t="s">
        <v>292</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s="38" t="s">
        <v>248</v>
      </c>
      <c r="O807" t="s">
        <v>707</v>
      </c>
      <c r="P807" t="s">
        <v>813</v>
      </c>
      <c r="Q807" t="s">
        <v>243</v>
      </c>
      <c r="S807" s="38"/>
      <c r="W807" s="38"/>
    </row>
    <row r="808" spans="1:23" ht="16" x14ac:dyDescent="0.2">
      <c r="A808" t="s">
        <v>292</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s="38" t="s">
        <v>248</v>
      </c>
      <c r="O808" t="s">
        <v>708</v>
      </c>
      <c r="P808" t="s">
        <v>813</v>
      </c>
      <c r="Q808" t="s">
        <v>243</v>
      </c>
      <c r="S808" s="38"/>
      <c r="W808" s="38"/>
    </row>
    <row r="809" spans="1:23" ht="16" x14ac:dyDescent="0.2">
      <c r="A809" t="s">
        <v>292</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s="38" t="s">
        <v>248</v>
      </c>
      <c r="O809" t="s">
        <v>692</v>
      </c>
      <c r="P809" t="s">
        <v>813</v>
      </c>
      <c r="Q809" t="s">
        <v>243</v>
      </c>
      <c r="S809" s="38"/>
      <c r="W809" s="38"/>
    </row>
    <row r="810" spans="1:23" ht="16" x14ac:dyDescent="0.2">
      <c r="A810" t="s">
        <v>292</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s="38" t="s">
        <v>242</v>
      </c>
      <c r="O810" t="s">
        <v>712</v>
      </c>
      <c r="P810" t="s">
        <v>813</v>
      </c>
      <c r="Q810" t="s">
        <v>243</v>
      </c>
      <c r="S810" s="38"/>
      <c r="W810" s="38"/>
    </row>
    <row r="811" spans="1:23" ht="16" x14ac:dyDescent="0.2">
      <c r="A811" t="s">
        <v>292</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s="38" t="s">
        <v>242</v>
      </c>
      <c r="O811" t="s">
        <v>713</v>
      </c>
      <c r="P811" t="s">
        <v>813</v>
      </c>
      <c r="Q811" t="s">
        <v>243</v>
      </c>
      <c r="S811" s="38"/>
      <c r="W811" s="38"/>
    </row>
    <row r="812" spans="1:23" ht="16" x14ac:dyDescent="0.2">
      <c r="A812" t="s">
        <v>292</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s="38" t="s">
        <v>242</v>
      </c>
      <c r="O812" t="s">
        <v>705</v>
      </c>
      <c r="P812" t="s">
        <v>813</v>
      </c>
      <c r="Q812" t="s">
        <v>243</v>
      </c>
      <c r="S812" s="38"/>
      <c r="W812" s="38"/>
    </row>
    <row r="813" spans="1:23" ht="16" x14ac:dyDescent="0.2">
      <c r="A813" t="s">
        <v>292</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s="38" t="s">
        <v>248</v>
      </c>
      <c r="O813" t="s">
        <v>707</v>
      </c>
      <c r="P813" t="s">
        <v>813</v>
      </c>
      <c r="Q813" t="s">
        <v>243</v>
      </c>
      <c r="S813" s="38"/>
      <c r="W813" s="38"/>
    </row>
    <row r="814" spans="1:23" ht="16" x14ac:dyDescent="0.2">
      <c r="A814" t="s">
        <v>292</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s="38" t="s">
        <v>248</v>
      </c>
      <c r="O814" t="s">
        <v>708</v>
      </c>
      <c r="P814" t="s">
        <v>813</v>
      </c>
      <c r="Q814" t="s">
        <v>243</v>
      </c>
      <c r="S814" s="38"/>
      <c r="W814" s="38"/>
    </row>
    <row r="815" spans="1:23" ht="16" x14ac:dyDescent="0.2">
      <c r="A815" t="s">
        <v>292</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s="38" t="s">
        <v>248</v>
      </c>
      <c r="O815" t="s">
        <v>692</v>
      </c>
      <c r="P815" t="s">
        <v>813</v>
      </c>
      <c r="Q815" t="s">
        <v>243</v>
      </c>
      <c r="S815" s="38"/>
      <c r="W815" s="38"/>
    </row>
    <row r="816" spans="1:23" ht="16" x14ac:dyDescent="0.2">
      <c r="A816" t="s">
        <v>292</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s="38" t="s">
        <v>242</v>
      </c>
      <c r="O816" t="s">
        <v>712</v>
      </c>
      <c r="P816" t="s">
        <v>813</v>
      </c>
      <c r="Q816" t="s">
        <v>243</v>
      </c>
      <c r="S816" s="38"/>
      <c r="W816" s="38"/>
    </row>
    <row r="817" spans="1:23" ht="16" x14ac:dyDescent="0.2">
      <c r="A817" t="s">
        <v>292</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s="38" t="s">
        <v>242</v>
      </c>
      <c r="O817" t="s">
        <v>713</v>
      </c>
      <c r="P817" t="s">
        <v>813</v>
      </c>
      <c r="Q817" t="s">
        <v>243</v>
      </c>
      <c r="S817" s="38"/>
      <c r="W817" s="38"/>
    </row>
    <row r="818" spans="1:23" ht="16" x14ac:dyDescent="0.2">
      <c r="A818" t="s">
        <v>292</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s="38" t="s">
        <v>242</v>
      </c>
      <c r="O818" t="s">
        <v>705</v>
      </c>
      <c r="P818" t="s">
        <v>813</v>
      </c>
      <c r="Q818" t="s">
        <v>243</v>
      </c>
      <c r="S818" s="38"/>
      <c r="W818" s="38"/>
    </row>
    <row r="819" spans="1:23" ht="16" x14ac:dyDescent="0.2">
      <c r="A819" t="s">
        <v>292</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s="38" t="s">
        <v>248</v>
      </c>
      <c r="O819" t="s">
        <v>707</v>
      </c>
      <c r="P819" t="s">
        <v>813</v>
      </c>
      <c r="Q819" t="s">
        <v>243</v>
      </c>
      <c r="S819" s="38"/>
      <c r="W819" s="38"/>
    </row>
    <row r="820" spans="1:23" ht="16" x14ac:dyDescent="0.2">
      <c r="A820" t="s">
        <v>292</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s="38" t="s">
        <v>248</v>
      </c>
      <c r="O820" t="s">
        <v>708</v>
      </c>
      <c r="P820" t="s">
        <v>813</v>
      </c>
      <c r="Q820" t="s">
        <v>243</v>
      </c>
      <c r="S820" s="38"/>
      <c r="W820" s="38"/>
    </row>
    <row r="821" spans="1:23" ht="16" x14ac:dyDescent="0.2">
      <c r="A821" t="s">
        <v>292</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s="38" t="s">
        <v>248</v>
      </c>
      <c r="O821" t="s">
        <v>692</v>
      </c>
      <c r="P821" t="s">
        <v>813</v>
      </c>
      <c r="Q821" t="s">
        <v>243</v>
      </c>
      <c r="S821" s="38"/>
      <c r="W821" s="38"/>
    </row>
    <row r="822" spans="1:23" ht="16" x14ac:dyDescent="0.2">
      <c r="A822" t="s">
        <v>292</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s="38" t="s">
        <v>242</v>
      </c>
      <c r="O822" t="s">
        <v>712</v>
      </c>
      <c r="P822" t="s">
        <v>813</v>
      </c>
      <c r="Q822" t="s">
        <v>243</v>
      </c>
      <c r="S822" s="38"/>
      <c r="W822" s="38"/>
    </row>
    <row r="823" spans="1:23" ht="16" x14ac:dyDescent="0.2">
      <c r="A823" t="s">
        <v>292</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s="38" t="s">
        <v>242</v>
      </c>
      <c r="O823" t="s">
        <v>713</v>
      </c>
      <c r="P823" t="s">
        <v>813</v>
      </c>
      <c r="Q823" t="s">
        <v>243</v>
      </c>
      <c r="S823" s="38"/>
      <c r="W823" s="38"/>
    </row>
    <row r="824" spans="1:23" ht="16" x14ac:dyDescent="0.2">
      <c r="A824" t="s">
        <v>292</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s="38" t="s">
        <v>242</v>
      </c>
      <c r="O824" t="s">
        <v>705</v>
      </c>
      <c r="P824" t="s">
        <v>813</v>
      </c>
      <c r="Q824" t="s">
        <v>243</v>
      </c>
      <c r="S824" s="38"/>
      <c r="W824" s="38"/>
    </row>
    <row r="825" spans="1:23" ht="16" x14ac:dyDescent="0.2">
      <c r="A825" t="s">
        <v>292</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s="38" t="s">
        <v>248</v>
      </c>
      <c r="O825" t="s">
        <v>707</v>
      </c>
      <c r="P825" t="s">
        <v>813</v>
      </c>
      <c r="Q825" t="s">
        <v>243</v>
      </c>
      <c r="S825" s="38"/>
      <c r="W825" s="38"/>
    </row>
    <row r="826" spans="1:23" ht="16" x14ac:dyDescent="0.2">
      <c r="A826" t="s">
        <v>292</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s="38" t="s">
        <v>248</v>
      </c>
      <c r="O826" t="s">
        <v>708</v>
      </c>
      <c r="P826" t="s">
        <v>813</v>
      </c>
      <c r="Q826" t="s">
        <v>243</v>
      </c>
      <c r="S826" s="38"/>
      <c r="W826" s="38"/>
    </row>
    <row r="827" spans="1:23" ht="16" x14ac:dyDescent="0.2">
      <c r="A827" t="s">
        <v>292</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s="38" t="s">
        <v>248</v>
      </c>
      <c r="O827" t="s">
        <v>692</v>
      </c>
      <c r="P827" t="s">
        <v>813</v>
      </c>
      <c r="Q827" t="s">
        <v>243</v>
      </c>
      <c r="S827" s="38"/>
      <c r="W827" s="38"/>
    </row>
    <row r="828" spans="1:23" ht="16" x14ac:dyDescent="0.2">
      <c r="A828" t="s">
        <v>292</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s="38" t="s">
        <v>242</v>
      </c>
      <c r="O828" t="s">
        <v>712</v>
      </c>
      <c r="P828" t="s">
        <v>813</v>
      </c>
      <c r="Q828" t="s">
        <v>243</v>
      </c>
      <c r="S828" s="38"/>
      <c r="W828" s="38"/>
    </row>
    <row r="829" spans="1:23" ht="16" x14ac:dyDescent="0.2">
      <c r="A829" t="s">
        <v>292</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s="38" t="s">
        <v>242</v>
      </c>
      <c r="O829" t="s">
        <v>713</v>
      </c>
      <c r="P829" t="s">
        <v>813</v>
      </c>
      <c r="Q829" t="s">
        <v>243</v>
      </c>
      <c r="S829" s="38"/>
      <c r="W829" s="38"/>
    </row>
    <row r="830" spans="1:23" ht="16" x14ac:dyDescent="0.2">
      <c r="A830" t="s">
        <v>292</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s="38" t="s">
        <v>242</v>
      </c>
      <c r="O830" t="s">
        <v>705</v>
      </c>
      <c r="P830" t="s">
        <v>813</v>
      </c>
      <c r="Q830" t="s">
        <v>243</v>
      </c>
      <c r="S830" s="38"/>
      <c r="W830" s="38"/>
    </row>
    <row r="831" spans="1:23" ht="16" x14ac:dyDescent="0.2">
      <c r="A831" t="s">
        <v>292</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s="38" t="s">
        <v>248</v>
      </c>
      <c r="O831" t="s">
        <v>707</v>
      </c>
      <c r="P831" t="s">
        <v>813</v>
      </c>
      <c r="Q831" t="s">
        <v>243</v>
      </c>
      <c r="S831" s="38"/>
      <c r="W831" s="38"/>
    </row>
    <row r="832" spans="1:23" ht="16" x14ac:dyDescent="0.2">
      <c r="A832" t="s">
        <v>292</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s="38" t="s">
        <v>248</v>
      </c>
      <c r="O832" t="s">
        <v>708</v>
      </c>
      <c r="P832" t="s">
        <v>813</v>
      </c>
      <c r="Q832" t="s">
        <v>243</v>
      </c>
      <c r="S832" s="38"/>
      <c r="W832" s="38"/>
    </row>
    <row r="833" spans="1:23" ht="16" x14ac:dyDescent="0.2">
      <c r="A833" t="s">
        <v>292</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s="38" t="s">
        <v>248</v>
      </c>
      <c r="O833" t="s">
        <v>692</v>
      </c>
      <c r="P833" t="s">
        <v>813</v>
      </c>
      <c r="Q833" t="s">
        <v>243</v>
      </c>
      <c r="S833" s="38"/>
      <c r="W833" s="38"/>
    </row>
    <row r="834" spans="1:23" ht="16" x14ac:dyDescent="0.2">
      <c r="A834" t="s">
        <v>292</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s="38" t="s">
        <v>242</v>
      </c>
      <c r="O834" t="s">
        <v>712</v>
      </c>
      <c r="P834" t="s">
        <v>813</v>
      </c>
      <c r="Q834" t="s">
        <v>243</v>
      </c>
      <c r="S834" s="38"/>
      <c r="W834" s="38"/>
    </row>
    <row r="835" spans="1:23" ht="16" x14ac:dyDescent="0.2">
      <c r="A835" t="s">
        <v>292</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s="38" t="s">
        <v>242</v>
      </c>
      <c r="O835" t="s">
        <v>713</v>
      </c>
      <c r="P835" t="s">
        <v>813</v>
      </c>
      <c r="Q835" t="s">
        <v>243</v>
      </c>
      <c r="S835" s="38"/>
      <c r="W835" s="38"/>
    </row>
    <row r="836" spans="1:23" ht="16" x14ac:dyDescent="0.2">
      <c r="A836" t="s">
        <v>292</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s="38" t="s">
        <v>242</v>
      </c>
      <c r="O836" t="s">
        <v>705</v>
      </c>
      <c r="P836" t="s">
        <v>813</v>
      </c>
      <c r="Q836" t="s">
        <v>243</v>
      </c>
      <c r="S836" s="38"/>
      <c r="W836" s="38"/>
    </row>
    <row r="837" spans="1:23" ht="16" x14ac:dyDescent="0.2">
      <c r="A837" t="s">
        <v>292</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s="38" t="s">
        <v>248</v>
      </c>
      <c r="O837" t="s">
        <v>707</v>
      </c>
      <c r="P837" t="s">
        <v>813</v>
      </c>
      <c r="Q837" t="s">
        <v>243</v>
      </c>
      <c r="S837" s="38"/>
      <c r="W837" s="38"/>
    </row>
    <row r="838" spans="1:23" ht="16" x14ac:dyDescent="0.2">
      <c r="A838" t="s">
        <v>292</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s="38" t="s">
        <v>248</v>
      </c>
      <c r="O838" t="s">
        <v>708</v>
      </c>
      <c r="P838" t="s">
        <v>813</v>
      </c>
      <c r="Q838" t="s">
        <v>243</v>
      </c>
      <c r="S838" s="38"/>
      <c r="W838" s="38"/>
    </row>
    <row r="839" spans="1:23" ht="16" x14ac:dyDescent="0.2">
      <c r="A839" t="s">
        <v>292</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s="38" t="s">
        <v>248</v>
      </c>
      <c r="O839" t="s">
        <v>692</v>
      </c>
      <c r="P839" t="s">
        <v>813</v>
      </c>
      <c r="Q839" t="s">
        <v>243</v>
      </c>
      <c r="S839" s="38"/>
      <c r="W839" s="38"/>
    </row>
    <row r="840" spans="1:23" ht="16" x14ac:dyDescent="0.2">
      <c r="A840" t="s">
        <v>292</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s="38" t="s">
        <v>242</v>
      </c>
      <c r="O840" t="s">
        <v>712</v>
      </c>
      <c r="P840" t="s">
        <v>813</v>
      </c>
      <c r="Q840" t="s">
        <v>243</v>
      </c>
      <c r="S840" s="38"/>
      <c r="W840" s="38"/>
    </row>
    <row r="841" spans="1:23" ht="16" x14ac:dyDescent="0.2">
      <c r="A841" t="s">
        <v>292</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s="38" t="s">
        <v>242</v>
      </c>
      <c r="O841" t="s">
        <v>713</v>
      </c>
      <c r="P841" t="s">
        <v>813</v>
      </c>
      <c r="Q841" t="s">
        <v>243</v>
      </c>
      <c r="S841" s="38"/>
      <c r="W841" s="38"/>
    </row>
    <row r="842" spans="1:23" ht="16" x14ac:dyDescent="0.2">
      <c r="A842" t="s">
        <v>292</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s="38" t="s">
        <v>242</v>
      </c>
      <c r="O842" t="s">
        <v>705</v>
      </c>
      <c r="P842" t="s">
        <v>813</v>
      </c>
      <c r="Q842" t="s">
        <v>243</v>
      </c>
      <c r="S842" s="38"/>
      <c r="W842" s="38"/>
    </row>
    <row r="843" spans="1:23" ht="16" x14ac:dyDescent="0.2">
      <c r="A843" t="s">
        <v>292</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s="38" t="s">
        <v>248</v>
      </c>
      <c r="O843" t="s">
        <v>707</v>
      </c>
      <c r="P843" t="s">
        <v>813</v>
      </c>
      <c r="Q843" t="s">
        <v>243</v>
      </c>
      <c r="S843" s="38"/>
      <c r="W843" s="38"/>
    </row>
    <row r="844" spans="1:23" ht="16" x14ac:dyDescent="0.2">
      <c r="A844" t="s">
        <v>292</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s="38" t="s">
        <v>248</v>
      </c>
      <c r="O844" t="s">
        <v>708</v>
      </c>
      <c r="P844" t="s">
        <v>813</v>
      </c>
      <c r="Q844" t="s">
        <v>243</v>
      </c>
      <c r="S844" s="38"/>
      <c r="W844" s="38"/>
    </row>
    <row r="845" spans="1:23" ht="16" x14ac:dyDescent="0.2">
      <c r="A845" t="s">
        <v>292</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s="38" t="s">
        <v>248</v>
      </c>
      <c r="O845" t="s">
        <v>692</v>
      </c>
      <c r="P845" t="s">
        <v>813</v>
      </c>
      <c r="Q845" t="s">
        <v>243</v>
      </c>
      <c r="S845" s="38"/>
      <c r="W845" s="38"/>
    </row>
    <row r="846" spans="1:23" ht="16" x14ac:dyDescent="0.2">
      <c r="A846" t="s">
        <v>292</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s="38" t="s">
        <v>242</v>
      </c>
      <c r="O846" t="s">
        <v>712</v>
      </c>
      <c r="P846" t="s">
        <v>813</v>
      </c>
      <c r="Q846" t="s">
        <v>243</v>
      </c>
      <c r="S846" s="38"/>
      <c r="W846" s="38"/>
    </row>
    <row r="847" spans="1:23" ht="16" x14ac:dyDescent="0.2">
      <c r="A847" t="s">
        <v>292</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s="38" t="s">
        <v>242</v>
      </c>
      <c r="O847" t="s">
        <v>713</v>
      </c>
      <c r="P847" t="s">
        <v>813</v>
      </c>
      <c r="Q847" t="s">
        <v>243</v>
      </c>
      <c r="S847" s="38"/>
      <c r="W847" s="38"/>
    </row>
    <row r="848" spans="1:23" ht="16" x14ac:dyDescent="0.2">
      <c r="A848" t="s">
        <v>292</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s="38" t="s">
        <v>242</v>
      </c>
      <c r="O848" t="s">
        <v>705</v>
      </c>
      <c r="P848" t="s">
        <v>813</v>
      </c>
      <c r="Q848" t="s">
        <v>243</v>
      </c>
      <c r="S848" s="38"/>
      <c r="W848" s="38"/>
    </row>
    <row r="849" spans="1:23" ht="16" x14ac:dyDescent="0.2">
      <c r="A849" t="s">
        <v>292</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s="38" t="s">
        <v>248</v>
      </c>
      <c r="O849" t="s">
        <v>707</v>
      </c>
      <c r="P849" t="s">
        <v>813</v>
      </c>
      <c r="Q849" t="s">
        <v>243</v>
      </c>
      <c r="S849" s="38"/>
      <c r="W849" s="38"/>
    </row>
    <row r="850" spans="1:23" ht="16" x14ac:dyDescent="0.2">
      <c r="A850" t="s">
        <v>292</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s="38" t="s">
        <v>248</v>
      </c>
      <c r="O850" t="s">
        <v>708</v>
      </c>
      <c r="P850" t="s">
        <v>813</v>
      </c>
      <c r="Q850" t="s">
        <v>243</v>
      </c>
      <c r="S850" s="38"/>
      <c r="W850" s="38"/>
    </row>
    <row r="851" spans="1:23" ht="16" x14ac:dyDescent="0.2">
      <c r="A851" t="s">
        <v>292</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s="38" t="s">
        <v>248</v>
      </c>
      <c r="O851" t="s">
        <v>692</v>
      </c>
      <c r="P851" t="s">
        <v>813</v>
      </c>
      <c r="Q851" t="s">
        <v>243</v>
      </c>
      <c r="S851" s="38"/>
      <c r="W851" s="38"/>
    </row>
    <row r="852" spans="1:23" ht="16" x14ac:dyDescent="0.2">
      <c r="A852" t="s">
        <v>292</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s="38" t="s">
        <v>242</v>
      </c>
      <c r="O852" t="s">
        <v>712</v>
      </c>
      <c r="P852" t="s">
        <v>813</v>
      </c>
      <c r="Q852" t="s">
        <v>243</v>
      </c>
      <c r="S852" s="38"/>
      <c r="W852" s="38"/>
    </row>
    <row r="853" spans="1:23" ht="16" x14ac:dyDescent="0.2">
      <c r="A853" t="s">
        <v>292</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s="38" t="s">
        <v>242</v>
      </c>
      <c r="O853" t="s">
        <v>713</v>
      </c>
      <c r="P853" t="s">
        <v>813</v>
      </c>
      <c r="Q853" t="s">
        <v>243</v>
      </c>
      <c r="S853" s="38"/>
      <c r="W853" s="38"/>
    </row>
    <row r="854" spans="1:23" ht="16" x14ac:dyDescent="0.2">
      <c r="A854" t="s">
        <v>292</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s="38" t="s">
        <v>242</v>
      </c>
      <c r="O854" t="s">
        <v>705</v>
      </c>
      <c r="P854" t="s">
        <v>813</v>
      </c>
      <c r="Q854" t="s">
        <v>243</v>
      </c>
      <c r="S854" s="38"/>
      <c r="W854" s="38"/>
    </row>
    <row r="855" spans="1:23" ht="16" x14ac:dyDescent="0.2">
      <c r="A855" t="s">
        <v>292</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s="38" t="s">
        <v>248</v>
      </c>
      <c r="O855" t="s">
        <v>707</v>
      </c>
      <c r="P855" t="s">
        <v>813</v>
      </c>
      <c r="Q855" t="s">
        <v>243</v>
      </c>
      <c r="S855" s="38"/>
      <c r="W855" s="38"/>
    </row>
    <row r="856" spans="1:23" ht="16" x14ac:dyDescent="0.2">
      <c r="A856" t="s">
        <v>292</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s="38" t="s">
        <v>248</v>
      </c>
      <c r="O856" t="s">
        <v>708</v>
      </c>
      <c r="P856" t="s">
        <v>813</v>
      </c>
      <c r="Q856" t="s">
        <v>243</v>
      </c>
      <c r="S856" s="38"/>
      <c r="W856" s="38"/>
    </row>
    <row r="857" spans="1:23" ht="16" x14ac:dyDescent="0.2">
      <c r="A857" t="s">
        <v>292</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s="38" t="s">
        <v>248</v>
      </c>
      <c r="O857" t="s">
        <v>692</v>
      </c>
      <c r="P857" t="s">
        <v>813</v>
      </c>
      <c r="Q857" t="s">
        <v>243</v>
      </c>
      <c r="S857" s="38"/>
      <c r="W857" s="38"/>
    </row>
    <row r="858" spans="1:23" ht="16" x14ac:dyDescent="0.2">
      <c r="A858" t="s">
        <v>292</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s="38" t="s">
        <v>242</v>
      </c>
      <c r="O858" t="s">
        <v>712</v>
      </c>
      <c r="P858" t="s">
        <v>813</v>
      </c>
      <c r="Q858" t="s">
        <v>243</v>
      </c>
      <c r="S858" s="38"/>
      <c r="W858" s="38"/>
    </row>
    <row r="859" spans="1:23" ht="16" x14ac:dyDescent="0.2">
      <c r="A859" t="s">
        <v>292</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s="38" t="s">
        <v>242</v>
      </c>
      <c r="O859" t="s">
        <v>713</v>
      </c>
      <c r="P859" t="s">
        <v>813</v>
      </c>
      <c r="Q859" t="s">
        <v>243</v>
      </c>
      <c r="S859" s="38"/>
      <c r="W859" s="38"/>
    </row>
    <row r="860" spans="1:23" ht="16" x14ac:dyDescent="0.2">
      <c r="A860" t="s">
        <v>292</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s="38" t="s">
        <v>242</v>
      </c>
      <c r="O860" t="s">
        <v>705</v>
      </c>
      <c r="P860" t="s">
        <v>813</v>
      </c>
      <c r="Q860" t="s">
        <v>243</v>
      </c>
      <c r="S860" s="38"/>
      <c r="W860" s="38"/>
    </row>
    <row r="861" spans="1:23" ht="16" x14ac:dyDescent="0.2">
      <c r="A861" t="s">
        <v>292</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s="38" t="s">
        <v>248</v>
      </c>
      <c r="O861" t="s">
        <v>707</v>
      </c>
      <c r="P861" t="s">
        <v>813</v>
      </c>
      <c r="Q861" t="s">
        <v>243</v>
      </c>
      <c r="S861" s="38"/>
      <c r="W861" s="38"/>
    </row>
    <row r="862" spans="1:23" ht="16" x14ac:dyDescent="0.2">
      <c r="A862" t="s">
        <v>292</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s="38" t="s">
        <v>248</v>
      </c>
      <c r="O862" t="s">
        <v>708</v>
      </c>
      <c r="P862" t="s">
        <v>813</v>
      </c>
      <c r="Q862" t="s">
        <v>243</v>
      </c>
      <c r="S862" s="38"/>
      <c r="W862" s="38"/>
    </row>
    <row r="863" spans="1:23" ht="16" x14ac:dyDescent="0.2">
      <c r="A863" t="s">
        <v>292</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s="38" t="s">
        <v>248</v>
      </c>
      <c r="O863" t="s">
        <v>692</v>
      </c>
      <c r="P863" t="s">
        <v>813</v>
      </c>
      <c r="Q863" t="s">
        <v>243</v>
      </c>
      <c r="S863" s="38"/>
      <c r="W863" s="38"/>
    </row>
    <row r="864" spans="1:23" ht="16" x14ac:dyDescent="0.2">
      <c r="A864" t="s">
        <v>292</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s="38" t="s">
        <v>242</v>
      </c>
      <c r="O864" t="s">
        <v>712</v>
      </c>
      <c r="P864" t="s">
        <v>813</v>
      </c>
      <c r="Q864" t="s">
        <v>243</v>
      </c>
      <c r="S864" s="38"/>
      <c r="W864" s="38"/>
    </row>
    <row r="865" spans="1:23" ht="16" x14ac:dyDescent="0.2">
      <c r="A865" t="s">
        <v>292</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s="38" t="s">
        <v>242</v>
      </c>
      <c r="O865" t="s">
        <v>713</v>
      </c>
      <c r="P865" t="s">
        <v>813</v>
      </c>
      <c r="Q865" t="s">
        <v>243</v>
      </c>
      <c r="S865" s="38"/>
      <c r="W865" s="38"/>
    </row>
    <row r="866" spans="1:23" ht="16" x14ac:dyDescent="0.2">
      <c r="A866" t="s">
        <v>292</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s="38" t="s">
        <v>242</v>
      </c>
      <c r="O866" t="s">
        <v>705</v>
      </c>
      <c r="P866" t="s">
        <v>813</v>
      </c>
      <c r="Q866" t="s">
        <v>243</v>
      </c>
      <c r="S866" s="38"/>
      <c r="W866" s="38"/>
    </row>
    <row r="867" spans="1:23" ht="16" x14ac:dyDescent="0.2">
      <c r="A867" t="s">
        <v>292</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s="38" t="s">
        <v>248</v>
      </c>
      <c r="O867" t="s">
        <v>707</v>
      </c>
      <c r="P867" t="s">
        <v>813</v>
      </c>
      <c r="Q867" t="s">
        <v>243</v>
      </c>
      <c r="S867" s="38"/>
      <c r="W867" s="38"/>
    </row>
    <row r="868" spans="1:23" ht="16" x14ac:dyDescent="0.2">
      <c r="A868" t="s">
        <v>292</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s="38" t="s">
        <v>248</v>
      </c>
      <c r="O868" t="s">
        <v>708</v>
      </c>
      <c r="P868" t="s">
        <v>813</v>
      </c>
      <c r="Q868" t="s">
        <v>243</v>
      </c>
      <c r="S868" s="38"/>
      <c r="W868" s="38"/>
    </row>
    <row r="869" spans="1:23" ht="16" x14ac:dyDescent="0.2">
      <c r="A869" t="s">
        <v>292</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s="38" t="s">
        <v>248</v>
      </c>
      <c r="O869" t="s">
        <v>692</v>
      </c>
      <c r="P869" t="s">
        <v>813</v>
      </c>
      <c r="Q869" t="s">
        <v>243</v>
      </c>
      <c r="S869" s="38"/>
      <c r="W869" s="38"/>
    </row>
    <row r="870" spans="1:23" ht="16" x14ac:dyDescent="0.2">
      <c r="A870" t="s">
        <v>292</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s="38" t="s">
        <v>242</v>
      </c>
      <c r="O870" t="s">
        <v>712</v>
      </c>
      <c r="P870" t="s">
        <v>813</v>
      </c>
      <c r="Q870" t="s">
        <v>243</v>
      </c>
      <c r="S870" s="38"/>
      <c r="W870" s="38"/>
    </row>
    <row r="871" spans="1:23" ht="16" x14ac:dyDescent="0.2">
      <c r="A871" t="s">
        <v>292</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s="38" t="s">
        <v>242</v>
      </c>
      <c r="O871" t="s">
        <v>713</v>
      </c>
      <c r="P871" t="s">
        <v>813</v>
      </c>
      <c r="Q871" t="s">
        <v>243</v>
      </c>
      <c r="S871" s="38"/>
      <c r="W871" s="38"/>
    </row>
    <row r="872" spans="1:23" ht="16" x14ac:dyDescent="0.2">
      <c r="A872" t="s">
        <v>292</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s="38" t="s">
        <v>242</v>
      </c>
      <c r="O872" t="s">
        <v>705</v>
      </c>
      <c r="P872" t="s">
        <v>813</v>
      </c>
      <c r="Q872" t="s">
        <v>243</v>
      </c>
      <c r="S872" s="38"/>
      <c r="W872" s="38"/>
    </row>
    <row r="873" spans="1:23" ht="16" x14ac:dyDescent="0.2">
      <c r="A873" t="s">
        <v>292</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s="38" t="s">
        <v>248</v>
      </c>
      <c r="O873" t="s">
        <v>707</v>
      </c>
      <c r="P873" t="s">
        <v>813</v>
      </c>
      <c r="Q873" t="s">
        <v>243</v>
      </c>
      <c r="S873" s="38"/>
      <c r="W873" s="38"/>
    </row>
    <row r="874" spans="1:23" ht="16" x14ac:dyDescent="0.2">
      <c r="A874" t="s">
        <v>292</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s="38" t="s">
        <v>248</v>
      </c>
      <c r="O874" t="s">
        <v>708</v>
      </c>
      <c r="P874" t="s">
        <v>813</v>
      </c>
      <c r="Q874" t="s">
        <v>243</v>
      </c>
      <c r="S874" s="38"/>
      <c r="W874" s="38"/>
    </row>
    <row r="875" spans="1:23" ht="16" x14ac:dyDescent="0.2">
      <c r="A875" t="s">
        <v>292</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s="38" t="s">
        <v>248</v>
      </c>
      <c r="O875" t="s">
        <v>692</v>
      </c>
      <c r="P875" t="s">
        <v>813</v>
      </c>
      <c r="Q875" t="s">
        <v>243</v>
      </c>
      <c r="S875" s="38"/>
      <c r="W875" s="38"/>
    </row>
    <row r="876" spans="1:23" ht="16" x14ac:dyDescent="0.2">
      <c r="A876" t="s">
        <v>292</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s="38" t="s">
        <v>242</v>
      </c>
      <c r="O876" t="s">
        <v>712</v>
      </c>
      <c r="P876" t="s">
        <v>813</v>
      </c>
      <c r="Q876" t="s">
        <v>243</v>
      </c>
      <c r="S876" s="38"/>
      <c r="W876" s="38"/>
    </row>
    <row r="877" spans="1:23" ht="16" x14ac:dyDescent="0.2">
      <c r="A877" t="s">
        <v>292</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s="38" t="s">
        <v>242</v>
      </c>
      <c r="O877" t="s">
        <v>713</v>
      </c>
      <c r="P877" t="s">
        <v>813</v>
      </c>
      <c r="Q877" t="s">
        <v>243</v>
      </c>
      <c r="S877" s="38"/>
      <c r="W877" s="38"/>
    </row>
    <row r="878" spans="1:23" ht="16" x14ac:dyDescent="0.2">
      <c r="A878" t="s">
        <v>292</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s="38" t="s">
        <v>242</v>
      </c>
      <c r="O878" t="s">
        <v>705</v>
      </c>
      <c r="P878" t="s">
        <v>813</v>
      </c>
      <c r="Q878" t="s">
        <v>243</v>
      </c>
      <c r="S878" s="38"/>
      <c r="W878" s="38"/>
    </row>
    <row r="879" spans="1:23" ht="16" x14ac:dyDescent="0.2">
      <c r="A879" t="s">
        <v>292</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s="38" t="s">
        <v>248</v>
      </c>
      <c r="O879" t="s">
        <v>707</v>
      </c>
      <c r="P879" t="s">
        <v>813</v>
      </c>
      <c r="Q879" t="s">
        <v>243</v>
      </c>
      <c r="S879" s="38"/>
      <c r="W879" s="38"/>
    </row>
    <row r="880" spans="1:23" ht="16" x14ac:dyDescent="0.2">
      <c r="A880" t="s">
        <v>292</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s="38" t="s">
        <v>248</v>
      </c>
      <c r="O880" t="s">
        <v>708</v>
      </c>
      <c r="P880" t="s">
        <v>813</v>
      </c>
      <c r="Q880" t="s">
        <v>243</v>
      </c>
      <c r="S880" s="38"/>
      <c r="W880" s="38"/>
    </row>
    <row r="881" spans="1:23" ht="16" x14ac:dyDescent="0.2">
      <c r="A881" t="s">
        <v>292</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s="38" t="s">
        <v>248</v>
      </c>
      <c r="O881" t="s">
        <v>692</v>
      </c>
      <c r="P881" t="s">
        <v>813</v>
      </c>
      <c r="Q881" t="s">
        <v>243</v>
      </c>
      <c r="S881" s="38"/>
      <c r="W881" s="38"/>
    </row>
    <row r="882" spans="1:23" ht="16" x14ac:dyDescent="0.2">
      <c r="A882" t="s">
        <v>292</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s="38" t="s">
        <v>242</v>
      </c>
      <c r="O882" t="s">
        <v>712</v>
      </c>
      <c r="P882" t="s">
        <v>813</v>
      </c>
      <c r="Q882" t="s">
        <v>243</v>
      </c>
      <c r="S882" s="38"/>
      <c r="W882" s="38"/>
    </row>
    <row r="883" spans="1:23" ht="16" x14ac:dyDescent="0.2">
      <c r="A883" t="s">
        <v>292</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s="38" t="s">
        <v>242</v>
      </c>
      <c r="O883" t="s">
        <v>713</v>
      </c>
      <c r="P883" t="s">
        <v>813</v>
      </c>
      <c r="Q883" t="s">
        <v>243</v>
      </c>
      <c r="S883" s="38"/>
      <c r="W883" s="38"/>
    </row>
    <row r="884" spans="1:23" ht="16" x14ac:dyDescent="0.2">
      <c r="A884" t="s">
        <v>292</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s="38" t="s">
        <v>242</v>
      </c>
      <c r="O884" t="s">
        <v>705</v>
      </c>
      <c r="P884" t="s">
        <v>813</v>
      </c>
      <c r="Q884" t="s">
        <v>243</v>
      </c>
      <c r="S884" s="38"/>
      <c r="W884" s="38"/>
    </row>
    <row r="885" spans="1:23" ht="16" x14ac:dyDescent="0.2">
      <c r="A885" t="s">
        <v>292</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s="38" t="s">
        <v>248</v>
      </c>
      <c r="O885" t="s">
        <v>707</v>
      </c>
      <c r="P885" t="s">
        <v>813</v>
      </c>
      <c r="Q885" t="s">
        <v>243</v>
      </c>
      <c r="S885" s="38"/>
      <c r="W885" s="38"/>
    </row>
    <row r="886" spans="1:23" ht="16" x14ac:dyDescent="0.2">
      <c r="A886" t="s">
        <v>292</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s="38" t="s">
        <v>248</v>
      </c>
      <c r="O886" t="s">
        <v>708</v>
      </c>
      <c r="P886" t="s">
        <v>813</v>
      </c>
      <c r="Q886" t="s">
        <v>243</v>
      </c>
      <c r="S886" s="38"/>
      <c r="W886" s="38"/>
    </row>
    <row r="887" spans="1:23" ht="16" x14ac:dyDescent="0.2">
      <c r="A887" t="s">
        <v>292</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s="38" t="s">
        <v>248</v>
      </c>
      <c r="O887" t="s">
        <v>692</v>
      </c>
      <c r="P887" t="s">
        <v>813</v>
      </c>
      <c r="Q887" t="s">
        <v>243</v>
      </c>
      <c r="S887" s="38"/>
      <c r="W887" s="38"/>
    </row>
    <row r="888" spans="1:23" ht="16" x14ac:dyDescent="0.2">
      <c r="A888" t="s">
        <v>292</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s="38" t="s">
        <v>242</v>
      </c>
      <c r="O888" t="s">
        <v>712</v>
      </c>
      <c r="P888" t="s">
        <v>813</v>
      </c>
      <c r="Q888" t="s">
        <v>243</v>
      </c>
      <c r="S888" s="38"/>
      <c r="W888" s="38"/>
    </row>
    <row r="889" spans="1:23" ht="16" x14ac:dyDescent="0.2">
      <c r="A889" t="s">
        <v>292</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s="38" t="s">
        <v>242</v>
      </c>
      <c r="O889" t="s">
        <v>713</v>
      </c>
      <c r="P889" t="s">
        <v>813</v>
      </c>
      <c r="Q889" t="s">
        <v>243</v>
      </c>
      <c r="S889" s="38"/>
      <c r="W889" s="38"/>
    </row>
    <row r="890" spans="1:23" ht="16" x14ac:dyDescent="0.2">
      <c r="A890" t="s">
        <v>292</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s="38" t="s">
        <v>242</v>
      </c>
      <c r="O890" t="s">
        <v>705</v>
      </c>
      <c r="P890" t="s">
        <v>813</v>
      </c>
      <c r="Q890" t="s">
        <v>243</v>
      </c>
      <c r="S890" s="38"/>
      <c r="W890" s="38"/>
    </row>
    <row r="891" spans="1:23" ht="16" x14ac:dyDescent="0.2">
      <c r="A891" t="s">
        <v>292</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s="38" t="s">
        <v>248</v>
      </c>
      <c r="O891" t="s">
        <v>707</v>
      </c>
      <c r="P891" t="s">
        <v>813</v>
      </c>
      <c r="Q891" t="s">
        <v>243</v>
      </c>
      <c r="S891" s="38"/>
      <c r="W891" s="38"/>
    </row>
    <row r="892" spans="1:23" ht="16" x14ac:dyDescent="0.2">
      <c r="A892" t="s">
        <v>292</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s="38" t="s">
        <v>248</v>
      </c>
      <c r="O892" t="s">
        <v>708</v>
      </c>
      <c r="P892" t="s">
        <v>813</v>
      </c>
      <c r="Q892" t="s">
        <v>243</v>
      </c>
      <c r="S892" s="38"/>
      <c r="W892" s="38"/>
    </row>
    <row r="893" spans="1:23" ht="16" x14ac:dyDescent="0.2">
      <c r="A893" t="s">
        <v>292</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s="38" t="s">
        <v>248</v>
      </c>
      <c r="O893" t="s">
        <v>692</v>
      </c>
      <c r="P893" t="s">
        <v>813</v>
      </c>
      <c r="Q893" t="s">
        <v>243</v>
      </c>
      <c r="S893" s="38"/>
      <c r="W893" s="38"/>
    </row>
    <row r="894" spans="1:23" ht="16" x14ac:dyDescent="0.2">
      <c r="A894" t="s">
        <v>292</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s="38" t="s">
        <v>242</v>
      </c>
      <c r="O894" t="s">
        <v>712</v>
      </c>
      <c r="P894" t="s">
        <v>813</v>
      </c>
      <c r="Q894" t="s">
        <v>243</v>
      </c>
      <c r="S894" s="38"/>
      <c r="W894" s="38"/>
    </row>
    <row r="895" spans="1:23" ht="16" x14ac:dyDescent="0.2">
      <c r="A895" t="s">
        <v>292</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s="38" t="s">
        <v>242</v>
      </c>
      <c r="O895" t="s">
        <v>713</v>
      </c>
      <c r="P895" t="s">
        <v>813</v>
      </c>
      <c r="Q895" t="s">
        <v>243</v>
      </c>
      <c r="S895" s="38"/>
      <c r="W895" s="38"/>
    </row>
    <row r="896" spans="1:23" ht="16" x14ac:dyDescent="0.2">
      <c r="A896" t="s">
        <v>292</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s="38" t="s">
        <v>242</v>
      </c>
      <c r="O896" t="s">
        <v>705</v>
      </c>
      <c r="P896" t="s">
        <v>813</v>
      </c>
      <c r="Q896" t="s">
        <v>243</v>
      </c>
      <c r="S896" s="38"/>
      <c r="W896" s="38"/>
    </row>
    <row r="897" spans="1:23" ht="16" x14ac:dyDescent="0.2">
      <c r="A897" t="s">
        <v>292</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s="38" t="s">
        <v>248</v>
      </c>
      <c r="O897" t="s">
        <v>707</v>
      </c>
      <c r="P897" t="s">
        <v>813</v>
      </c>
      <c r="Q897" t="s">
        <v>243</v>
      </c>
      <c r="S897" s="38"/>
      <c r="W897" s="38"/>
    </row>
    <row r="898" spans="1:23" ht="16" x14ac:dyDescent="0.2">
      <c r="A898" t="s">
        <v>292</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s="38" t="s">
        <v>248</v>
      </c>
      <c r="O898" t="s">
        <v>708</v>
      </c>
      <c r="P898" t="s">
        <v>813</v>
      </c>
      <c r="Q898" t="s">
        <v>243</v>
      </c>
      <c r="S898" s="38"/>
      <c r="W898" s="38"/>
    </row>
    <row r="899" spans="1:23" ht="16" x14ac:dyDescent="0.2">
      <c r="A899" t="s">
        <v>292</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s="38" t="s">
        <v>248</v>
      </c>
      <c r="O899" t="s">
        <v>692</v>
      </c>
      <c r="P899" t="s">
        <v>813</v>
      </c>
      <c r="Q899" t="s">
        <v>243</v>
      </c>
      <c r="S899" s="38"/>
      <c r="W899" s="38"/>
    </row>
    <row r="900" spans="1:23" ht="16" x14ac:dyDescent="0.2">
      <c r="A900" t="s">
        <v>292</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s="38" t="s">
        <v>242</v>
      </c>
      <c r="O900" t="s">
        <v>712</v>
      </c>
      <c r="P900" t="s">
        <v>813</v>
      </c>
      <c r="Q900" t="s">
        <v>243</v>
      </c>
      <c r="S900" s="38"/>
      <c r="W900" s="38"/>
    </row>
    <row r="901" spans="1:23" ht="16" x14ac:dyDescent="0.2">
      <c r="A901" t="s">
        <v>292</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s="38" t="s">
        <v>242</v>
      </c>
      <c r="O901" t="s">
        <v>713</v>
      </c>
      <c r="P901" t="s">
        <v>813</v>
      </c>
      <c r="Q901" t="s">
        <v>243</v>
      </c>
      <c r="S901" s="38"/>
      <c r="W901" s="38"/>
    </row>
    <row r="902" spans="1:23" ht="16" x14ac:dyDescent="0.2">
      <c r="A902" t="s">
        <v>292</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s="38" t="s">
        <v>242</v>
      </c>
      <c r="O902" t="s">
        <v>705</v>
      </c>
      <c r="P902" t="s">
        <v>813</v>
      </c>
      <c r="Q902" t="s">
        <v>243</v>
      </c>
      <c r="S902" s="38"/>
      <c r="W902" s="38"/>
    </row>
    <row r="903" spans="1:23" ht="16" x14ac:dyDescent="0.2">
      <c r="A903" t="s">
        <v>292</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s="38" t="s">
        <v>248</v>
      </c>
      <c r="O903" t="s">
        <v>707</v>
      </c>
      <c r="P903" t="s">
        <v>813</v>
      </c>
      <c r="Q903" t="s">
        <v>243</v>
      </c>
      <c r="S903" s="38"/>
      <c r="W903" s="38"/>
    </row>
    <row r="904" spans="1:23" ht="16" x14ac:dyDescent="0.2">
      <c r="A904" t="s">
        <v>292</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s="38" t="s">
        <v>248</v>
      </c>
      <c r="O904" t="s">
        <v>708</v>
      </c>
      <c r="P904" t="s">
        <v>813</v>
      </c>
      <c r="Q904" t="s">
        <v>243</v>
      </c>
      <c r="S904" s="38"/>
      <c r="W904" s="38"/>
    </row>
    <row r="905" spans="1:23" ht="16" x14ac:dyDescent="0.2">
      <c r="A905" t="s">
        <v>292</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s="38" t="s">
        <v>248</v>
      </c>
      <c r="O905" t="s">
        <v>692</v>
      </c>
      <c r="P905" t="s">
        <v>813</v>
      </c>
      <c r="Q905" t="s">
        <v>243</v>
      </c>
      <c r="S905" s="38"/>
      <c r="W905" s="38"/>
    </row>
    <row r="906" spans="1:23" ht="16" x14ac:dyDescent="0.2">
      <c r="A906" t="s">
        <v>292</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s="38" t="s">
        <v>242</v>
      </c>
      <c r="O906" t="s">
        <v>712</v>
      </c>
      <c r="P906" t="s">
        <v>813</v>
      </c>
      <c r="Q906" t="s">
        <v>243</v>
      </c>
      <c r="S906" s="38"/>
      <c r="W906" s="38"/>
    </row>
    <row r="907" spans="1:23" ht="16" x14ac:dyDescent="0.2">
      <c r="A907" t="s">
        <v>292</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s="38" t="s">
        <v>242</v>
      </c>
      <c r="O907" t="s">
        <v>713</v>
      </c>
      <c r="P907" t="s">
        <v>813</v>
      </c>
      <c r="Q907" t="s">
        <v>243</v>
      </c>
      <c r="S907" s="38"/>
      <c r="W907" s="38"/>
    </row>
    <row r="908" spans="1:23" ht="16" x14ac:dyDescent="0.2">
      <c r="A908" t="s">
        <v>292</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s="38" t="s">
        <v>242</v>
      </c>
      <c r="O908" t="s">
        <v>705</v>
      </c>
      <c r="P908" t="s">
        <v>813</v>
      </c>
      <c r="Q908" t="s">
        <v>243</v>
      </c>
      <c r="S908" s="38"/>
      <c r="W908" s="38"/>
    </row>
    <row r="909" spans="1:23" ht="16" x14ac:dyDescent="0.2">
      <c r="A909" t="s">
        <v>292</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s="38" t="s">
        <v>248</v>
      </c>
      <c r="O909" t="s">
        <v>707</v>
      </c>
      <c r="P909" t="s">
        <v>813</v>
      </c>
      <c r="Q909" t="s">
        <v>243</v>
      </c>
      <c r="S909" s="38"/>
      <c r="W909" s="38"/>
    </row>
    <row r="910" spans="1:23" ht="16" x14ac:dyDescent="0.2">
      <c r="A910" t="s">
        <v>292</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s="38" t="s">
        <v>248</v>
      </c>
      <c r="O910" t="s">
        <v>708</v>
      </c>
      <c r="P910" t="s">
        <v>813</v>
      </c>
      <c r="Q910" t="s">
        <v>243</v>
      </c>
      <c r="S910" s="38"/>
      <c r="W910" s="38"/>
    </row>
    <row r="911" spans="1:23" ht="16" x14ac:dyDescent="0.2">
      <c r="A911" t="s">
        <v>292</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s="38" t="s">
        <v>248</v>
      </c>
      <c r="O911" t="s">
        <v>692</v>
      </c>
      <c r="P911" t="s">
        <v>813</v>
      </c>
      <c r="Q911" t="s">
        <v>243</v>
      </c>
      <c r="S911" s="38"/>
      <c r="W911" s="38"/>
    </row>
    <row r="912" spans="1:23" ht="16" x14ac:dyDescent="0.2">
      <c r="A912" t="s">
        <v>292</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s="38" t="s">
        <v>242</v>
      </c>
      <c r="O912" t="s">
        <v>712</v>
      </c>
      <c r="P912" t="s">
        <v>813</v>
      </c>
      <c r="Q912" t="s">
        <v>243</v>
      </c>
      <c r="S912" s="38"/>
      <c r="W912" s="38"/>
    </row>
    <row r="913" spans="1:23" ht="16" x14ac:dyDescent="0.2">
      <c r="A913" t="s">
        <v>292</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s="38" t="s">
        <v>242</v>
      </c>
      <c r="O913" t="s">
        <v>713</v>
      </c>
      <c r="P913" t="s">
        <v>813</v>
      </c>
      <c r="Q913" t="s">
        <v>243</v>
      </c>
      <c r="S913" s="38"/>
      <c r="W913" s="38"/>
    </row>
    <row r="914" spans="1:23" ht="16" x14ac:dyDescent="0.2">
      <c r="A914" t="s">
        <v>292</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s="38" t="s">
        <v>242</v>
      </c>
      <c r="O914" t="s">
        <v>705</v>
      </c>
      <c r="P914" t="s">
        <v>813</v>
      </c>
      <c r="Q914" t="s">
        <v>243</v>
      </c>
      <c r="S914" s="38"/>
      <c r="W914" s="38"/>
    </row>
    <row r="915" spans="1:23" ht="16" x14ac:dyDescent="0.2">
      <c r="A915" t="s">
        <v>292</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s="38" t="s">
        <v>248</v>
      </c>
      <c r="O915" t="s">
        <v>707</v>
      </c>
      <c r="P915" t="s">
        <v>813</v>
      </c>
      <c r="Q915" t="s">
        <v>243</v>
      </c>
      <c r="S915" s="38"/>
      <c r="W915" s="38"/>
    </row>
    <row r="916" spans="1:23" ht="16" x14ac:dyDescent="0.2">
      <c r="A916" t="s">
        <v>292</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s="38" t="s">
        <v>248</v>
      </c>
      <c r="O916" t="s">
        <v>708</v>
      </c>
      <c r="P916" t="s">
        <v>813</v>
      </c>
      <c r="Q916" t="s">
        <v>243</v>
      </c>
      <c r="S916" s="38"/>
      <c r="W916" s="38"/>
    </row>
    <row r="917" spans="1:23" ht="16" x14ac:dyDescent="0.2">
      <c r="A917" t="s">
        <v>292</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s="38" t="s">
        <v>248</v>
      </c>
      <c r="O917" t="s">
        <v>692</v>
      </c>
      <c r="P917" t="s">
        <v>813</v>
      </c>
      <c r="Q917" t="s">
        <v>243</v>
      </c>
      <c r="S917" s="38"/>
      <c r="W917" s="38"/>
    </row>
    <row r="918" spans="1:23" ht="16" x14ac:dyDescent="0.2">
      <c r="A918" t="s">
        <v>292</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s="38" t="s">
        <v>242</v>
      </c>
      <c r="O918" t="s">
        <v>712</v>
      </c>
      <c r="P918" t="s">
        <v>813</v>
      </c>
      <c r="Q918" t="s">
        <v>243</v>
      </c>
      <c r="S918" s="38"/>
      <c r="W918" s="38"/>
    </row>
    <row r="919" spans="1:23" ht="16" x14ac:dyDescent="0.2">
      <c r="A919" t="s">
        <v>292</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s="38" t="s">
        <v>242</v>
      </c>
      <c r="O919" t="s">
        <v>713</v>
      </c>
      <c r="P919" t="s">
        <v>813</v>
      </c>
      <c r="Q919" t="s">
        <v>243</v>
      </c>
      <c r="S919" s="38"/>
      <c r="W919" s="38"/>
    </row>
    <row r="920" spans="1:23" ht="16" x14ac:dyDescent="0.2">
      <c r="A920" t="s">
        <v>292</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s="38" t="s">
        <v>242</v>
      </c>
      <c r="O920" t="s">
        <v>705</v>
      </c>
      <c r="P920" t="s">
        <v>813</v>
      </c>
      <c r="Q920" t="s">
        <v>243</v>
      </c>
      <c r="S920" s="38"/>
      <c r="W920" s="38"/>
    </row>
    <row r="921" spans="1:23" ht="16" x14ac:dyDescent="0.2">
      <c r="A921" t="s">
        <v>292</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s="38" t="s">
        <v>248</v>
      </c>
      <c r="O921" t="s">
        <v>707</v>
      </c>
      <c r="P921" t="s">
        <v>813</v>
      </c>
      <c r="Q921" t="s">
        <v>243</v>
      </c>
      <c r="S921" s="38"/>
      <c r="W921" s="38"/>
    </row>
    <row r="922" spans="1:23" ht="16" x14ac:dyDescent="0.2">
      <c r="A922" t="s">
        <v>292</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s="38" t="s">
        <v>248</v>
      </c>
      <c r="O922" t="s">
        <v>708</v>
      </c>
      <c r="P922" t="s">
        <v>813</v>
      </c>
      <c r="Q922" t="s">
        <v>243</v>
      </c>
      <c r="S922" s="38"/>
      <c r="W922" s="38"/>
    </row>
    <row r="923" spans="1:23" ht="16" x14ac:dyDescent="0.2">
      <c r="A923" t="s">
        <v>292</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s="38" t="s">
        <v>248</v>
      </c>
      <c r="O923" t="s">
        <v>692</v>
      </c>
      <c r="P923" t="s">
        <v>813</v>
      </c>
      <c r="Q923" t="s">
        <v>243</v>
      </c>
      <c r="S923" s="38"/>
      <c r="W923" s="38"/>
    </row>
    <row r="924" spans="1:23" ht="16" x14ac:dyDescent="0.2">
      <c r="A924" t="s">
        <v>292</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s="38" t="s">
        <v>242</v>
      </c>
      <c r="O924" t="s">
        <v>712</v>
      </c>
      <c r="P924" t="s">
        <v>813</v>
      </c>
      <c r="Q924" t="s">
        <v>243</v>
      </c>
      <c r="S924" s="38"/>
      <c r="W924" s="38"/>
    </row>
    <row r="925" spans="1:23" ht="16" x14ac:dyDescent="0.2">
      <c r="A925" t="s">
        <v>292</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s="38" t="s">
        <v>242</v>
      </c>
      <c r="O925" t="s">
        <v>713</v>
      </c>
      <c r="P925" t="s">
        <v>813</v>
      </c>
      <c r="Q925" t="s">
        <v>243</v>
      </c>
      <c r="S925" s="38"/>
      <c r="W925" s="38"/>
    </row>
    <row r="926" spans="1:23" ht="16" x14ac:dyDescent="0.2">
      <c r="A926" t="s">
        <v>292</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s="38" t="s">
        <v>242</v>
      </c>
      <c r="O926" t="s">
        <v>705</v>
      </c>
      <c r="P926" t="s">
        <v>813</v>
      </c>
      <c r="Q926" t="s">
        <v>243</v>
      </c>
      <c r="S926" s="38"/>
      <c r="W926" s="38"/>
    </row>
    <row r="927" spans="1:23" ht="16" x14ac:dyDescent="0.2">
      <c r="A927" t="s">
        <v>292</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s="38" t="s">
        <v>248</v>
      </c>
      <c r="O927" t="s">
        <v>707</v>
      </c>
      <c r="P927" t="s">
        <v>813</v>
      </c>
      <c r="Q927" t="s">
        <v>243</v>
      </c>
      <c r="S927" s="38"/>
      <c r="W927" s="38"/>
    </row>
    <row r="928" spans="1:23" ht="16" x14ac:dyDescent="0.2">
      <c r="A928" t="s">
        <v>292</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s="38" t="s">
        <v>248</v>
      </c>
      <c r="O928" t="s">
        <v>708</v>
      </c>
      <c r="P928" t="s">
        <v>813</v>
      </c>
      <c r="Q928" t="s">
        <v>243</v>
      </c>
      <c r="S928" s="38"/>
      <c r="W928" s="38"/>
    </row>
    <row r="929" spans="1:23" ht="16" x14ac:dyDescent="0.2">
      <c r="A929" t="s">
        <v>292</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s="38" t="s">
        <v>248</v>
      </c>
      <c r="O929" t="s">
        <v>692</v>
      </c>
      <c r="P929" t="s">
        <v>813</v>
      </c>
      <c r="Q929" t="s">
        <v>243</v>
      </c>
      <c r="S929" s="38"/>
      <c r="W929" s="38"/>
    </row>
    <row r="930" spans="1:23" ht="16" x14ac:dyDescent="0.2">
      <c r="A930" t="s">
        <v>292</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s="38" t="s">
        <v>242</v>
      </c>
      <c r="O930" t="s">
        <v>712</v>
      </c>
      <c r="P930" t="s">
        <v>813</v>
      </c>
      <c r="Q930" t="s">
        <v>243</v>
      </c>
      <c r="S930" s="38"/>
      <c r="W930" s="38"/>
    </row>
    <row r="931" spans="1:23" ht="16" x14ac:dyDescent="0.2">
      <c r="A931" t="s">
        <v>292</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s="38" t="s">
        <v>242</v>
      </c>
      <c r="O931" t="s">
        <v>713</v>
      </c>
      <c r="P931" t="s">
        <v>813</v>
      </c>
      <c r="Q931" t="s">
        <v>243</v>
      </c>
      <c r="S931" s="38"/>
      <c r="W931" s="38"/>
    </row>
    <row r="932" spans="1:23" ht="16" x14ac:dyDescent="0.2">
      <c r="A932" t="s">
        <v>292</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s="38" t="s">
        <v>242</v>
      </c>
      <c r="O932" t="s">
        <v>705</v>
      </c>
      <c r="P932" t="s">
        <v>813</v>
      </c>
      <c r="Q932" t="s">
        <v>243</v>
      </c>
      <c r="S932" s="38"/>
      <c r="W932" s="38"/>
    </row>
    <row r="933" spans="1:23" ht="16" x14ac:dyDescent="0.2">
      <c r="A933" t="s">
        <v>292</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s="38" t="s">
        <v>248</v>
      </c>
      <c r="O933" t="s">
        <v>707</v>
      </c>
      <c r="P933" t="s">
        <v>813</v>
      </c>
      <c r="Q933" t="s">
        <v>243</v>
      </c>
      <c r="S933" s="38"/>
      <c r="W933" s="38"/>
    </row>
    <row r="934" spans="1:23" ht="16" x14ac:dyDescent="0.2">
      <c r="A934" t="s">
        <v>292</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s="38" t="s">
        <v>248</v>
      </c>
      <c r="O934" t="s">
        <v>708</v>
      </c>
      <c r="P934" t="s">
        <v>813</v>
      </c>
      <c r="Q934" t="s">
        <v>243</v>
      </c>
      <c r="S934" s="38"/>
      <c r="W934" s="38"/>
    </row>
    <row r="935" spans="1:23" ht="16" x14ac:dyDescent="0.2">
      <c r="A935" t="s">
        <v>292</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s="38" t="s">
        <v>248</v>
      </c>
      <c r="O935" t="s">
        <v>692</v>
      </c>
      <c r="P935" t="s">
        <v>813</v>
      </c>
      <c r="Q935" t="s">
        <v>243</v>
      </c>
      <c r="S935" s="38"/>
      <c r="W935" s="38"/>
    </row>
    <row r="936" spans="1:23" ht="16" x14ac:dyDescent="0.2">
      <c r="A936" t="s">
        <v>292</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s="38" t="s">
        <v>242</v>
      </c>
      <c r="O936" t="s">
        <v>712</v>
      </c>
      <c r="P936" t="s">
        <v>813</v>
      </c>
      <c r="Q936" t="s">
        <v>243</v>
      </c>
      <c r="S936" s="38"/>
      <c r="W936" s="38"/>
    </row>
    <row r="937" spans="1:23" ht="16" x14ac:dyDescent="0.2">
      <c r="A937" t="s">
        <v>292</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s="38" t="s">
        <v>242</v>
      </c>
      <c r="O937" t="s">
        <v>713</v>
      </c>
      <c r="P937" t="s">
        <v>813</v>
      </c>
      <c r="Q937" t="s">
        <v>243</v>
      </c>
      <c r="S937" s="38"/>
      <c r="W937" s="38"/>
    </row>
    <row r="938" spans="1:23" ht="16" x14ac:dyDescent="0.2">
      <c r="A938" t="s">
        <v>292</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s="38" t="s">
        <v>242</v>
      </c>
      <c r="O938" t="s">
        <v>705</v>
      </c>
      <c r="P938" t="s">
        <v>813</v>
      </c>
      <c r="Q938" t="s">
        <v>243</v>
      </c>
      <c r="S938" s="38"/>
      <c r="W938" s="38"/>
    </row>
    <row r="939" spans="1:23" ht="16" x14ac:dyDescent="0.2">
      <c r="A939" t="s">
        <v>292</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s="38" t="s">
        <v>248</v>
      </c>
      <c r="O939" t="s">
        <v>707</v>
      </c>
      <c r="P939" t="s">
        <v>813</v>
      </c>
      <c r="Q939" t="s">
        <v>243</v>
      </c>
      <c r="S939" s="38"/>
      <c r="W939" s="38"/>
    </row>
    <row r="940" spans="1:23" ht="16" x14ac:dyDescent="0.2">
      <c r="A940" t="s">
        <v>292</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s="38" t="s">
        <v>248</v>
      </c>
      <c r="O940" t="s">
        <v>708</v>
      </c>
      <c r="P940" t="s">
        <v>813</v>
      </c>
      <c r="Q940" t="s">
        <v>243</v>
      </c>
      <c r="S940" s="38"/>
      <c r="W940" s="38"/>
    </row>
    <row r="941" spans="1:23" ht="16" x14ac:dyDescent="0.2">
      <c r="A941" t="s">
        <v>292</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s="38" t="s">
        <v>248</v>
      </c>
      <c r="O941" t="s">
        <v>692</v>
      </c>
      <c r="P941" t="s">
        <v>813</v>
      </c>
      <c r="Q941" t="s">
        <v>243</v>
      </c>
      <c r="S941" s="38"/>
      <c r="W941" s="38"/>
    </row>
    <row r="942" spans="1:23" ht="16" x14ac:dyDescent="0.2">
      <c r="A942" t="s">
        <v>292</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s="38" t="s">
        <v>242</v>
      </c>
      <c r="O942" t="s">
        <v>712</v>
      </c>
      <c r="P942" t="s">
        <v>813</v>
      </c>
      <c r="Q942" t="s">
        <v>243</v>
      </c>
      <c r="S942" s="38"/>
      <c r="W942" s="38"/>
    </row>
    <row r="943" spans="1:23" ht="16" x14ac:dyDescent="0.2">
      <c r="A943" t="s">
        <v>292</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s="38" t="s">
        <v>242</v>
      </c>
      <c r="O943" t="s">
        <v>713</v>
      </c>
      <c r="P943" t="s">
        <v>813</v>
      </c>
      <c r="Q943" t="s">
        <v>243</v>
      </c>
      <c r="S943" s="38"/>
      <c r="W943" s="38"/>
    </row>
    <row r="944" spans="1:23" ht="16" x14ac:dyDescent="0.2">
      <c r="A944" t="s">
        <v>292</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s="38" t="s">
        <v>242</v>
      </c>
      <c r="O944" t="s">
        <v>705</v>
      </c>
      <c r="P944" t="s">
        <v>813</v>
      </c>
      <c r="Q944" t="s">
        <v>243</v>
      </c>
      <c r="S944" s="38"/>
      <c r="W944" s="38"/>
    </row>
    <row r="945" spans="1:23" ht="16" x14ac:dyDescent="0.2">
      <c r="A945" t="s">
        <v>292</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s="38" t="s">
        <v>248</v>
      </c>
      <c r="O945" t="s">
        <v>707</v>
      </c>
      <c r="P945" t="s">
        <v>813</v>
      </c>
      <c r="Q945" t="s">
        <v>243</v>
      </c>
      <c r="S945" s="38"/>
      <c r="W945" s="38"/>
    </row>
    <row r="946" spans="1:23" ht="16" x14ac:dyDescent="0.2">
      <c r="A946" t="s">
        <v>292</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s="38" t="s">
        <v>248</v>
      </c>
      <c r="O946" t="s">
        <v>708</v>
      </c>
      <c r="P946" t="s">
        <v>813</v>
      </c>
      <c r="Q946" t="s">
        <v>243</v>
      </c>
      <c r="S946" s="38"/>
      <c r="W946" s="38"/>
    </row>
    <row r="947" spans="1:23" ht="16" x14ac:dyDescent="0.2">
      <c r="A947" t="s">
        <v>292</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s="38" t="s">
        <v>248</v>
      </c>
      <c r="O947" t="s">
        <v>692</v>
      </c>
      <c r="P947" t="s">
        <v>813</v>
      </c>
      <c r="Q947" t="s">
        <v>243</v>
      </c>
      <c r="S947" s="38"/>
      <c r="W947" s="38"/>
    </row>
    <row r="948" spans="1:23" ht="16" x14ac:dyDescent="0.2">
      <c r="A948" t="s">
        <v>292</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s="38" t="s">
        <v>242</v>
      </c>
      <c r="O948" t="s">
        <v>712</v>
      </c>
      <c r="P948" t="s">
        <v>813</v>
      </c>
      <c r="Q948" t="s">
        <v>243</v>
      </c>
      <c r="S948" s="38"/>
      <c r="W948" s="38"/>
    </row>
    <row r="949" spans="1:23" ht="16" x14ac:dyDescent="0.2">
      <c r="A949" t="s">
        <v>292</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s="38" t="s">
        <v>242</v>
      </c>
      <c r="O949" t="s">
        <v>713</v>
      </c>
      <c r="P949" t="s">
        <v>813</v>
      </c>
      <c r="Q949" t="s">
        <v>243</v>
      </c>
      <c r="S949" s="38"/>
      <c r="W949" s="38"/>
    </row>
    <row r="950" spans="1:23" ht="16" x14ac:dyDescent="0.2">
      <c r="A950" t="s">
        <v>292</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s="38" t="s">
        <v>242</v>
      </c>
      <c r="O950" t="s">
        <v>705</v>
      </c>
      <c r="P950" t="s">
        <v>813</v>
      </c>
      <c r="Q950" t="s">
        <v>243</v>
      </c>
      <c r="S950" s="38"/>
      <c r="W950" s="38"/>
    </row>
    <row r="951" spans="1:23" ht="16" x14ac:dyDescent="0.2">
      <c r="A951" t="s">
        <v>292</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s="38" t="s">
        <v>248</v>
      </c>
      <c r="O951" t="s">
        <v>707</v>
      </c>
      <c r="P951" t="s">
        <v>813</v>
      </c>
      <c r="Q951" t="s">
        <v>243</v>
      </c>
      <c r="S951" s="38"/>
      <c r="W951" s="38"/>
    </row>
    <row r="952" spans="1:23" ht="16" x14ac:dyDescent="0.2">
      <c r="A952" t="s">
        <v>292</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s="38" t="s">
        <v>248</v>
      </c>
      <c r="O952" t="s">
        <v>708</v>
      </c>
      <c r="P952" t="s">
        <v>813</v>
      </c>
      <c r="Q952" t="s">
        <v>243</v>
      </c>
      <c r="S952" s="38"/>
      <c r="W952" s="38"/>
    </row>
    <row r="953" spans="1:23" ht="16" x14ac:dyDescent="0.2">
      <c r="A953" t="s">
        <v>292</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s="38" t="s">
        <v>248</v>
      </c>
      <c r="O953" t="s">
        <v>692</v>
      </c>
      <c r="P953" t="s">
        <v>813</v>
      </c>
      <c r="Q953" t="s">
        <v>243</v>
      </c>
      <c r="S953" s="38"/>
      <c r="W953" s="38"/>
    </row>
    <row r="954" spans="1:23" ht="16" x14ac:dyDescent="0.2">
      <c r="A954" t="s">
        <v>292</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s="38" t="s">
        <v>242</v>
      </c>
      <c r="O954" t="s">
        <v>712</v>
      </c>
      <c r="P954" t="s">
        <v>813</v>
      </c>
      <c r="Q954" t="s">
        <v>243</v>
      </c>
      <c r="S954" s="38"/>
      <c r="W954" s="38"/>
    </row>
    <row r="955" spans="1:23" ht="16" x14ac:dyDescent="0.2">
      <c r="A955" t="s">
        <v>292</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s="38" t="s">
        <v>242</v>
      </c>
      <c r="O955" t="s">
        <v>713</v>
      </c>
      <c r="P955" t="s">
        <v>813</v>
      </c>
      <c r="Q955" t="s">
        <v>243</v>
      </c>
      <c r="S955" s="38"/>
      <c r="W955" s="38"/>
    </row>
    <row r="956" spans="1:23" ht="16" x14ac:dyDescent="0.2">
      <c r="A956" t="s">
        <v>292</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s="38" t="s">
        <v>242</v>
      </c>
      <c r="O956" t="s">
        <v>705</v>
      </c>
      <c r="P956" t="s">
        <v>813</v>
      </c>
      <c r="Q956" t="s">
        <v>243</v>
      </c>
      <c r="S956" s="38"/>
      <c r="W956" s="38"/>
    </row>
    <row r="957" spans="1:23" ht="16" x14ac:dyDescent="0.2">
      <c r="A957" t="s">
        <v>292</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s="38" t="s">
        <v>248</v>
      </c>
      <c r="O957" t="s">
        <v>707</v>
      </c>
      <c r="P957" t="s">
        <v>813</v>
      </c>
      <c r="Q957" t="s">
        <v>243</v>
      </c>
      <c r="S957" s="38"/>
      <c r="W957" s="38"/>
    </row>
    <row r="958" spans="1:23" ht="16" x14ac:dyDescent="0.2">
      <c r="A958" t="s">
        <v>292</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s="38" t="s">
        <v>248</v>
      </c>
      <c r="O958" t="s">
        <v>708</v>
      </c>
      <c r="P958" t="s">
        <v>813</v>
      </c>
      <c r="Q958" t="s">
        <v>243</v>
      </c>
      <c r="S958" s="38"/>
      <c r="W958" s="38"/>
    </row>
    <row r="959" spans="1:23" ht="16" x14ac:dyDescent="0.2">
      <c r="A959" t="s">
        <v>292</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s="38" t="s">
        <v>248</v>
      </c>
      <c r="O959" t="s">
        <v>692</v>
      </c>
      <c r="P959" t="s">
        <v>813</v>
      </c>
      <c r="Q959" t="s">
        <v>243</v>
      </c>
      <c r="S959" s="38"/>
      <c r="W959" s="38"/>
    </row>
    <row r="960" spans="1:23" ht="16" x14ac:dyDescent="0.2">
      <c r="A960" t="s">
        <v>292</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s="38" t="s">
        <v>242</v>
      </c>
      <c r="O960" t="s">
        <v>712</v>
      </c>
      <c r="P960" t="s">
        <v>813</v>
      </c>
      <c r="Q960" t="s">
        <v>243</v>
      </c>
      <c r="S960" s="38"/>
      <c r="W960" s="38"/>
    </row>
    <row r="961" spans="1:23" ht="16" x14ac:dyDescent="0.2">
      <c r="A961" t="s">
        <v>292</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s="38" t="s">
        <v>242</v>
      </c>
      <c r="O961" t="s">
        <v>713</v>
      </c>
      <c r="P961" t="s">
        <v>813</v>
      </c>
      <c r="Q961" t="s">
        <v>243</v>
      </c>
      <c r="S961" s="38"/>
      <c r="W961" s="38"/>
    </row>
    <row r="962" spans="1:23" ht="16" x14ac:dyDescent="0.2">
      <c r="A962" t="s">
        <v>292</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s="38" t="s">
        <v>242</v>
      </c>
      <c r="O962" t="s">
        <v>705</v>
      </c>
      <c r="P962" t="s">
        <v>813</v>
      </c>
      <c r="Q962" t="s">
        <v>243</v>
      </c>
      <c r="S962" s="38"/>
      <c r="W962" s="38"/>
    </row>
    <row r="963" spans="1:23" ht="16" x14ac:dyDescent="0.2">
      <c r="A963" t="s">
        <v>292</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s="38" t="s">
        <v>248</v>
      </c>
      <c r="O963" t="s">
        <v>707</v>
      </c>
      <c r="P963" t="s">
        <v>813</v>
      </c>
      <c r="Q963" t="s">
        <v>243</v>
      </c>
      <c r="S963" s="38"/>
      <c r="W963" s="38"/>
    </row>
    <row r="964" spans="1:23" ht="16" x14ac:dyDescent="0.2">
      <c r="A964" t="s">
        <v>292</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s="38" t="s">
        <v>248</v>
      </c>
      <c r="O964" t="s">
        <v>708</v>
      </c>
      <c r="P964" t="s">
        <v>813</v>
      </c>
      <c r="Q964" t="s">
        <v>243</v>
      </c>
      <c r="S964" s="38"/>
      <c r="W964" s="38"/>
    </row>
    <row r="965" spans="1:23" ht="16" x14ac:dyDescent="0.2">
      <c r="A965" t="s">
        <v>292</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s="38" t="s">
        <v>248</v>
      </c>
      <c r="O965" t="s">
        <v>692</v>
      </c>
      <c r="P965" t="s">
        <v>813</v>
      </c>
      <c r="Q965" t="s">
        <v>243</v>
      </c>
      <c r="S965" s="38"/>
      <c r="W965" s="38"/>
    </row>
    <row r="966" spans="1:23" ht="16" x14ac:dyDescent="0.2">
      <c r="A966" t="s">
        <v>292</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s="38" t="s">
        <v>242</v>
      </c>
      <c r="O966" t="s">
        <v>712</v>
      </c>
      <c r="P966" t="s">
        <v>813</v>
      </c>
      <c r="Q966" t="s">
        <v>243</v>
      </c>
      <c r="S966" s="38"/>
      <c r="W966" s="38"/>
    </row>
    <row r="967" spans="1:23" ht="16" x14ac:dyDescent="0.2">
      <c r="A967" t="s">
        <v>292</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s="38" t="s">
        <v>242</v>
      </c>
      <c r="O967" t="s">
        <v>713</v>
      </c>
      <c r="P967" t="s">
        <v>813</v>
      </c>
      <c r="Q967" t="s">
        <v>243</v>
      </c>
      <c r="S967" s="38"/>
      <c r="W967" s="38"/>
    </row>
    <row r="968" spans="1:23" ht="16" x14ac:dyDescent="0.2">
      <c r="A968" t="s">
        <v>292</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s="38" t="s">
        <v>242</v>
      </c>
      <c r="O968" t="s">
        <v>705</v>
      </c>
      <c r="P968" t="s">
        <v>813</v>
      </c>
      <c r="Q968" t="s">
        <v>243</v>
      </c>
      <c r="S968" s="38"/>
      <c r="W968" s="38"/>
    </row>
    <row r="969" spans="1:23" ht="16" x14ac:dyDescent="0.2">
      <c r="A969" t="s">
        <v>292</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s="38" t="s">
        <v>248</v>
      </c>
      <c r="O969" t="s">
        <v>707</v>
      </c>
      <c r="P969" t="s">
        <v>813</v>
      </c>
      <c r="Q969" t="s">
        <v>243</v>
      </c>
      <c r="S969" s="38"/>
      <c r="W969" s="38"/>
    </row>
    <row r="970" spans="1:23" ht="16" x14ac:dyDescent="0.2">
      <c r="A970" t="s">
        <v>292</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s="38" t="s">
        <v>248</v>
      </c>
      <c r="O970" t="s">
        <v>708</v>
      </c>
      <c r="P970" t="s">
        <v>813</v>
      </c>
      <c r="Q970" t="s">
        <v>243</v>
      </c>
      <c r="S970" s="38"/>
      <c r="W970" s="38"/>
    </row>
    <row r="971" spans="1:23" ht="16" x14ac:dyDescent="0.2">
      <c r="A971" t="s">
        <v>292</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s="38" t="s">
        <v>248</v>
      </c>
      <c r="O971" t="s">
        <v>692</v>
      </c>
      <c r="P971" t="s">
        <v>813</v>
      </c>
      <c r="Q971" t="s">
        <v>243</v>
      </c>
      <c r="S971" s="38"/>
      <c r="W971" s="38"/>
    </row>
    <row r="972" spans="1:23" ht="16" x14ac:dyDescent="0.2">
      <c r="A972" t="s">
        <v>292</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s="38" t="s">
        <v>242</v>
      </c>
      <c r="O972" t="s">
        <v>712</v>
      </c>
      <c r="P972" t="s">
        <v>813</v>
      </c>
      <c r="Q972" t="s">
        <v>243</v>
      </c>
      <c r="S972" s="38"/>
      <c r="W972" s="38"/>
    </row>
    <row r="973" spans="1:23" ht="16" x14ac:dyDescent="0.2">
      <c r="A973" t="s">
        <v>292</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s="38" t="s">
        <v>242</v>
      </c>
      <c r="O973" t="s">
        <v>713</v>
      </c>
      <c r="P973" t="s">
        <v>813</v>
      </c>
      <c r="Q973" t="s">
        <v>243</v>
      </c>
      <c r="S973" s="38"/>
      <c r="W973" s="38"/>
    </row>
    <row r="974" spans="1:23" ht="16" x14ac:dyDescent="0.2">
      <c r="A974" t="s">
        <v>292</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s="38" t="s">
        <v>242</v>
      </c>
      <c r="O974" t="s">
        <v>705</v>
      </c>
      <c r="P974" t="s">
        <v>813</v>
      </c>
      <c r="Q974" t="s">
        <v>243</v>
      </c>
      <c r="S974" s="38"/>
      <c r="W974" s="38"/>
    </row>
    <row r="975" spans="1:23" ht="16" x14ac:dyDescent="0.2">
      <c r="A975" t="s">
        <v>292</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s="38" t="s">
        <v>248</v>
      </c>
      <c r="O975" t="s">
        <v>707</v>
      </c>
      <c r="P975" t="s">
        <v>813</v>
      </c>
      <c r="Q975" t="s">
        <v>243</v>
      </c>
      <c r="S975" s="38"/>
      <c r="W975" s="38"/>
    </row>
    <row r="976" spans="1:23" ht="16" x14ac:dyDescent="0.2">
      <c r="A976" t="s">
        <v>292</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s="38" t="s">
        <v>248</v>
      </c>
      <c r="O976" t="s">
        <v>708</v>
      </c>
      <c r="P976" t="s">
        <v>813</v>
      </c>
      <c r="Q976" t="s">
        <v>243</v>
      </c>
      <c r="S976" s="38"/>
      <c r="W976" s="38"/>
    </row>
    <row r="977" spans="1:23" ht="16" x14ac:dyDescent="0.2">
      <c r="A977" t="s">
        <v>292</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s="38" t="s">
        <v>248</v>
      </c>
      <c r="O977" t="s">
        <v>692</v>
      </c>
      <c r="P977" t="s">
        <v>813</v>
      </c>
      <c r="Q977" t="s">
        <v>243</v>
      </c>
      <c r="S977" s="38"/>
      <c r="W977" s="38"/>
    </row>
    <row r="978" spans="1:23" ht="16" x14ac:dyDescent="0.2">
      <c r="A978" t="s">
        <v>292</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s="38" t="s">
        <v>242</v>
      </c>
      <c r="O978" t="s">
        <v>712</v>
      </c>
      <c r="P978" t="s">
        <v>813</v>
      </c>
      <c r="Q978" t="s">
        <v>243</v>
      </c>
      <c r="S978" s="38"/>
      <c r="W978" s="38"/>
    </row>
    <row r="979" spans="1:23" ht="16" x14ac:dyDescent="0.2">
      <c r="A979" t="s">
        <v>292</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s="38" t="s">
        <v>242</v>
      </c>
      <c r="O979" t="s">
        <v>713</v>
      </c>
      <c r="P979" t="s">
        <v>813</v>
      </c>
      <c r="Q979" t="s">
        <v>243</v>
      </c>
      <c r="S979" s="38"/>
      <c r="W979" s="38"/>
    </row>
    <row r="980" spans="1:23" ht="16" x14ac:dyDescent="0.2">
      <c r="A980" t="s">
        <v>292</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s="38" t="s">
        <v>242</v>
      </c>
      <c r="O980" t="s">
        <v>705</v>
      </c>
      <c r="P980" t="s">
        <v>813</v>
      </c>
      <c r="Q980" t="s">
        <v>243</v>
      </c>
      <c r="S980" s="38"/>
      <c r="W980" s="38"/>
    </row>
    <row r="981" spans="1:23" ht="16" x14ac:dyDescent="0.2">
      <c r="A981" t="s">
        <v>292</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s="38" t="s">
        <v>248</v>
      </c>
      <c r="O981" t="s">
        <v>707</v>
      </c>
      <c r="P981" t="s">
        <v>813</v>
      </c>
      <c r="Q981" t="s">
        <v>243</v>
      </c>
      <c r="S981" s="38"/>
      <c r="W981" s="38"/>
    </row>
    <row r="982" spans="1:23" ht="16" x14ac:dyDescent="0.2">
      <c r="A982" t="s">
        <v>292</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s="38" t="s">
        <v>248</v>
      </c>
      <c r="O982" t="s">
        <v>708</v>
      </c>
      <c r="P982" t="s">
        <v>813</v>
      </c>
      <c r="Q982" t="s">
        <v>243</v>
      </c>
      <c r="S982" s="38"/>
      <c r="W982" s="38"/>
    </row>
    <row r="983" spans="1:23" ht="16" x14ac:dyDescent="0.2">
      <c r="A983" t="s">
        <v>292</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s="38" t="s">
        <v>248</v>
      </c>
      <c r="O983" t="s">
        <v>692</v>
      </c>
      <c r="P983" t="s">
        <v>813</v>
      </c>
      <c r="Q983" t="s">
        <v>243</v>
      </c>
      <c r="S983" s="38"/>
      <c r="W983" s="38"/>
    </row>
    <row r="984" spans="1:23" ht="16" x14ac:dyDescent="0.2">
      <c r="A984" t="s">
        <v>292</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s="38" t="s">
        <v>242</v>
      </c>
      <c r="O984" t="s">
        <v>712</v>
      </c>
      <c r="P984" t="s">
        <v>813</v>
      </c>
      <c r="Q984" t="s">
        <v>243</v>
      </c>
      <c r="S984" s="38"/>
      <c r="W984" s="38"/>
    </row>
    <row r="985" spans="1:23" ht="16" x14ac:dyDescent="0.2">
      <c r="A985" t="s">
        <v>292</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s="38" t="s">
        <v>242</v>
      </c>
      <c r="O985" t="s">
        <v>713</v>
      </c>
      <c r="P985" t="s">
        <v>813</v>
      </c>
      <c r="Q985" t="s">
        <v>243</v>
      </c>
      <c r="S985" s="38"/>
      <c r="W985" s="38"/>
    </row>
    <row r="986" spans="1:23" ht="16" x14ac:dyDescent="0.2">
      <c r="A986" t="s">
        <v>292</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s="38" t="s">
        <v>242</v>
      </c>
      <c r="O986" t="s">
        <v>705</v>
      </c>
      <c r="P986" t="s">
        <v>813</v>
      </c>
      <c r="Q986" t="s">
        <v>243</v>
      </c>
      <c r="S986" s="38"/>
      <c r="W986" s="38"/>
    </row>
    <row r="987" spans="1:23" ht="16" x14ac:dyDescent="0.2">
      <c r="A987" t="s">
        <v>292</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s="38" t="s">
        <v>248</v>
      </c>
      <c r="O987" t="s">
        <v>707</v>
      </c>
      <c r="P987" t="s">
        <v>813</v>
      </c>
      <c r="Q987" t="s">
        <v>243</v>
      </c>
      <c r="S987" s="38"/>
      <c r="W987" s="38"/>
    </row>
    <row r="988" spans="1:23" ht="16" x14ac:dyDescent="0.2">
      <c r="A988" t="s">
        <v>292</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s="38" t="s">
        <v>248</v>
      </c>
      <c r="O988" t="s">
        <v>708</v>
      </c>
      <c r="P988" t="s">
        <v>813</v>
      </c>
      <c r="Q988" t="s">
        <v>243</v>
      </c>
      <c r="S988" s="38"/>
      <c r="W988" s="38"/>
    </row>
    <row r="989" spans="1:23" ht="16" x14ac:dyDescent="0.2">
      <c r="A989" t="s">
        <v>292</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s="38" t="s">
        <v>248</v>
      </c>
      <c r="O989" t="s">
        <v>692</v>
      </c>
      <c r="P989" t="s">
        <v>813</v>
      </c>
      <c r="Q989" t="s">
        <v>243</v>
      </c>
      <c r="S989" s="38"/>
      <c r="W989" s="38"/>
    </row>
    <row r="990" spans="1:23" ht="16" x14ac:dyDescent="0.2">
      <c r="A990" t="s">
        <v>292</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s="38" t="s">
        <v>242</v>
      </c>
      <c r="O990" t="s">
        <v>712</v>
      </c>
      <c r="P990" t="s">
        <v>813</v>
      </c>
      <c r="Q990" t="s">
        <v>243</v>
      </c>
      <c r="S990" s="38"/>
      <c r="W990" s="38"/>
    </row>
    <row r="991" spans="1:23" ht="16" x14ac:dyDescent="0.2">
      <c r="A991" t="s">
        <v>292</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s="38" t="s">
        <v>242</v>
      </c>
      <c r="O991" t="s">
        <v>713</v>
      </c>
      <c r="P991" t="s">
        <v>813</v>
      </c>
      <c r="Q991" t="s">
        <v>243</v>
      </c>
      <c r="S991" s="38"/>
      <c r="W991" s="38"/>
    </row>
    <row r="992" spans="1:23" ht="16" x14ac:dyDescent="0.2">
      <c r="A992" t="s">
        <v>292</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s="38" t="s">
        <v>242</v>
      </c>
      <c r="O992" t="s">
        <v>705</v>
      </c>
      <c r="P992" t="s">
        <v>813</v>
      </c>
      <c r="Q992" t="s">
        <v>243</v>
      </c>
      <c r="S992" s="38"/>
      <c r="W992" s="38"/>
    </row>
    <row r="993" spans="1:23" ht="16" x14ac:dyDescent="0.2">
      <c r="A993" t="s">
        <v>292</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s="38" t="s">
        <v>248</v>
      </c>
      <c r="O993" t="s">
        <v>707</v>
      </c>
      <c r="P993" t="s">
        <v>813</v>
      </c>
      <c r="Q993" t="s">
        <v>243</v>
      </c>
      <c r="S993" s="38"/>
      <c r="W993" s="38"/>
    </row>
    <row r="994" spans="1:23" ht="16" x14ac:dyDescent="0.2">
      <c r="A994" t="s">
        <v>292</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s="38" t="s">
        <v>248</v>
      </c>
      <c r="O994" t="s">
        <v>708</v>
      </c>
      <c r="P994" t="s">
        <v>813</v>
      </c>
      <c r="Q994" t="s">
        <v>243</v>
      </c>
      <c r="S994" s="38"/>
      <c r="W994" s="38"/>
    </row>
    <row r="995" spans="1:23" ht="16" x14ac:dyDescent="0.2">
      <c r="A995" t="s">
        <v>292</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s="38" t="s">
        <v>248</v>
      </c>
      <c r="O995" t="s">
        <v>692</v>
      </c>
      <c r="P995" t="s">
        <v>813</v>
      </c>
      <c r="Q995" t="s">
        <v>243</v>
      </c>
      <c r="S995" s="38"/>
      <c r="W995" s="38"/>
    </row>
    <row r="996" spans="1:23" ht="16" x14ac:dyDescent="0.2">
      <c r="A996" t="s">
        <v>292</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s="38" t="s">
        <v>242</v>
      </c>
      <c r="O996" t="s">
        <v>712</v>
      </c>
      <c r="P996" t="s">
        <v>813</v>
      </c>
      <c r="Q996" t="s">
        <v>243</v>
      </c>
      <c r="S996" s="38"/>
      <c r="W996" s="38"/>
    </row>
    <row r="997" spans="1:23" ht="16" x14ac:dyDescent="0.2">
      <c r="A997" t="s">
        <v>292</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s="38" t="s">
        <v>242</v>
      </c>
      <c r="O997" t="s">
        <v>713</v>
      </c>
      <c r="P997" t="s">
        <v>813</v>
      </c>
      <c r="Q997" t="s">
        <v>243</v>
      </c>
      <c r="S997" s="38"/>
      <c r="W997" s="38"/>
    </row>
    <row r="998" spans="1:23" ht="16" x14ac:dyDescent="0.2">
      <c r="A998" t="s">
        <v>292</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s="38" t="s">
        <v>242</v>
      </c>
      <c r="O998" t="s">
        <v>705</v>
      </c>
      <c r="P998" t="s">
        <v>813</v>
      </c>
      <c r="Q998" t="s">
        <v>243</v>
      </c>
      <c r="S998" s="38"/>
      <c r="W998" s="38"/>
    </row>
    <row r="999" spans="1:23" ht="16" x14ac:dyDescent="0.2">
      <c r="A999" t="s">
        <v>292</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s="38" t="s">
        <v>248</v>
      </c>
      <c r="O999" t="s">
        <v>707</v>
      </c>
      <c r="P999" t="s">
        <v>813</v>
      </c>
      <c r="Q999" t="s">
        <v>243</v>
      </c>
      <c r="S999" s="38"/>
      <c r="W999" s="38"/>
    </row>
    <row r="1000" spans="1:23" ht="16" x14ac:dyDescent="0.2">
      <c r="A1000" t="s">
        <v>292</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s="38" t="s">
        <v>248</v>
      </c>
      <c r="O1000" t="s">
        <v>708</v>
      </c>
      <c r="P1000" t="s">
        <v>813</v>
      </c>
      <c r="Q1000" t="s">
        <v>243</v>
      </c>
      <c r="S1000" s="38"/>
      <c r="W1000" s="38"/>
    </row>
    <row r="1001" spans="1:23" ht="16" x14ac:dyDescent="0.2">
      <c r="A1001" t="s">
        <v>292</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s="38" t="s">
        <v>248</v>
      </c>
      <c r="O1001" t="s">
        <v>692</v>
      </c>
      <c r="P1001" t="s">
        <v>813</v>
      </c>
      <c r="Q1001" t="s">
        <v>243</v>
      </c>
      <c r="S1001" s="38"/>
      <c r="W1001" s="38"/>
    </row>
    <row r="1002" spans="1:23" ht="16" x14ac:dyDescent="0.2">
      <c r="A1002" t="s">
        <v>292</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s="38" t="s">
        <v>242</v>
      </c>
      <c r="O1002" t="s">
        <v>712</v>
      </c>
      <c r="P1002" t="s">
        <v>813</v>
      </c>
      <c r="Q1002" t="s">
        <v>243</v>
      </c>
      <c r="S1002" s="38"/>
      <c r="W1002" s="38"/>
    </row>
    <row r="1003" spans="1:23" ht="16" x14ac:dyDescent="0.2">
      <c r="A1003" t="s">
        <v>292</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s="38" t="s">
        <v>242</v>
      </c>
      <c r="O1003" t="s">
        <v>713</v>
      </c>
      <c r="P1003" t="s">
        <v>813</v>
      </c>
      <c r="Q1003" t="s">
        <v>243</v>
      </c>
      <c r="S1003" s="38"/>
      <c r="W1003" s="38"/>
    </row>
    <row r="1004" spans="1:23" ht="16" x14ac:dyDescent="0.2">
      <c r="A1004" t="s">
        <v>292</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s="38" t="s">
        <v>242</v>
      </c>
      <c r="O1004" t="s">
        <v>705</v>
      </c>
      <c r="P1004" t="s">
        <v>813</v>
      </c>
      <c r="Q1004" t="s">
        <v>243</v>
      </c>
      <c r="S1004" s="38"/>
      <c r="W1004" s="38"/>
    </row>
    <row r="1005" spans="1:23" ht="16" x14ac:dyDescent="0.2">
      <c r="A1005" t="s">
        <v>292</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s="38" t="s">
        <v>248</v>
      </c>
      <c r="O1005" t="s">
        <v>707</v>
      </c>
      <c r="P1005" t="s">
        <v>813</v>
      </c>
      <c r="Q1005" t="s">
        <v>243</v>
      </c>
      <c r="S1005" s="38"/>
      <c r="W1005" s="38"/>
    </row>
    <row r="1006" spans="1:23" ht="16" x14ac:dyDescent="0.2">
      <c r="A1006" t="s">
        <v>292</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s="38" t="s">
        <v>248</v>
      </c>
      <c r="O1006" t="s">
        <v>708</v>
      </c>
      <c r="P1006" t="s">
        <v>813</v>
      </c>
      <c r="Q1006" t="s">
        <v>243</v>
      </c>
      <c r="S1006" s="38"/>
      <c r="W1006" s="38"/>
    </row>
    <row r="1007" spans="1:23" ht="16" x14ac:dyDescent="0.2">
      <c r="A1007" t="s">
        <v>292</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s="38" t="s">
        <v>248</v>
      </c>
      <c r="O1007" t="s">
        <v>692</v>
      </c>
      <c r="P1007" t="s">
        <v>813</v>
      </c>
      <c r="Q1007" t="s">
        <v>243</v>
      </c>
      <c r="S1007" s="38"/>
      <c r="W1007" s="38"/>
    </row>
    <row r="1008" spans="1:23" ht="16" x14ac:dyDescent="0.2">
      <c r="A1008" t="s">
        <v>278</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s="38" t="s">
        <v>242</v>
      </c>
      <c r="O1008" t="s">
        <v>891</v>
      </c>
      <c r="P1008" t="s">
        <v>892</v>
      </c>
      <c r="Q1008" t="s">
        <v>243</v>
      </c>
      <c r="R1008" t="s">
        <v>277</v>
      </c>
      <c r="S1008" s="38"/>
      <c r="W1008" s="38"/>
    </row>
    <row r="1009" spans="1:23" ht="16" x14ac:dyDescent="0.2">
      <c r="A1009" t="s">
        <v>278</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s="38" t="s">
        <v>242</v>
      </c>
      <c r="O1009" t="s">
        <v>891</v>
      </c>
      <c r="P1009" t="s">
        <v>892</v>
      </c>
      <c r="Q1009" t="s">
        <v>243</v>
      </c>
      <c r="R1009" t="s">
        <v>464</v>
      </c>
      <c r="S1009" s="38"/>
      <c r="W1009" s="38"/>
    </row>
    <row r="1010" spans="1:23" ht="16" x14ac:dyDescent="0.2">
      <c r="A1010" t="s">
        <v>278</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s="38" t="s">
        <v>242</v>
      </c>
      <c r="O1010" t="s">
        <v>891</v>
      </c>
      <c r="P1010" t="s">
        <v>892</v>
      </c>
      <c r="Q1010" t="s">
        <v>243</v>
      </c>
      <c r="S1010" s="38"/>
      <c r="W1010" s="38"/>
    </row>
    <row r="1011" spans="1:23" ht="16" x14ac:dyDescent="0.2">
      <c r="A1011" t="s">
        <v>278</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s="38" t="s">
        <v>242</v>
      </c>
      <c r="O1011" t="s">
        <v>891</v>
      </c>
      <c r="P1011" t="s">
        <v>892</v>
      </c>
      <c r="Q1011" t="s">
        <v>243</v>
      </c>
      <c r="S1011" s="38"/>
      <c r="W1011" s="38"/>
    </row>
    <row r="1012" spans="1:23" ht="16" x14ac:dyDescent="0.2">
      <c r="A1012" t="s">
        <v>278</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s="38" t="s">
        <v>242</v>
      </c>
      <c r="O1012" t="s">
        <v>891</v>
      </c>
      <c r="P1012" t="s">
        <v>892</v>
      </c>
      <c r="Q1012" t="s">
        <v>243</v>
      </c>
      <c r="S1012" s="38"/>
      <c r="W1012" s="38"/>
    </row>
    <row r="1013" spans="1:23" ht="16" x14ac:dyDescent="0.2">
      <c r="A1013" t="s">
        <v>455</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s="38" t="s">
        <v>242</v>
      </c>
      <c r="O1013" t="s">
        <v>700</v>
      </c>
      <c r="P1013" t="s">
        <v>814</v>
      </c>
      <c r="Q1013" t="s">
        <v>243</v>
      </c>
      <c r="R1013" t="s">
        <v>615</v>
      </c>
      <c r="S1013" s="38"/>
      <c r="W1013" s="38"/>
    </row>
    <row r="1014" spans="1:23" ht="16" x14ac:dyDescent="0.2">
      <c r="A1014" t="s">
        <v>455</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s="38" t="s">
        <v>242</v>
      </c>
      <c r="O1014" t="s">
        <v>700</v>
      </c>
      <c r="P1014" t="s">
        <v>814</v>
      </c>
      <c r="Q1014" t="s">
        <v>243</v>
      </c>
      <c r="S1014" s="38"/>
      <c r="W1014" s="38"/>
    </row>
    <row r="1015" spans="1:23" ht="16" x14ac:dyDescent="0.2">
      <c r="A1015" t="s">
        <v>455</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s="38" t="s">
        <v>242</v>
      </c>
      <c r="O1015" t="s">
        <v>700</v>
      </c>
      <c r="P1015" t="s">
        <v>814</v>
      </c>
      <c r="Q1015" t="s">
        <v>243</v>
      </c>
      <c r="S1015" s="38"/>
      <c r="W1015" s="38"/>
    </row>
    <row r="1016" spans="1:23" ht="16" x14ac:dyDescent="0.2">
      <c r="A1016" t="s">
        <v>897</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s="38" t="s">
        <v>242</v>
      </c>
      <c r="O1016" t="s">
        <v>714</v>
      </c>
      <c r="P1016" t="s">
        <v>815</v>
      </c>
      <c r="Q1016" s="4" t="s">
        <v>243</v>
      </c>
      <c r="R1016" t="s">
        <v>318</v>
      </c>
      <c r="S1016" s="38"/>
      <c r="W1016" s="38"/>
    </row>
    <row r="1017" spans="1:23" ht="16" x14ac:dyDescent="0.2">
      <c r="A1017" t="s">
        <v>897</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s="38" t="s">
        <v>248</v>
      </c>
      <c r="O1017" t="s">
        <v>715</v>
      </c>
      <c r="P1017" t="s">
        <v>815</v>
      </c>
      <c r="Q1017" s="4" t="s">
        <v>243</v>
      </c>
      <c r="R1017" t="s">
        <v>465</v>
      </c>
      <c r="S1017" s="38"/>
      <c r="W1017" s="38"/>
    </row>
    <row r="1018" spans="1:23" ht="16" x14ac:dyDescent="0.2">
      <c r="A1018" t="s">
        <v>897</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s="38" t="s">
        <v>248</v>
      </c>
      <c r="O1018" t="s">
        <v>716</v>
      </c>
      <c r="P1018" t="s">
        <v>815</v>
      </c>
      <c r="Q1018" s="4" t="s">
        <v>243</v>
      </c>
      <c r="S1018" s="38"/>
      <c r="W1018" s="38"/>
    </row>
    <row r="1019" spans="1:23" ht="16" x14ac:dyDescent="0.2">
      <c r="A1019" t="s">
        <v>897</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s="38" t="s">
        <v>248</v>
      </c>
      <c r="O1019" t="s">
        <v>692</v>
      </c>
      <c r="P1019" t="s">
        <v>815</v>
      </c>
      <c r="Q1019" s="4" t="s">
        <v>243</v>
      </c>
      <c r="S1019" s="38"/>
      <c r="W1019" s="38"/>
    </row>
    <row r="1020" spans="1:23" ht="16" x14ac:dyDescent="0.2">
      <c r="A1020" t="s">
        <v>897</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s="38" t="s">
        <v>248</v>
      </c>
      <c r="O1020" t="s">
        <v>717</v>
      </c>
      <c r="P1020" t="s">
        <v>815</v>
      </c>
      <c r="Q1020" s="4" t="s">
        <v>243</v>
      </c>
      <c r="S1020" s="38"/>
      <c r="W1020" s="38"/>
    </row>
    <row r="1021" spans="1:23" ht="16" x14ac:dyDescent="0.2">
      <c r="A1021" t="s">
        <v>897</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s="38" t="s">
        <v>242</v>
      </c>
      <c r="O1021" t="s">
        <v>714</v>
      </c>
      <c r="P1021" t="s">
        <v>815</v>
      </c>
      <c r="Q1021" s="4" t="s">
        <v>243</v>
      </c>
      <c r="S1021" s="38"/>
      <c r="W1021" s="38"/>
    </row>
    <row r="1022" spans="1:23" ht="16" x14ac:dyDescent="0.2">
      <c r="A1022" t="s">
        <v>897</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s="38" t="s">
        <v>248</v>
      </c>
      <c r="O1022" t="s">
        <v>715</v>
      </c>
      <c r="P1022" t="s">
        <v>815</v>
      </c>
      <c r="Q1022" s="4" t="s">
        <v>243</v>
      </c>
      <c r="S1022" s="38"/>
      <c r="W1022" s="38"/>
    </row>
    <row r="1023" spans="1:23" ht="16" x14ac:dyDescent="0.2">
      <c r="A1023" t="s">
        <v>897</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s="38" t="s">
        <v>248</v>
      </c>
      <c r="O1023" t="s">
        <v>716</v>
      </c>
      <c r="P1023" t="s">
        <v>815</v>
      </c>
      <c r="Q1023" s="4" t="s">
        <v>243</v>
      </c>
      <c r="S1023" s="38"/>
      <c r="W1023" s="38"/>
    </row>
    <row r="1024" spans="1:23" ht="16" x14ac:dyDescent="0.2">
      <c r="A1024" t="s">
        <v>897</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s="38" t="s">
        <v>248</v>
      </c>
      <c r="O1024" t="s">
        <v>692</v>
      </c>
      <c r="P1024" t="s">
        <v>815</v>
      </c>
      <c r="Q1024" s="4" t="s">
        <v>243</v>
      </c>
      <c r="S1024" s="38"/>
      <c r="W1024" s="38"/>
    </row>
    <row r="1025" spans="1:23" ht="16" x14ac:dyDescent="0.2">
      <c r="A1025" t="s">
        <v>897</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s="38" t="s">
        <v>248</v>
      </c>
      <c r="O1025" t="s">
        <v>717</v>
      </c>
      <c r="P1025" t="s">
        <v>815</v>
      </c>
      <c r="Q1025" s="4" t="s">
        <v>243</v>
      </c>
      <c r="S1025" s="38"/>
      <c r="W1025" s="38"/>
    </row>
    <row r="1026" spans="1:23" ht="16" x14ac:dyDescent="0.2">
      <c r="A1026" t="s">
        <v>897</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s="38" t="s">
        <v>242</v>
      </c>
      <c r="O1026" t="s">
        <v>714</v>
      </c>
      <c r="P1026" t="s">
        <v>815</v>
      </c>
      <c r="Q1026" s="4" t="s">
        <v>243</v>
      </c>
      <c r="S1026" s="38"/>
      <c r="W1026" s="38"/>
    </row>
    <row r="1027" spans="1:23" ht="16" x14ac:dyDescent="0.2">
      <c r="A1027" t="s">
        <v>897</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s="38" t="s">
        <v>248</v>
      </c>
      <c r="O1027" t="s">
        <v>715</v>
      </c>
      <c r="P1027" t="s">
        <v>815</v>
      </c>
      <c r="Q1027" s="4" t="s">
        <v>243</v>
      </c>
      <c r="S1027" s="38"/>
      <c r="W1027" s="38"/>
    </row>
    <row r="1028" spans="1:23" ht="16" x14ac:dyDescent="0.2">
      <c r="A1028" t="s">
        <v>897</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s="38" t="s">
        <v>248</v>
      </c>
      <c r="O1028" t="s">
        <v>716</v>
      </c>
      <c r="P1028" t="s">
        <v>815</v>
      </c>
      <c r="Q1028" s="4" t="s">
        <v>243</v>
      </c>
      <c r="S1028" s="38"/>
      <c r="W1028" s="38"/>
    </row>
    <row r="1029" spans="1:23" ht="16" x14ac:dyDescent="0.2">
      <c r="A1029" t="s">
        <v>897</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s="38" t="s">
        <v>248</v>
      </c>
      <c r="O1029" t="s">
        <v>692</v>
      </c>
      <c r="P1029" t="s">
        <v>815</v>
      </c>
      <c r="Q1029" s="4" t="s">
        <v>243</v>
      </c>
      <c r="S1029" s="38"/>
      <c r="W1029" s="38"/>
    </row>
    <row r="1030" spans="1:23" ht="16" x14ac:dyDescent="0.2">
      <c r="A1030" t="s">
        <v>897</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s="38" t="s">
        <v>248</v>
      </c>
      <c r="O1030" t="s">
        <v>717</v>
      </c>
      <c r="P1030" t="s">
        <v>815</v>
      </c>
      <c r="Q1030" s="4" t="s">
        <v>243</v>
      </c>
      <c r="S1030" s="38"/>
      <c r="W1030" s="38"/>
    </row>
    <row r="1031" spans="1:23" ht="16" x14ac:dyDescent="0.2">
      <c r="A1031" t="s">
        <v>897</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s="38" t="s">
        <v>242</v>
      </c>
      <c r="O1031" t="s">
        <v>714</v>
      </c>
      <c r="P1031" t="s">
        <v>815</v>
      </c>
      <c r="Q1031" s="4" t="s">
        <v>243</v>
      </c>
      <c r="S1031" s="38"/>
      <c r="W1031" s="38"/>
    </row>
    <row r="1032" spans="1:23" ht="16" x14ac:dyDescent="0.2">
      <c r="A1032" t="s">
        <v>897</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s="38" t="s">
        <v>248</v>
      </c>
      <c r="O1032" t="s">
        <v>715</v>
      </c>
      <c r="P1032" t="s">
        <v>815</v>
      </c>
      <c r="Q1032" s="4" t="s">
        <v>243</v>
      </c>
      <c r="S1032" s="38"/>
      <c r="W1032" s="38"/>
    </row>
    <row r="1033" spans="1:23" ht="16" x14ac:dyDescent="0.2">
      <c r="A1033" t="s">
        <v>897</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s="38" t="s">
        <v>248</v>
      </c>
      <c r="O1033" t="s">
        <v>716</v>
      </c>
      <c r="P1033" t="s">
        <v>815</v>
      </c>
      <c r="Q1033" s="4" t="s">
        <v>243</v>
      </c>
      <c r="S1033" s="38"/>
      <c r="W1033" s="38"/>
    </row>
    <row r="1034" spans="1:23" ht="16" x14ac:dyDescent="0.2">
      <c r="A1034" t="s">
        <v>897</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s="38" t="s">
        <v>248</v>
      </c>
      <c r="O1034" t="s">
        <v>692</v>
      </c>
      <c r="P1034" t="s">
        <v>815</v>
      </c>
      <c r="Q1034" s="4" t="s">
        <v>243</v>
      </c>
      <c r="S1034" s="38"/>
      <c r="W1034" s="38"/>
    </row>
    <row r="1035" spans="1:23" ht="16" x14ac:dyDescent="0.2">
      <c r="A1035" t="s">
        <v>897</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s="38" t="s">
        <v>248</v>
      </c>
      <c r="O1035" t="s">
        <v>717</v>
      </c>
      <c r="P1035" t="s">
        <v>815</v>
      </c>
      <c r="Q1035" s="4" t="s">
        <v>243</v>
      </c>
      <c r="S1035" s="38"/>
      <c r="W1035" s="38"/>
    </row>
    <row r="1036" spans="1:23" ht="16" x14ac:dyDescent="0.2">
      <c r="A1036" t="s">
        <v>897</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s="38" t="s">
        <v>281</v>
      </c>
      <c r="O1036" t="s">
        <v>718</v>
      </c>
      <c r="P1036" t="s">
        <v>815</v>
      </c>
      <c r="Q1036" s="4" t="s">
        <v>243</v>
      </c>
      <c r="S1036" s="38"/>
      <c r="W1036" s="38"/>
    </row>
    <row r="1037" spans="1:23" ht="16" x14ac:dyDescent="0.2">
      <c r="A1037" t="s">
        <v>897</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s="38" t="s">
        <v>242</v>
      </c>
      <c r="O1037" t="s">
        <v>714</v>
      </c>
      <c r="P1037" t="s">
        <v>815</v>
      </c>
      <c r="Q1037" s="4" t="s">
        <v>243</v>
      </c>
      <c r="S1037" s="38"/>
      <c r="W1037" s="38"/>
    </row>
    <row r="1038" spans="1:23" ht="16" x14ac:dyDescent="0.2">
      <c r="A1038" t="s">
        <v>897</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s="38" t="s">
        <v>248</v>
      </c>
      <c r="O1038" t="s">
        <v>715</v>
      </c>
      <c r="P1038" t="s">
        <v>815</v>
      </c>
      <c r="Q1038" s="4" t="s">
        <v>243</v>
      </c>
      <c r="S1038" s="38"/>
      <c r="W1038" s="38"/>
    </row>
    <row r="1039" spans="1:23" ht="16" x14ac:dyDescent="0.2">
      <c r="A1039" t="s">
        <v>897</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s="38" t="s">
        <v>248</v>
      </c>
      <c r="O1039" t="s">
        <v>716</v>
      </c>
      <c r="P1039" t="s">
        <v>815</v>
      </c>
      <c r="Q1039" s="4" t="s">
        <v>243</v>
      </c>
      <c r="S1039" s="38"/>
      <c r="W1039" s="38"/>
    </row>
    <row r="1040" spans="1:23" ht="16" x14ac:dyDescent="0.2">
      <c r="A1040" t="s">
        <v>897</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s="38" t="s">
        <v>248</v>
      </c>
      <c r="O1040" t="s">
        <v>692</v>
      </c>
      <c r="P1040" t="s">
        <v>815</v>
      </c>
      <c r="Q1040" s="4" t="s">
        <v>243</v>
      </c>
      <c r="S1040" s="38"/>
      <c r="W1040" s="38"/>
    </row>
    <row r="1041" spans="1:23" ht="16" x14ac:dyDescent="0.2">
      <c r="A1041" t="s">
        <v>897</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s="38" t="s">
        <v>248</v>
      </c>
      <c r="O1041" t="s">
        <v>717</v>
      </c>
      <c r="P1041" t="s">
        <v>815</v>
      </c>
      <c r="Q1041" s="4" t="s">
        <v>243</v>
      </c>
      <c r="S1041" s="38"/>
      <c r="W1041" s="38"/>
    </row>
    <row r="1042" spans="1:23" ht="16" x14ac:dyDescent="0.2">
      <c r="A1042" t="s">
        <v>897</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s="38" t="s">
        <v>242</v>
      </c>
      <c r="O1042" t="s">
        <v>714</v>
      </c>
      <c r="P1042" t="s">
        <v>815</v>
      </c>
      <c r="Q1042" s="4" t="s">
        <v>243</v>
      </c>
      <c r="S1042" s="38"/>
      <c r="W1042" s="38"/>
    </row>
    <row r="1043" spans="1:23" ht="16" x14ac:dyDescent="0.2">
      <c r="A1043" t="s">
        <v>897</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s="38" t="s">
        <v>248</v>
      </c>
      <c r="O1043" t="s">
        <v>715</v>
      </c>
      <c r="P1043" t="s">
        <v>815</v>
      </c>
      <c r="Q1043" s="4" t="s">
        <v>243</v>
      </c>
      <c r="S1043" s="38"/>
      <c r="W1043" s="38"/>
    </row>
    <row r="1044" spans="1:23" ht="16" x14ac:dyDescent="0.2">
      <c r="A1044" t="s">
        <v>897</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s="38" t="s">
        <v>248</v>
      </c>
      <c r="O1044" t="s">
        <v>716</v>
      </c>
      <c r="P1044" t="s">
        <v>815</v>
      </c>
      <c r="Q1044" s="4" t="s">
        <v>243</v>
      </c>
      <c r="S1044" s="38"/>
      <c r="W1044" s="38"/>
    </row>
    <row r="1045" spans="1:23" ht="16" x14ac:dyDescent="0.2">
      <c r="A1045" t="s">
        <v>897</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s="38" t="s">
        <v>248</v>
      </c>
      <c r="O1045" t="s">
        <v>692</v>
      </c>
      <c r="P1045" t="s">
        <v>815</v>
      </c>
      <c r="Q1045" s="4" t="s">
        <v>243</v>
      </c>
      <c r="S1045" s="38"/>
      <c r="W1045" s="38"/>
    </row>
    <row r="1046" spans="1:23" ht="16" x14ac:dyDescent="0.2">
      <c r="A1046" t="s">
        <v>897</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s="38" t="s">
        <v>248</v>
      </c>
      <c r="O1046" t="s">
        <v>717</v>
      </c>
      <c r="P1046" t="s">
        <v>815</v>
      </c>
      <c r="Q1046" s="4" t="s">
        <v>243</v>
      </c>
      <c r="S1046" s="38"/>
      <c r="W1046" s="38"/>
    </row>
    <row r="1047" spans="1:23" ht="16" x14ac:dyDescent="0.2">
      <c r="A1047" t="s">
        <v>897</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s="38" t="s">
        <v>242</v>
      </c>
      <c r="O1047" t="s">
        <v>714</v>
      </c>
      <c r="P1047" t="s">
        <v>815</v>
      </c>
      <c r="Q1047" s="4" t="s">
        <v>243</v>
      </c>
      <c r="S1047" s="38"/>
      <c r="W1047" s="38"/>
    </row>
    <row r="1048" spans="1:23" ht="16" x14ac:dyDescent="0.2">
      <c r="A1048" t="s">
        <v>897</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s="38" t="s">
        <v>248</v>
      </c>
      <c r="O1048" t="s">
        <v>715</v>
      </c>
      <c r="P1048" t="s">
        <v>815</v>
      </c>
      <c r="Q1048" s="4" t="s">
        <v>243</v>
      </c>
      <c r="S1048" s="38"/>
      <c r="W1048" s="38"/>
    </row>
    <row r="1049" spans="1:23" ht="16" x14ac:dyDescent="0.2">
      <c r="A1049" t="s">
        <v>897</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s="38" t="s">
        <v>248</v>
      </c>
      <c r="O1049" t="s">
        <v>716</v>
      </c>
      <c r="P1049" t="s">
        <v>815</v>
      </c>
      <c r="Q1049" s="4" t="s">
        <v>243</v>
      </c>
      <c r="S1049" s="38"/>
      <c r="W1049" s="38"/>
    </row>
    <row r="1050" spans="1:23" ht="16" x14ac:dyDescent="0.2">
      <c r="A1050" t="s">
        <v>897</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s="38" t="s">
        <v>248</v>
      </c>
      <c r="O1050" t="s">
        <v>692</v>
      </c>
      <c r="P1050" t="s">
        <v>815</v>
      </c>
      <c r="Q1050" s="4" t="s">
        <v>243</v>
      </c>
      <c r="S1050" s="38"/>
      <c r="W1050" s="38"/>
    </row>
    <row r="1051" spans="1:23" ht="16" x14ac:dyDescent="0.2">
      <c r="A1051" t="s">
        <v>897</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s="38" t="s">
        <v>248</v>
      </c>
      <c r="O1051" t="s">
        <v>717</v>
      </c>
      <c r="P1051" t="s">
        <v>815</v>
      </c>
      <c r="Q1051" s="4" t="s">
        <v>243</v>
      </c>
      <c r="S1051" s="38"/>
      <c r="W1051" s="38"/>
    </row>
    <row r="1052" spans="1:23" ht="16" x14ac:dyDescent="0.2">
      <c r="A1052" t="s">
        <v>897</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s="38" t="s">
        <v>242</v>
      </c>
      <c r="O1052" t="s">
        <v>714</v>
      </c>
      <c r="P1052" t="s">
        <v>815</v>
      </c>
      <c r="Q1052" s="4" t="s">
        <v>243</v>
      </c>
      <c r="S1052" s="38"/>
      <c r="W1052" s="38"/>
    </row>
    <row r="1053" spans="1:23" ht="16" x14ac:dyDescent="0.2">
      <c r="A1053" t="s">
        <v>897</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s="38" t="s">
        <v>248</v>
      </c>
      <c r="O1053" t="s">
        <v>715</v>
      </c>
      <c r="P1053" t="s">
        <v>815</v>
      </c>
      <c r="Q1053" s="4" t="s">
        <v>243</v>
      </c>
      <c r="S1053" s="38"/>
      <c r="W1053" s="38"/>
    </row>
    <row r="1054" spans="1:23" ht="16" x14ac:dyDescent="0.2">
      <c r="A1054" t="s">
        <v>897</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s="38" t="s">
        <v>248</v>
      </c>
      <c r="O1054" t="s">
        <v>716</v>
      </c>
      <c r="P1054" t="s">
        <v>815</v>
      </c>
      <c r="Q1054" s="4" t="s">
        <v>243</v>
      </c>
      <c r="S1054" s="38"/>
      <c r="W1054" s="38"/>
    </row>
    <row r="1055" spans="1:23" ht="16" x14ac:dyDescent="0.2">
      <c r="A1055" t="s">
        <v>897</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s="38" t="s">
        <v>248</v>
      </c>
      <c r="O1055" t="s">
        <v>692</v>
      </c>
      <c r="P1055" t="s">
        <v>815</v>
      </c>
      <c r="Q1055" s="4" t="s">
        <v>243</v>
      </c>
      <c r="S1055" s="38"/>
      <c r="W1055" s="38"/>
    </row>
    <row r="1056" spans="1:23" ht="16" x14ac:dyDescent="0.2">
      <c r="A1056" t="s">
        <v>897</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s="38" t="s">
        <v>248</v>
      </c>
      <c r="O1056" t="s">
        <v>717</v>
      </c>
      <c r="P1056" t="s">
        <v>815</v>
      </c>
      <c r="Q1056" s="4" t="s">
        <v>243</v>
      </c>
      <c r="S1056" s="38"/>
      <c r="W1056" s="38"/>
    </row>
    <row r="1057" spans="1:23" ht="16" x14ac:dyDescent="0.2">
      <c r="A1057" t="s">
        <v>897</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s="38" t="s">
        <v>242</v>
      </c>
      <c r="O1057" t="s">
        <v>714</v>
      </c>
      <c r="P1057" t="s">
        <v>815</v>
      </c>
      <c r="Q1057" s="4" t="s">
        <v>243</v>
      </c>
      <c r="S1057" s="38"/>
      <c r="W1057" s="38"/>
    </row>
    <row r="1058" spans="1:23" ht="16" x14ac:dyDescent="0.2">
      <c r="A1058" t="s">
        <v>897</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s="38" t="s">
        <v>248</v>
      </c>
      <c r="O1058" t="s">
        <v>715</v>
      </c>
      <c r="P1058" t="s">
        <v>815</v>
      </c>
      <c r="Q1058" s="4" t="s">
        <v>243</v>
      </c>
      <c r="S1058" s="38"/>
      <c r="W1058" s="38"/>
    </row>
    <row r="1059" spans="1:23" ht="16" x14ac:dyDescent="0.2">
      <c r="A1059" t="s">
        <v>897</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s="38" t="s">
        <v>248</v>
      </c>
      <c r="O1059" t="s">
        <v>716</v>
      </c>
      <c r="P1059" t="s">
        <v>815</v>
      </c>
      <c r="Q1059" s="4" t="s">
        <v>243</v>
      </c>
      <c r="S1059" s="38"/>
      <c r="W1059" s="38"/>
    </row>
    <row r="1060" spans="1:23" ht="16" x14ac:dyDescent="0.2">
      <c r="A1060" t="s">
        <v>897</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s="38" t="s">
        <v>248</v>
      </c>
      <c r="O1060" t="s">
        <v>692</v>
      </c>
      <c r="P1060" t="s">
        <v>815</v>
      </c>
      <c r="Q1060" s="4" t="s">
        <v>243</v>
      </c>
      <c r="S1060" s="38"/>
      <c r="W1060" s="38"/>
    </row>
    <row r="1061" spans="1:23" ht="16" x14ac:dyDescent="0.2">
      <c r="A1061" t="s">
        <v>897</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s="38" t="s">
        <v>248</v>
      </c>
      <c r="O1061" t="s">
        <v>717</v>
      </c>
      <c r="P1061" t="s">
        <v>815</v>
      </c>
      <c r="Q1061" s="4" t="s">
        <v>243</v>
      </c>
      <c r="S1061" s="38"/>
      <c r="W1061" s="38"/>
    </row>
    <row r="1062" spans="1:23" ht="16" x14ac:dyDescent="0.2">
      <c r="A1062" t="s">
        <v>897</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s="38" t="s">
        <v>242</v>
      </c>
      <c r="O1062" t="s">
        <v>714</v>
      </c>
      <c r="P1062" t="s">
        <v>815</v>
      </c>
      <c r="Q1062" s="4" t="s">
        <v>243</v>
      </c>
      <c r="S1062" s="38"/>
      <c r="W1062" s="38"/>
    </row>
    <row r="1063" spans="1:23" ht="16" x14ac:dyDescent="0.2">
      <c r="A1063" t="s">
        <v>897</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s="38" t="s">
        <v>248</v>
      </c>
      <c r="O1063" t="s">
        <v>715</v>
      </c>
      <c r="P1063" t="s">
        <v>815</v>
      </c>
      <c r="Q1063" s="4" t="s">
        <v>243</v>
      </c>
      <c r="S1063" s="38"/>
      <c r="W1063" s="38"/>
    </row>
    <row r="1064" spans="1:23" ht="16" x14ac:dyDescent="0.2">
      <c r="A1064" t="s">
        <v>897</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s="38" t="s">
        <v>248</v>
      </c>
      <c r="O1064" t="s">
        <v>716</v>
      </c>
      <c r="P1064" t="s">
        <v>815</v>
      </c>
      <c r="Q1064" s="4" t="s">
        <v>243</v>
      </c>
      <c r="S1064" s="38"/>
      <c r="W1064" s="38"/>
    </row>
    <row r="1065" spans="1:23" ht="16" x14ac:dyDescent="0.2">
      <c r="A1065" t="s">
        <v>897</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s="38" t="s">
        <v>248</v>
      </c>
      <c r="O1065" t="s">
        <v>692</v>
      </c>
      <c r="P1065" t="s">
        <v>815</v>
      </c>
      <c r="Q1065" s="4" t="s">
        <v>243</v>
      </c>
      <c r="S1065" s="38"/>
      <c r="W1065" s="38"/>
    </row>
    <row r="1066" spans="1:23" ht="16" x14ac:dyDescent="0.2">
      <c r="A1066" t="s">
        <v>897</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s="38" t="s">
        <v>248</v>
      </c>
      <c r="O1066" t="s">
        <v>717</v>
      </c>
      <c r="P1066" t="s">
        <v>815</v>
      </c>
      <c r="Q1066" s="4" t="s">
        <v>243</v>
      </c>
      <c r="S1066" s="38"/>
      <c r="W1066" s="38"/>
    </row>
    <row r="1067" spans="1:23" ht="16" x14ac:dyDescent="0.2">
      <c r="A1067" t="s">
        <v>897</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s="38" t="s">
        <v>242</v>
      </c>
      <c r="O1067" t="s">
        <v>714</v>
      </c>
      <c r="P1067" t="s">
        <v>815</v>
      </c>
      <c r="Q1067" s="4" t="s">
        <v>243</v>
      </c>
      <c r="S1067" s="38"/>
      <c r="W1067" s="38"/>
    </row>
    <row r="1068" spans="1:23" ht="16" x14ac:dyDescent="0.2">
      <c r="A1068" t="s">
        <v>897</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s="38" t="s">
        <v>248</v>
      </c>
      <c r="O1068" t="s">
        <v>715</v>
      </c>
      <c r="P1068" t="s">
        <v>815</v>
      </c>
      <c r="Q1068" s="4" t="s">
        <v>243</v>
      </c>
      <c r="S1068" s="38"/>
      <c r="W1068" s="38"/>
    </row>
    <row r="1069" spans="1:23" ht="16" x14ac:dyDescent="0.2">
      <c r="A1069" t="s">
        <v>897</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s="38" t="s">
        <v>248</v>
      </c>
      <c r="O1069" t="s">
        <v>716</v>
      </c>
      <c r="P1069" t="s">
        <v>815</v>
      </c>
      <c r="Q1069" s="4" t="s">
        <v>243</v>
      </c>
      <c r="S1069" s="38"/>
      <c r="W1069" s="38"/>
    </row>
    <row r="1070" spans="1:23" ht="16" x14ac:dyDescent="0.2">
      <c r="A1070" t="s">
        <v>897</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s="38" t="s">
        <v>248</v>
      </c>
      <c r="O1070" t="s">
        <v>692</v>
      </c>
      <c r="P1070" t="s">
        <v>815</v>
      </c>
      <c r="Q1070" s="4" t="s">
        <v>243</v>
      </c>
      <c r="S1070" s="38"/>
      <c r="W1070" s="38"/>
    </row>
    <row r="1071" spans="1:23" ht="16" x14ac:dyDescent="0.2">
      <c r="A1071" t="s">
        <v>897</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s="38" t="s">
        <v>248</v>
      </c>
      <c r="O1071" t="s">
        <v>717</v>
      </c>
      <c r="P1071" t="s">
        <v>815</v>
      </c>
      <c r="Q1071" s="4" t="s">
        <v>243</v>
      </c>
      <c r="S1071" s="38"/>
      <c r="W1071" s="38"/>
    </row>
    <row r="1072" spans="1:23" ht="16" x14ac:dyDescent="0.2">
      <c r="A1072" t="s">
        <v>897</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s="38" t="s">
        <v>242</v>
      </c>
      <c r="O1072" t="s">
        <v>714</v>
      </c>
      <c r="P1072" t="s">
        <v>815</v>
      </c>
      <c r="Q1072" s="4" t="s">
        <v>243</v>
      </c>
      <c r="S1072" s="38"/>
      <c r="W1072" s="38"/>
    </row>
    <row r="1073" spans="1:23" ht="16" x14ac:dyDescent="0.2">
      <c r="A1073" t="s">
        <v>897</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s="38" t="s">
        <v>248</v>
      </c>
      <c r="O1073" t="s">
        <v>715</v>
      </c>
      <c r="P1073" t="s">
        <v>815</v>
      </c>
      <c r="Q1073" s="4" t="s">
        <v>243</v>
      </c>
      <c r="S1073" s="38"/>
      <c r="W1073" s="38"/>
    </row>
    <row r="1074" spans="1:23" ht="16" x14ac:dyDescent="0.2">
      <c r="A1074" t="s">
        <v>897</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s="38" t="s">
        <v>248</v>
      </c>
      <c r="O1074" t="s">
        <v>716</v>
      </c>
      <c r="P1074" t="s">
        <v>815</v>
      </c>
      <c r="Q1074" s="4" t="s">
        <v>243</v>
      </c>
      <c r="S1074" s="38"/>
      <c r="W1074" s="38"/>
    </row>
    <row r="1075" spans="1:23" ht="16" x14ac:dyDescent="0.2">
      <c r="A1075" t="s">
        <v>897</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s="38" t="s">
        <v>248</v>
      </c>
      <c r="O1075" t="s">
        <v>692</v>
      </c>
      <c r="P1075" t="s">
        <v>815</v>
      </c>
      <c r="Q1075" s="4" t="s">
        <v>243</v>
      </c>
      <c r="S1075" s="38"/>
      <c r="W1075" s="38"/>
    </row>
    <row r="1076" spans="1:23" ht="16" x14ac:dyDescent="0.2">
      <c r="A1076" t="s">
        <v>897</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s="38" t="s">
        <v>248</v>
      </c>
      <c r="O1076" t="s">
        <v>717</v>
      </c>
      <c r="P1076" t="s">
        <v>815</v>
      </c>
      <c r="Q1076" s="4" t="s">
        <v>243</v>
      </c>
      <c r="S1076" s="38"/>
      <c r="W1076" s="38"/>
    </row>
    <row r="1077" spans="1:23" ht="16" x14ac:dyDescent="0.2">
      <c r="A1077" t="s">
        <v>897</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s="38" t="s">
        <v>242</v>
      </c>
      <c r="O1077" t="s">
        <v>714</v>
      </c>
      <c r="P1077" t="s">
        <v>815</v>
      </c>
      <c r="Q1077" s="4" t="s">
        <v>243</v>
      </c>
      <c r="S1077" s="38"/>
      <c r="W1077" s="38"/>
    </row>
    <row r="1078" spans="1:23" ht="16" x14ac:dyDescent="0.2">
      <c r="A1078" t="s">
        <v>897</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s="38" t="s">
        <v>248</v>
      </c>
      <c r="O1078" t="s">
        <v>715</v>
      </c>
      <c r="P1078" t="s">
        <v>815</v>
      </c>
      <c r="Q1078" s="4" t="s">
        <v>243</v>
      </c>
      <c r="S1078" s="38"/>
      <c r="W1078" s="38"/>
    </row>
    <row r="1079" spans="1:23" ht="16" x14ac:dyDescent="0.2">
      <c r="A1079" t="s">
        <v>897</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s="38" t="s">
        <v>248</v>
      </c>
      <c r="O1079" t="s">
        <v>716</v>
      </c>
      <c r="P1079" t="s">
        <v>815</v>
      </c>
      <c r="Q1079" s="4" t="s">
        <v>243</v>
      </c>
      <c r="S1079" s="38"/>
      <c r="W1079" s="38"/>
    </row>
    <row r="1080" spans="1:23" ht="16" x14ac:dyDescent="0.2">
      <c r="A1080" t="s">
        <v>897</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s="38" t="s">
        <v>248</v>
      </c>
      <c r="O1080" t="s">
        <v>692</v>
      </c>
      <c r="P1080" t="s">
        <v>815</v>
      </c>
      <c r="Q1080" s="4" t="s">
        <v>243</v>
      </c>
      <c r="S1080" s="38"/>
      <c r="W1080" s="38"/>
    </row>
    <row r="1081" spans="1:23" ht="16" x14ac:dyDescent="0.2">
      <c r="A1081" t="s">
        <v>897</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s="38" t="s">
        <v>248</v>
      </c>
      <c r="O1081" t="s">
        <v>717</v>
      </c>
      <c r="P1081" t="s">
        <v>815</v>
      </c>
      <c r="Q1081" s="4" t="s">
        <v>243</v>
      </c>
      <c r="S1081" s="38"/>
      <c r="W1081" s="38"/>
    </row>
    <row r="1082" spans="1:23" ht="16" x14ac:dyDescent="0.2">
      <c r="A1082" t="s">
        <v>897</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s="38" t="s">
        <v>256</v>
      </c>
      <c r="O1082" t="s">
        <v>718</v>
      </c>
      <c r="P1082" t="s">
        <v>815</v>
      </c>
      <c r="Q1082" s="4" t="s">
        <v>243</v>
      </c>
      <c r="R1082" t="s">
        <v>317</v>
      </c>
      <c r="S1082" s="38"/>
      <c r="W1082" s="38"/>
    </row>
    <row r="1083" spans="1:23" ht="16" x14ac:dyDescent="0.2">
      <c r="A1083" t="s">
        <v>897</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s="38" t="s">
        <v>268</v>
      </c>
      <c r="O1083" t="s">
        <v>716</v>
      </c>
      <c r="P1083" t="s">
        <v>815</v>
      </c>
      <c r="Q1083" s="4" t="s">
        <v>243</v>
      </c>
      <c r="S1083" s="38"/>
      <c r="W1083" s="38"/>
    </row>
    <row r="1084" spans="1:23" ht="16" x14ac:dyDescent="0.2">
      <c r="A1084" t="s">
        <v>897</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s="38" t="s">
        <v>242</v>
      </c>
      <c r="O1084" t="s">
        <v>714</v>
      </c>
      <c r="P1084" t="s">
        <v>815</v>
      </c>
      <c r="Q1084" s="4" t="s">
        <v>243</v>
      </c>
      <c r="S1084" s="38"/>
      <c r="W1084" s="38"/>
    </row>
    <row r="1085" spans="1:23" ht="16" x14ac:dyDescent="0.2">
      <c r="A1085" t="s">
        <v>897</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s="38" t="s">
        <v>248</v>
      </c>
      <c r="O1085" t="s">
        <v>715</v>
      </c>
      <c r="P1085" t="s">
        <v>815</v>
      </c>
      <c r="Q1085" s="4" t="s">
        <v>243</v>
      </c>
      <c r="S1085" s="38"/>
      <c r="W1085" s="38"/>
    </row>
    <row r="1086" spans="1:23" ht="16" x14ac:dyDescent="0.2">
      <c r="A1086" t="s">
        <v>897</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s="38" t="s">
        <v>248</v>
      </c>
      <c r="O1086" t="s">
        <v>716</v>
      </c>
      <c r="P1086" t="s">
        <v>815</v>
      </c>
      <c r="Q1086" s="4" t="s">
        <v>243</v>
      </c>
      <c r="S1086" s="38"/>
      <c r="W1086" s="38"/>
    </row>
    <row r="1087" spans="1:23" ht="16" x14ac:dyDescent="0.2">
      <c r="A1087" t="s">
        <v>897</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s="38" t="s">
        <v>248</v>
      </c>
      <c r="O1087" t="s">
        <v>692</v>
      </c>
      <c r="P1087" t="s">
        <v>815</v>
      </c>
      <c r="Q1087" s="4" t="s">
        <v>243</v>
      </c>
      <c r="S1087" s="38"/>
      <c r="W1087" s="38"/>
    </row>
    <row r="1088" spans="1:23" ht="16" x14ac:dyDescent="0.2">
      <c r="A1088" t="s">
        <v>897</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s="38" t="s">
        <v>248</v>
      </c>
      <c r="O1088" t="s">
        <v>717</v>
      </c>
      <c r="P1088" t="s">
        <v>815</v>
      </c>
      <c r="Q1088" s="4" t="s">
        <v>243</v>
      </c>
      <c r="S1088" s="38"/>
      <c r="W1088" s="38"/>
    </row>
    <row r="1089" spans="1:23" ht="16" x14ac:dyDescent="0.2">
      <c r="A1089" t="s">
        <v>897</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s="38" t="s">
        <v>283</v>
      </c>
      <c r="O1089" t="s">
        <v>717</v>
      </c>
      <c r="P1089" t="s">
        <v>815</v>
      </c>
      <c r="Q1089" s="4" t="s">
        <v>243</v>
      </c>
      <c r="S1089" s="38"/>
      <c r="W1089" s="38"/>
    </row>
    <row r="1090" spans="1:23" ht="16" x14ac:dyDescent="0.2">
      <c r="A1090" t="s">
        <v>897</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s="38" t="s">
        <v>242</v>
      </c>
      <c r="O1090" t="s">
        <v>714</v>
      </c>
      <c r="P1090" t="s">
        <v>815</v>
      </c>
      <c r="Q1090" s="4" t="s">
        <v>243</v>
      </c>
      <c r="S1090" s="38"/>
      <c r="W1090" s="38"/>
    </row>
    <row r="1091" spans="1:23" ht="16" x14ac:dyDescent="0.2">
      <c r="A1091" t="s">
        <v>897</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s="38" t="s">
        <v>248</v>
      </c>
      <c r="O1091" t="s">
        <v>715</v>
      </c>
      <c r="P1091" t="s">
        <v>815</v>
      </c>
      <c r="Q1091" s="4" t="s">
        <v>243</v>
      </c>
      <c r="S1091" s="38"/>
      <c r="W1091" s="38"/>
    </row>
    <row r="1092" spans="1:23" ht="16" x14ac:dyDescent="0.2">
      <c r="A1092" t="s">
        <v>897</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s="38" t="s">
        <v>248</v>
      </c>
      <c r="O1092" t="s">
        <v>716</v>
      </c>
      <c r="P1092" t="s">
        <v>815</v>
      </c>
      <c r="Q1092" s="4" t="s">
        <v>243</v>
      </c>
      <c r="S1092" s="38"/>
      <c r="W1092" s="38"/>
    </row>
    <row r="1093" spans="1:23" ht="16" x14ac:dyDescent="0.2">
      <c r="A1093" t="s">
        <v>897</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s="38" t="s">
        <v>248</v>
      </c>
      <c r="O1093" t="s">
        <v>692</v>
      </c>
      <c r="P1093" t="s">
        <v>815</v>
      </c>
      <c r="Q1093" s="4" t="s">
        <v>243</v>
      </c>
      <c r="S1093" s="38"/>
      <c r="W1093" s="38"/>
    </row>
    <row r="1094" spans="1:23" ht="16" x14ac:dyDescent="0.2">
      <c r="A1094" t="s">
        <v>897</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s="38" t="s">
        <v>248</v>
      </c>
      <c r="O1094" t="s">
        <v>717</v>
      </c>
      <c r="P1094" t="s">
        <v>815</v>
      </c>
      <c r="Q1094" s="4" t="s">
        <v>243</v>
      </c>
      <c r="S1094" s="38"/>
      <c r="W1094" s="38"/>
    </row>
    <row r="1095" spans="1:23" ht="16" x14ac:dyDescent="0.2">
      <c r="A1095" t="s">
        <v>897</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s="38" t="s">
        <v>242</v>
      </c>
      <c r="O1095" t="s">
        <v>714</v>
      </c>
      <c r="P1095" t="s">
        <v>815</v>
      </c>
      <c r="Q1095" s="4" t="s">
        <v>243</v>
      </c>
      <c r="S1095" s="38"/>
      <c r="W1095" s="38"/>
    </row>
    <row r="1096" spans="1:23" ht="16" x14ac:dyDescent="0.2">
      <c r="A1096" t="s">
        <v>897</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s="38" t="s">
        <v>248</v>
      </c>
      <c r="O1096" t="s">
        <v>715</v>
      </c>
      <c r="P1096" t="s">
        <v>815</v>
      </c>
      <c r="Q1096" s="4" t="s">
        <v>243</v>
      </c>
      <c r="S1096" s="38"/>
      <c r="W1096" s="38"/>
    </row>
    <row r="1097" spans="1:23" ht="16" x14ac:dyDescent="0.2">
      <c r="A1097" t="s">
        <v>897</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s="38" t="s">
        <v>248</v>
      </c>
      <c r="O1097" t="s">
        <v>716</v>
      </c>
      <c r="P1097" t="s">
        <v>815</v>
      </c>
      <c r="Q1097" s="4" t="s">
        <v>243</v>
      </c>
      <c r="S1097" s="38"/>
      <c r="W1097" s="38"/>
    </row>
    <row r="1098" spans="1:23" ht="16" x14ac:dyDescent="0.2">
      <c r="A1098" t="s">
        <v>897</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s="38" t="s">
        <v>248</v>
      </c>
      <c r="O1098" t="s">
        <v>692</v>
      </c>
      <c r="P1098" t="s">
        <v>815</v>
      </c>
      <c r="Q1098" s="4" t="s">
        <v>243</v>
      </c>
      <c r="S1098" s="38"/>
      <c r="W1098" s="38"/>
    </row>
    <row r="1099" spans="1:23" ht="16" x14ac:dyDescent="0.2">
      <c r="A1099" t="s">
        <v>897</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s="38" t="s">
        <v>248</v>
      </c>
      <c r="O1099" t="s">
        <v>717</v>
      </c>
      <c r="P1099" t="s">
        <v>815</v>
      </c>
      <c r="Q1099" s="4" t="s">
        <v>243</v>
      </c>
      <c r="S1099" s="38"/>
      <c r="W1099" s="38"/>
    </row>
    <row r="1100" spans="1:23" ht="16" x14ac:dyDescent="0.2">
      <c r="A1100" t="s">
        <v>897</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s="38" t="s">
        <v>242</v>
      </c>
      <c r="O1100" t="s">
        <v>714</v>
      </c>
      <c r="P1100" t="s">
        <v>815</v>
      </c>
      <c r="Q1100" s="4" t="s">
        <v>243</v>
      </c>
      <c r="S1100" s="38"/>
      <c r="W1100" s="38"/>
    </row>
    <row r="1101" spans="1:23" ht="16" x14ac:dyDescent="0.2">
      <c r="A1101" t="s">
        <v>897</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s="38" t="s">
        <v>248</v>
      </c>
      <c r="O1101" t="s">
        <v>715</v>
      </c>
      <c r="P1101" t="s">
        <v>815</v>
      </c>
      <c r="Q1101" s="4" t="s">
        <v>243</v>
      </c>
      <c r="S1101" s="38"/>
      <c r="W1101" s="38"/>
    </row>
    <row r="1102" spans="1:23" ht="16" x14ac:dyDescent="0.2">
      <c r="A1102" t="s">
        <v>897</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s="38" t="s">
        <v>248</v>
      </c>
      <c r="O1102" t="s">
        <v>716</v>
      </c>
      <c r="P1102" t="s">
        <v>815</v>
      </c>
      <c r="Q1102" s="4" t="s">
        <v>243</v>
      </c>
      <c r="S1102" s="38"/>
      <c r="W1102" s="38"/>
    </row>
    <row r="1103" spans="1:23" ht="16" x14ac:dyDescent="0.2">
      <c r="A1103" t="s">
        <v>897</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s="38" t="s">
        <v>248</v>
      </c>
      <c r="O1103" t="s">
        <v>692</v>
      </c>
      <c r="P1103" t="s">
        <v>815</v>
      </c>
      <c r="Q1103" s="4" t="s">
        <v>243</v>
      </c>
      <c r="S1103" s="38"/>
      <c r="W1103" s="38"/>
    </row>
    <row r="1104" spans="1:23" ht="16" x14ac:dyDescent="0.2">
      <c r="A1104" t="s">
        <v>897</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s="38" t="s">
        <v>248</v>
      </c>
      <c r="O1104" t="s">
        <v>717</v>
      </c>
      <c r="P1104" t="s">
        <v>815</v>
      </c>
      <c r="Q1104" s="4" t="s">
        <v>243</v>
      </c>
      <c r="S1104" s="38"/>
      <c r="W1104" s="38"/>
    </row>
    <row r="1105" spans="1:23" ht="16" x14ac:dyDescent="0.2">
      <c r="A1105" t="s">
        <v>897</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s="38" t="s">
        <v>242</v>
      </c>
      <c r="O1105" t="s">
        <v>714</v>
      </c>
      <c r="P1105" t="s">
        <v>815</v>
      </c>
      <c r="Q1105" s="4" t="s">
        <v>243</v>
      </c>
      <c r="S1105" s="38"/>
      <c r="W1105" s="38"/>
    </row>
    <row r="1106" spans="1:23" ht="16" x14ac:dyDescent="0.2">
      <c r="A1106" t="s">
        <v>897</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s="38" t="s">
        <v>248</v>
      </c>
      <c r="O1106" t="s">
        <v>715</v>
      </c>
      <c r="P1106" t="s">
        <v>815</v>
      </c>
      <c r="Q1106" s="4" t="s">
        <v>243</v>
      </c>
      <c r="S1106" s="38"/>
      <c r="W1106" s="38"/>
    </row>
    <row r="1107" spans="1:23" ht="16" x14ac:dyDescent="0.2">
      <c r="A1107" t="s">
        <v>897</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s="38" t="s">
        <v>248</v>
      </c>
      <c r="O1107" t="s">
        <v>716</v>
      </c>
      <c r="P1107" t="s">
        <v>815</v>
      </c>
      <c r="Q1107" s="4" t="s">
        <v>243</v>
      </c>
      <c r="S1107" s="38"/>
      <c r="W1107" s="38"/>
    </row>
    <row r="1108" spans="1:23" ht="16" x14ac:dyDescent="0.2">
      <c r="A1108" t="s">
        <v>897</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s="38" t="s">
        <v>248</v>
      </c>
      <c r="O1108" t="s">
        <v>692</v>
      </c>
      <c r="P1108" t="s">
        <v>815</v>
      </c>
      <c r="Q1108" s="4" t="s">
        <v>243</v>
      </c>
      <c r="S1108" s="38"/>
      <c r="W1108" s="38"/>
    </row>
    <row r="1109" spans="1:23" ht="16" x14ac:dyDescent="0.2">
      <c r="A1109" t="s">
        <v>897</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s="38" t="s">
        <v>248</v>
      </c>
      <c r="O1109" t="s">
        <v>717</v>
      </c>
      <c r="P1109" t="s">
        <v>815</v>
      </c>
      <c r="Q1109" s="4" t="s">
        <v>243</v>
      </c>
      <c r="S1109" s="38"/>
      <c r="W1109" s="38"/>
    </row>
    <row r="1110" spans="1:23" ht="16" x14ac:dyDescent="0.2">
      <c r="A1110" t="s">
        <v>897</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s="38" t="s">
        <v>242</v>
      </c>
      <c r="O1110" t="s">
        <v>714</v>
      </c>
      <c r="P1110" t="s">
        <v>815</v>
      </c>
      <c r="Q1110" s="4" t="s">
        <v>243</v>
      </c>
      <c r="S1110" s="38"/>
      <c r="W1110" s="38"/>
    </row>
    <row r="1111" spans="1:23" ht="16" x14ac:dyDescent="0.2">
      <c r="A1111" t="s">
        <v>897</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s="38" t="s">
        <v>248</v>
      </c>
      <c r="O1111" t="s">
        <v>715</v>
      </c>
      <c r="P1111" t="s">
        <v>815</v>
      </c>
      <c r="Q1111" s="4" t="s">
        <v>243</v>
      </c>
      <c r="S1111" s="38"/>
      <c r="W1111" s="38"/>
    </row>
    <row r="1112" spans="1:23" ht="16" x14ac:dyDescent="0.2">
      <c r="A1112" t="s">
        <v>897</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s="38" t="s">
        <v>248</v>
      </c>
      <c r="O1112" t="s">
        <v>716</v>
      </c>
      <c r="P1112" t="s">
        <v>815</v>
      </c>
      <c r="Q1112" s="4" t="s">
        <v>243</v>
      </c>
      <c r="S1112" s="38"/>
      <c r="W1112" s="38"/>
    </row>
    <row r="1113" spans="1:23" ht="16" x14ac:dyDescent="0.2">
      <c r="A1113" t="s">
        <v>897</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s="38" t="s">
        <v>248</v>
      </c>
      <c r="O1113" t="s">
        <v>692</v>
      </c>
      <c r="P1113" t="s">
        <v>815</v>
      </c>
      <c r="Q1113" s="4" t="s">
        <v>243</v>
      </c>
      <c r="S1113" s="38"/>
      <c r="W1113" s="38"/>
    </row>
    <row r="1114" spans="1:23" ht="16" x14ac:dyDescent="0.2">
      <c r="A1114" t="s">
        <v>897</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s="38" t="s">
        <v>248</v>
      </c>
      <c r="O1114" t="s">
        <v>717</v>
      </c>
      <c r="P1114" t="s">
        <v>815</v>
      </c>
      <c r="Q1114" s="4" t="s">
        <v>243</v>
      </c>
      <c r="S1114" s="38"/>
      <c r="W1114" s="38"/>
    </row>
    <row r="1115" spans="1:23" ht="16" x14ac:dyDescent="0.2">
      <c r="A1115" t="s">
        <v>897</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s="38" t="s">
        <v>242</v>
      </c>
      <c r="O1115" t="s">
        <v>714</v>
      </c>
      <c r="P1115" t="s">
        <v>815</v>
      </c>
      <c r="Q1115" s="4" t="s">
        <v>243</v>
      </c>
      <c r="S1115" s="38"/>
      <c r="W1115" s="38"/>
    </row>
    <row r="1116" spans="1:23" ht="16" x14ac:dyDescent="0.2">
      <c r="A1116" t="s">
        <v>897</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s="38" t="s">
        <v>248</v>
      </c>
      <c r="O1116" t="s">
        <v>715</v>
      </c>
      <c r="P1116" t="s">
        <v>815</v>
      </c>
      <c r="Q1116" s="4" t="s">
        <v>243</v>
      </c>
      <c r="S1116" s="38"/>
      <c r="W1116" s="38"/>
    </row>
    <row r="1117" spans="1:23" ht="16" x14ac:dyDescent="0.2">
      <c r="A1117" t="s">
        <v>897</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s="38" t="s">
        <v>248</v>
      </c>
      <c r="O1117" t="s">
        <v>716</v>
      </c>
      <c r="P1117" t="s">
        <v>815</v>
      </c>
      <c r="Q1117" s="4" t="s">
        <v>243</v>
      </c>
      <c r="S1117" s="38"/>
      <c r="W1117" s="38"/>
    </row>
    <row r="1118" spans="1:23" ht="16" x14ac:dyDescent="0.2">
      <c r="A1118" t="s">
        <v>897</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s="38" t="s">
        <v>248</v>
      </c>
      <c r="O1118" t="s">
        <v>692</v>
      </c>
      <c r="P1118" t="s">
        <v>815</v>
      </c>
      <c r="Q1118" s="4" t="s">
        <v>243</v>
      </c>
      <c r="S1118" s="38"/>
      <c r="W1118" s="38"/>
    </row>
    <row r="1119" spans="1:23" ht="16" x14ac:dyDescent="0.2">
      <c r="A1119" t="s">
        <v>897</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s="38" t="s">
        <v>248</v>
      </c>
      <c r="O1119" t="s">
        <v>717</v>
      </c>
      <c r="P1119" t="s">
        <v>815</v>
      </c>
      <c r="Q1119" s="4" t="s">
        <v>243</v>
      </c>
      <c r="S1119" s="38"/>
      <c r="W1119" s="38"/>
    </row>
    <row r="1120" spans="1:23" ht="16" x14ac:dyDescent="0.2">
      <c r="A1120" t="s">
        <v>897</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s="38" t="s">
        <v>242</v>
      </c>
      <c r="O1120" t="s">
        <v>714</v>
      </c>
      <c r="P1120" t="s">
        <v>815</v>
      </c>
      <c r="Q1120" s="4" t="s">
        <v>243</v>
      </c>
      <c r="S1120" s="38"/>
      <c r="W1120" s="38"/>
    </row>
    <row r="1121" spans="1:23" ht="16" x14ac:dyDescent="0.2">
      <c r="A1121" t="s">
        <v>897</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s="38" t="s">
        <v>248</v>
      </c>
      <c r="O1121" t="s">
        <v>715</v>
      </c>
      <c r="P1121" t="s">
        <v>815</v>
      </c>
      <c r="Q1121" s="4" t="s">
        <v>243</v>
      </c>
      <c r="S1121" s="38"/>
      <c r="W1121" s="38"/>
    </row>
    <row r="1122" spans="1:23" ht="16" x14ac:dyDescent="0.2">
      <c r="A1122" t="s">
        <v>897</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s="38" t="s">
        <v>248</v>
      </c>
      <c r="O1122" t="s">
        <v>716</v>
      </c>
      <c r="P1122" t="s">
        <v>815</v>
      </c>
      <c r="Q1122" s="4" t="s">
        <v>243</v>
      </c>
      <c r="S1122" s="38"/>
      <c r="W1122" s="38"/>
    </row>
    <row r="1123" spans="1:23" ht="16" x14ac:dyDescent="0.2">
      <c r="A1123" t="s">
        <v>897</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s="38" t="s">
        <v>248</v>
      </c>
      <c r="O1123" t="s">
        <v>692</v>
      </c>
      <c r="P1123" t="s">
        <v>815</v>
      </c>
      <c r="Q1123" s="4" t="s">
        <v>243</v>
      </c>
      <c r="S1123" s="38"/>
      <c r="W1123" s="38"/>
    </row>
    <row r="1124" spans="1:23" ht="16" x14ac:dyDescent="0.2">
      <c r="A1124" t="s">
        <v>897</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s="38" t="s">
        <v>248</v>
      </c>
      <c r="O1124" t="s">
        <v>717</v>
      </c>
      <c r="P1124" t="s">
        <v>815</v>
      </c>
      <c r="Q1124" s="4" t="s">
        <v>243</v>
      </c>
      <c r="S1124" s="38"/>
      <c r="W1124" s="38"/>
    </row>
    <row r="1125" spans="1:23" ht="16" x14ac:dyDescent="0.2">
      <c r="A1125" t="s">
        <v>897</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s="38" t="s">
        <v>242</v>
      </c>
      <c r="O1125" t="s">
        <v>714</v>
      </c>
      <c r="P1125" t="s">
        <v>815</v>
      </c>
      <c r="Q1125" s="4" t="s">
        <v>243</v>
      </c>
      <c r="S1125" s="38"/>
      <c r="W1125" s="38"/>
    </row>
    <row r="1126" spans="1:23" ht="16" x14ac:dyDescent="0.2">
      <c r="A1126" t="s">
        <v>897</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s="38" t="s">
        <v>248</v>
      </c>
      <c r="O1126" t="s">
        <v>715</v>
      </c>
      <c r="P1126" t="s">
        <v>815</v>
      </c>
      <c r="Q1126" s="4" t="s">
        <v>243</v>
      </c>
      <c r="S1126" s="38"/>
      <c r="W1126" s="38"/>
    </row>
    <row r="1127" spans="1:23" ht="16" x14ac:dyDescent="0.2">
      <c r="A1127" t="s">
        <v>897</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s="38" t="s">
        <v>248</v>
      </c>
      <c r="O1127" t="s">
        <v>716</v>
      </c>
      <c r="P1127" t="s">
        <v>815</v>
      </c>
      <c r="Q1127" s="4" t="s">
        <v>243</v>
      </c>
      <c r="S1127" s="38"/>
      <c r="W1127" s="38"/>
    </row>
    <row r="1128" spans="1:23" ht="16" x14ac:dyDescent="0.2">
      <c r="A1128" t="s">
        <v>897</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s="38" t="s">
        <v>248</v>
      </c>
      <c r="O1128" t="s">
        <v>692</v>
      </c>
      <c r="P1128" t="s">
        <v>815</v>
      </c>
      <c r="Q1128" s="4" t="s">
        <v>243</v>
      </c>
      <c r="S1128" s="38"/>
      <c r="W1128" s="38"/>
    </row>
    <row r="1129" spans="1:23" ht="16" x14ac:dyDescent="0.2">
      <c r="A1129" t="s">
        <v>897</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s="38" t="s">
        <v>248</v>
      </c>
      <c r="O1129" t="s">
        <v>717</v>
      </c>
      <c r="P1129" t="s">
        <v>815</v>
      </c>
      <c r="Q1129" s="4" t="s">
        <v>243</v>
      </c>
      <c r="S1129" s="38"/>
      <c r="W1129" s="38"/>
    </row>
    <row r="1130" spans="1:23" ht="16" x14ac:dyDescent="0.2">
      <c r="A1130" t="s">
        <v>897</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s="38" t="s">
        <v>242</v>
      </c>
      <c r="O1130" t="s">
        <v>714</v>
      </c>
      <c r="P1130" t="s">
        <v>815</v>
      </c>
      <c r="Q1130" s="4" t="s">
        <v>243</v>
      </c>
      <c r="S1130" s="38"/>
      <c r="W1130" s="38"/>
    </row>
    <row r="1131" spans="1:23" ht="16" x14ac:dyDescent="0.2">
      <c r="A1131" t="s">
        <v>897</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s="38" t="s">
        <v>248</v>
      </c>
      <c r="O1131" t="s">
        <v>715</v>
      </c>
      <c r="P1131" t="s">
        <v>815</v>
      </c>
      <c r="Q1131" s="4" t="s">
        <v>243</v>
      </c>
      <c r="S1131" s="38"/>
      <c r="W1131" s="38"/>
    </row>
    <row r="1132" spans="1:23" ht="16" x14ac:dyDescent="0.2">
      <c r="A1132" t="s">
        <v>897</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s="38" t="s">
        <v>248</v>
      </c>
      <c r="O1132" t="s">
        <v>716</v>
      </c>
      <c r="P1132" t="s">
        <v>815</v>
      </c>
      <c r="Q1132" s="4" t="s">
        <v>243</v>
      </c>
      <c r="S1132" s="38"/>
      <c r="W1132" s="38"/>
    </row>
    <row r="1133" spans="1:23" ht="16" x14ac:dyDescent="0.2">
      <c r="A1133" t="s">
        <v>897</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s="38" t="s">
        <v>248</v>
      </c>
      <c r="O1133" t="s">
        <v>692</v>
      </c>
      <c r="P1133" t="s">
        <v>815</v>
      </c>
      <c r="Q1133" s="4" t="s">
        <v>243</v>
      </c>
      <c r="S1133" s="38"/>
      <c r="W1133" s="38"/>
    </row>
    <row r="1134" spans="1:23" ht="16" x14ac:dyDescent="0.2">
      <c r="A1134" t="s">
        <v>897</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s="38" t="s">
        <v>248</v>
      </c>
      <c r="O1134" t="s">
        <v>717</v>
      </c>
      <c r="P1134" t="s">
        <v>815</v>
      </c>
      <c r="Q1134" s="4" t="s">
        <v>243</v>
      </c>
      <c r="S1134" s="38"/>
      <c r="W1134" s="38"/>
    </row>
    <row r="1135" spans="1:23" ht="16" x14ac:dyDescent="0.2">
      <c r="A1135" t="s">
        <v>897</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s="38" t="s">
        <v>242</v>
      </c>
      <c r="O1135" t="s">
        <v>714</v>
      </c>
      <c r="P1135" t="s">
        <v>815</v>
      </c>
      <c r="Q1135" s="4" t="s">
        <v>243</v>
      </c>
      <c r="S1135" s="38"/>
      <c r="W1135" s="38"/>
    </row>
    <row r="1136" spans="1:23" ht="16" x14ac:dyDescent="0.2">
      <c r="A1136" t="s">
        <v>897</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s="38" t="s">
        <v>248</v>
      </c>
      <c r="O1136" t="s">
        <v>715</v>
      </c>
      <c r="P1136" t="s">
        <v>815</v>
      </c>
      <c r="Q1136" s="4" t="s">
        <v>243</v>
      </c>
      <c r="S1136" s="38"/>
      <c r="W1136" s="38"/>
    </row>
    <row r="1137" spans="1:23" ht="16" x14ac:dyDescent="0.2">
      <c r="A1137" t="s">
        <v>897</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s="38" t="s">
        <v>248</v>
      </c>
      <c r="O1137" t="s">
        <v>716</v>
      </c>
      <c r="P1137" t="s">
        <v>815</v>
      </c>
      <c r="Q1137" s="4" t="s">
        <v>243</v>
      </c>
      <c r="S1137" s="38"/>
      <c r="W1137" s="38"/>
    </row>
    <row r="1138" spans="1:23" ht="16" x14ac:dyDescent="0.2">
      <c r="A1138" t="s">
        <v>897</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s="38" t="s">
        <v>248</v>
      </c>
      <c r="O1138" t="s">
        <v>692</v>
      </c>
      <c r="P1138" t="s">
        <v>815</v>
      </c>
      <c r="Q1138" s="4" t="s">
        <v>243</v>
      </c>
      <c r="S1138" s="38"/>
      <c r="W1138" s="38"/>
    </row>
    <row r="1139" spans="1:23" ht="16" x14ac:dyDescent="0.2">
      <c r="A1139" t="s">
        <v>897</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s="38" t="s">
        <v>248</v>
      </c>
      <c r="O1139" t="s">
        <v>717</v>
      </c>
      <c r="P1139" t="s">
        <v>815</v>
      </c>
      <c r="Q1139" s="4" t="s">
        <v>243</v>
      </c>
      <c r="S1139" s="38"/>
      <c r="W1139" s="38"/>
    </row>
    <row r="1140" spans="1:23" ht="16" x14ac:dyDescent="0.2">
      <c r="A1140" t="s">
        <v>897</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s="38" t="s">
        <v>242</v>
      </c>
      <c r="O1140" t="s">
        <v>714</v>
      </c>
      <c r="P1140" t="s">
        <v>815</v>
      </c>
      <c r="Q1140" s="4" t="s">
        <v>243</v>
      </c>
      <c r="S1140" s="38"/>
      <c r="W1140" s="38"/>
    </row>
    <row r="1141" spans="1:23" ht="16" x14ac:dyDescent="0.2">
      <c r="A1141" t="s">
        <v>897</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s="38" t="s">
        <v>248</v>
      </c>
      <c r="O1141" t="s">
        <v>715</v>
      </c>
      <c r="P1141" t="s">
        <v>815</v>
      </c>
      <c r="Q1141" s="4" t="s">
        <v>243</v>
      </c>
      <c r="S1141" s="38"/>
      <c r="W1141" s="38"/>
    </row>
    <row r="1142" spans="1:23" ht="16" x14ac:dyDescent="0.2">
      <c r="A1142" t="s">
        <v>897</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s="38" t="s">
        <v>248</v>
      </c>
      <c r="O1142" t="s">
        <v>716</v>
      </c>
      <c r="P1142" t="s">
        <v>815</v>
      </c>
      <c r="Q1142" s="4" t="s">
        <v>243</v>
      </c>
      <c r="S1142" s="38"/>
      <c r="W1142" s="38"/>
    </row>
    <row r="1143" spans="1:23" ht="16" x14ac:dyDescent="0.2">
      <c r="A1143" t="s">
        <v>897</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s="38" t="s">
        <v>248</v>
      </c>
      <c r="O1143" t="s">
        <v>692</v>
      </c>
      <c r="P1143" t="s">
        <v>815</v>
      </c>
      <c r="Q1143" s="4" t="s">
        <v>243</v>
      </c>
      <c r="S1143" s="38"/>
      <c r="W1143" s="38"/>
    </row>
    <row r="1144" spans="1:23" ht="16" x14ac:dyDescent="0.2">
      <c r="A1144" t="s">
        <v>897</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s="38" t="s">
        <v>248</v>
      </c>
      <c r="O1144" t="s">
        <v>717</v>
      </c>
      <c r="P1144" t="s">
        <v>815</v>
      </c>
      <c r="Q1144" s="4" t="s">
        <v>243</v>
      </c>
      <c r="S1144" s="38"/>
      <c r="W1144" s="38"/>
    </row>
    <row r="1145" spans="1:23" ht="16" x14ac:dyDescent="0.2">
      <c r="A1145" t="s">
        <v>897</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s="38" t="s">
        <v>242</v>
      </c>
      <c r="O1145" t="s">
        <v>714</v>
      </c>
      <c r="P1145" t="s">
        <v>815</v>
      </c>
      <c r="Q1145" s="4" t="s">
        <v>243</v>
      </c>
      <c r="S1145" s="38"/>
      <c r="W1145" s="38"/>
    </row>
    <row r="1146" spans="1:23" ht="16" x14ac:dyDescent="0.2">
      <c r="A1146" t="s">
        <v>897</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s="38" t="s">
        <v>248</v>
      </c>
      <c r="O1146" t="s">
        <v>715</v>
      </c>
      <c r="P1146" t="s">
        <v>815</v>
      </c>
      <c r="Q1146" s="4" t="s">
        <v>243</v>
      </c>
      <c r="S1146" s="38"/>
      <c r="W1146" s="38"/>
    </row>
    <row r="1147" spans="1:23" ht="16" x14ac:dyDescent="0.2">
      <c r="A1147" t="s">
        <v>897</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s="38" t="s">
        <v>248</v>
      </c>
      <c r="O1147" t="s">
        <v>716</v>
      </c>
      <c r="P1147" t="s">
        <v>815</v>
      </c>
      <c r="Q1147" s="4" t="s">
        <v>243</v>
      </c>
      <c r="S1147" s="38"/>
      <c r="W1147" s="38"/>
    </row>
    <row r="1148" spans="1:23" ht="16" x14ac:dyDescent="0.2">
      <c r="A1148" t="s">
        <v>897</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s="38" t="s">
        <v>248</v>
      </c>
      <c r="O1148" t="s">
        <v>692</v>
      </c>
      <c r="P1148" t="s">
        <v>815</v>
      </c>
      <c r="Q1148" s="4" t="s">
        <v>243</v>
      </c>
      <c r="S1148" s="38"/>
      <c r="W1148" s="38"/>
    </row>
    <row r="1149" spans="1:23" ht="16" x14ac:dyDescent="0.2">
      <c r="A1149" t="s">
        <v>897</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s="38" t="s">
        <v>248</v>
      </c>
      <c r="O1149" t="s">
        <v>717</v>
      </c>
      <c r="P1149" t="s">
        <v>815</v>
      </c>
      <c r="Q1149" s="4" t="s">
        <v>243</v>
      </c>
      <c r="S1149" s="38"/>
      <c r="W1149" s="38"/>
    </row>
    <row r="1150" spans="1:23" ht="16" x14ac:dyDescent="0.2">
      <c r="A1150" t="s">
        <v>897</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s="38" t="s">
        <v>242</v>
      </c>
      <c r="O1150" t="s">
        <v>714</v>
      </c>
      <c r="P1150" t="s">
        <v>815</v>
      </c>
      <c r="Q1150" s="4" t="s">
        <v>243</v>
      </c>
      <c r="S1150" s="38"/>
      <c r="W1150" s="38"/>
    </row>
    <row r="1151" spans="1:23" ht="16" x14ac:dyDescent="0.2">
      <c r="A1151" t="s">
        <v>897</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s="38" t="s">
        <v>248</v>
      </c>
      <c r="O1151" t="s">
        <v>715</v>
      </c>
      <c r="P1151" t="s">
        <v>815</v>
      </c>
      <c r="Q1151" s="4" t="s">
        <v>243</v>
      </c>
      <c r="S1151" s="38"/>
      <c r="W1151" s="38"/>
    </row>
    <row r="1152" spans="1:23" ht="16" x14ac:dyDescent="0.2">
      <c r="A1152" t="s">
        <v>897</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s="38" t="s">
        <v>248</v>
      </c>
      <c r="O1152" t="s">
        <v>716</v>
      </c>
      <c r="P1152" t="s">
        <v>815</v>
      </c>
      <c r="Q1152" s="4" t="s">
        <v>243</v>
      </c>
      <c r="S1152" s="38"/>
      <c r="W1152" s="38"/>
    </row>
    <row r="1153" spans="1:23" ht="16" x14ac:dyDescent="0.2">
      <c r="A1153" t="s">
        <v>897</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s="38" t="s">
        <v>248</v>
      </c>
      <c r="O1153" t="s">
        <v>692</v>
      </c>
      <c r="P1153" t="s">
        <v>815</v>
      </c>
      <c r="Q1153" s="4" t="s">
        <v>243</v>
      </c>
      <c r="S1153" s="38"/>
      <c r="W1153" s="38"/>
    </row>
    <row r="1154" spans="1:23" ht="16" x14ac:dyDescent="0.2">
      <c r="A1154" t="s">
        <v>897</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s="38" t="s">
        <v>248</v>
      </c>
      <c r="O1154" t="s">
        <v>717</v>
      </c>
      <c r="P1154" t="s">
        <v>815</v>
      </c>
      <c r="Q1154" s="4" t="s">
        <v>243</v>
      </c>
      <c r="S1154" s="38"/>
      <c r="W1154" s="38"/>
    </row>
    <row r="1155" spans="1:23" ht="16" x14ac:dyDescent="0.2">
      <c r="A1155" t="s">
        <v>897</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s="38" t="s">
        <v>242</v>
      </c>
      <c r="O1155" t="s">
        <v>714</v>
      </c>
      <c r="P1155" t="s">
        <v>815</v>
      </c>
      <c r="Q1155" s="4" t="s">
        <v>243</v>
      </c>
      <c r="S1155" s="38"/>
      <c r="W1155" s="38"/>
    </row>
    <row r="1156" spans="1:23" ht="16" x14ac:dyDescent="0.2">
      <c r="A1156" t="s">
        <v>897</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s="38" t="s">
        <v>248</v>
      </c>
      <c r="O1156" t="s">
        <v>715</v>
      </c>
      <c r="P1156" t="s">
        <v>815</v>
      </c>
      <c r="Q1156" s="4" t="s">
        <v>243</v>
      </c>
      <c r="S1156" s="38"/>
      <c r="W1156" s="38"/>
    </row>
    <row r="1157" spans="1:23" ht="16" x14ac:dyDescent="0.2">
      <c r="A1157" t="s">
        <v>897</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s="38" t="s">
        <v>248</v>
      </c>
      <c r="O1157" t="s">
        <v>716</v>
      </c>
      <c r="P1157" t="s">
        <v>815</v>
      </c>
      <c r="Q1157" s="4" t="s">
        <v>243</v>
      </c>
      <c r="S1157" s="38"/>
      <c r="W1157" s="38"/>
    </row>
    <row r="1158" spans="1:23" ht="16" x14ac:dyDescent="0.2">
      <c r="A1158" t="s">
        <v>897</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s="38" t="s">
        <v>248</v>
      </c>
      <c r="O1158" t="s">
        <v>692</v>
      </c>
      <c r="P1158" t="s">
        <v>815</v>
      </c>
      <c r="Q1158" s="4" t="s">
        <v>243</v>
      </c>
      <c r="S1158" s="38"/>
      <c r="W1158" s="38"/>
    </row>
    <row r="1159" spans="1:23" ht="16" x14ac:dyDescent="0.2">
      <c r="A1159" t="s">
        <v>897</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s="38" t="s">
        <v>248</v>
      </c>
      <c r="O1159" t="s">
        <v>717</v>
      </c>
      <c r="P1159" t="s">
        <v>815</v>
      </c>
      <c r="Q1159" s="4" t="s">
        <v>243</v>
      </c>
      <c r="S1159" s="38"/>
      <c r="W1159" s="38"/>
    </row>
    <row r="1160" spans="1:23" ht="16" x14ac:dyDescent="0.2">
      <c r="A1160" t="s">
        <v>897</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s="38" t="s">
        <v>242</v>
      </c>
      <c r="O1160" t="s">
        <v>714</v>
      </c>
      <c r="P1160" t="s">
        <v>815</v>
      </c>
      <c r="Q1160" s="4" t="s">
        <v>243</v>
      </c>
      <c r="S1160" s="38"/>
      <c r="W1160" s="38"/>
    </row>
    <row r="1161" spans="1:23" ht="16" x14ac:dyDescent="0.2">
      <c r="A1161" t="s">
        <v>897</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s="38" t="s">
        <v>248</v>
      </c>
      <c r="O1161" t="s">
        <v>715</v>
      </c>
      <c r="P1161" t="s">
        <v>815</v>
      </c>
      <c r="Q1161" s="4" t="s">
        <v>243</v>
      </c>
      <c r="S1161" s="38"/>
      <c r="W1161" s="38"/>
    </row>
    <row r="1162" spans="1:23" ht="16" x14ac:dyDescent="0.2">
      <c r="A1162" t="s">
        <v>897</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s="38" t="s">
        <v>248</v>
      </c>
      <c r="O1162" t="s">
        <v>716</v>
      </c>
      <c r="P1162" t="s">
        <v>815</v>
      </c>
      <c r="Q1162" s="4" t="s">
        <v>243</v>
      </c>
      <c r="S1162" s="38"/>
      <c r="W1162" s="38"/>
    </row>
    <row r="1163" spans="1:23" ht="16" x14ac:dyDescent="0.2">
      <c r="A1163" t="s">
        <v>897</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s="38" t="s">
        <v>248</v>
      </c>
      <c r="O1163" t="s">
        <v>692</v>
      </c>
      <c r="P1163" t="s">
        <v>815</v>
      </c>
      <c r="Q1163" s="4" t="s">
        <v>243</v>
      </c>
      <c r="S1163" s="38"/>
      <c r="W1163" s="38"/>
    </row>
    <row r="1164" spans="1:23" ht="16" x14ac:dyDescent="0.2">
      <c r="A1164" t="s">
        <v>897</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s="38" t="s">
        <v>248</v>
      </c>
      <c r="O1164" t="s">
        <v>717</v>
      </c>
      <c r="P1164" t="s">
        <v>815</v>
      </c>
      <c r="Q1164" s="4" t="s">
        <v>243</v>
      </c>
      <c r="S1164" s="38"/>
      <c r="W1164" s="38"/>
    </row>
    <row r="1165" spans="1:23" ht="16" x14ac:dyDescent="0.2">
      <c r="A1165" t="s">
        <v>897</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s="38" t="s">
        <v>242</v>
      </c>
      <c r="O1165" t="s">
        <v>714</v>
      </c>
      <c r="P1165" t="s">
        <v>815</v>
      </c>
      <c r="Q1165" s="4" t="s">
        <v>243</v>
      </c>
      <c r="S1165" s="38"/>
      <c r="W1165" s="38"/>
    </row>
    <row r="1166" spans="1:23" ht="16" x14ac:dyDescent="0.2">
      <c r="A1166" t="s">
        <v>897</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s="38" t="s">
        <v>248</v>
      </c>
      <c r="O1166" t="s">
        <v>715</v>
      </c>
      <c r="P1166" t="s">
        <v>815</v>
      </c>
      <c r="Q1166" s="4" t="s">
        <v>243</v>
      </c>
      <c r="S1166" s="38"/>
      <c r="W1166" s="38"/>
    </row>
    <row r="1167" spans="1:23" ht="16" x14ac:dyDescent="0.2">
      <c r="A1167" t="s">
        <v>897</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s="38" t="s">
        <v>248</v>
      </c>
      <c r="O1167" t="s">
        <v>716</v>
      </c>
      <c r="P1167" t="s">
        <v>815</v>
      </c>
      <c r="Q1167" s="4" t="s">
        <v>243</v>
      </c>
      <c r="S1167" s="38"/>
      <c r="W1167" s="38"/>
    </row>
    <row r="1168" spans="1:23" ht="16" x14ac:dyDescent="0.2">
      <c r="A1168" t="s">
        <v>897</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s="38" t="s">
        <v>248</v>
      </c>
      <c r="O1168" t="s">
        <v>692</v>
      </c>
      <c r="P1168" t="s">
        <v>815</v>
      </c>
      <c r="Q1168" s="4" t="s">
        <v>243</v>
      </c>
      <c r="S1168" s="38"/>
      <c r="W1168" s="38"/>
    </row>
    <row r="1169" spans="1:23" ht="16" x14ac:dyDescent="0.2">
      <c r="A1169" t="s">
        <v>897</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s="38" t="s">
        <v>248</v>
      </c>
      <c r="O1169" t="s">
        <v>717</v>
      </c>
      <c r="P1169" t="s">
        <v>815</v>
      </c>
      <c r="Q1169" s="4" t="s">
        <v>243</v>
      </c>
      <c r="S1169" s="38"/>
      <c r="W1169" s="38"/>
    </row>
    <row r="1170" spans="1:23" ht="16" x14ac:dyDescent="0.2">
      <c r="A1170" t="s">
        <v>897</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s="38" t="s">
        <v>242</v>
      </c>
      <c r="O1170" t="s">
        <v>714</v>
      </c>
      <c r="P1170" t="s">
        <v>815</v>
      </c>
      <c r="Q1170" s="4" t="s">
        <v>243</v>
      </c>
      <c r="S1170" s="38"/>
      <c r="W1170" s="38"/>
    </row>
    <row r="1171" spans="1:23" ht="16" x14ac:dyDescent="0.2">
      <c r="A1171" t="s">
        <v>897</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s="38" t="s">
        <v>248</v>
      </c>
      <c r="O1171" t="s">
        <v>715</v>
      </c>
      <c r="P1171" t="s">
        <v>815</v>
      </c>
      <c r="Q1171" s="4" t="s">
        <v>243</v>
      </c>
      <c r="S1171" s="38"/>
      <c r="W1171" s="38"/>
    </row>
    <row r="1172" spans="1:23" ht="16" x14ac:dyDescent="0.2">
      <c r="A1172" t="s">
        <v>897</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s="38" t="s">
        <v>248</v>
      </c>
      <c r="O1172" t="s">
        <v>716</v>
      </c>
      <c r="P1172" t="s">
        <v>815</v>
      </c>
      <c r="Q1172" s="4" t="s">
        <v>243</v>
      </c>
      <c r="S1172" s="38"/>
      <c r="W1172" s="38"/>
    </row>
    <row r="1173" spans="1:23" ht="16" x14ac:dyDescent="0.2">
      <c r="A1173" t="s">
        <v>897</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s="38" t="s">
        <v>248</v>
      </c>
      <c r="O1173" t="s">
        <v>692</v>
      </c>
      <c r="P1173" t="s">
        <v>815</v>
      </c>
      <c r="Q1173" s="4" t="s">
        <v>243</v>
      </c>
      <c r="S1173" s="38"/>
      <c r="W1173" s="38"/>
    </row>
    <row r="1174" spans="1:23" ht="16" x14ac:dyDescent="0.2">
      <c r="A1174" t="s">
        <v>897</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s="38" t="s">
        <v>248</v>
      </c>
      <c r="O1174" t="s">
        <v>717</v>
      </c>
      <c r="P1174" t="s">
        <v>815</v>
      </c>
      <c r="Q1174" s="4" t="s">
        <v>243</v>
      </c>
      <c r="S1174" s="38"/>
      <c r="W1174" s="38"/>
    </row>
    <row r="1175" spans="1:23" ht="16" x14ac:dyDescent="0.2">
      <c r="A1175" t="s">
        <v>897</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s="38" t="s">
        <v>242</v>
      </c>
      <c r="O1175" t="s">
        <v>714</v>
      </c>
      <c r="P1175" t="s">
        <v>815</v>
      </c>
      <c r="Q1175" s="4" t="s">
        <v>243</v>
      </c>
      <c r="S1175" s="38"/>
      <c r="W1175" s="38"/>
    </row>
    <row r="1176" spans="1:23" ht="16" x14ac:dyDescent="0.2">
      <c r="A1176" t="s">
        <v>897</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s="38" t="s">
        <v>248</v>
      </c>
      <c r="O1176" t="s">
        <v>715</v>
      </c>
      <c r="P1176" t="s">
        <v>815</v>
      </c>
      <c r="Q1176" s="4" t="s">
        <v>243</v>
      </c>
      <c r="S1176" s="38"/>
      <c r="W1176" s="38"/>
    </row>
    <row r="1177" spans="1:23" ht="16" x14ac:dyDescent="0.2">
      <c r="A1177" t="s">
        <v>897</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s="38" t="s">
        <v>248</v>
      </c>
      <c r="O1177" t="s">
        <v>716</v>
      </c>
      <c r="P1177" t="s">
        <v>815</v>
      </c>
      <c r="Q1177" s="4" t="s">
        <v>243</v>
      </c>
      <c r="S1177" s="38"/>
      <c r="W1177" s="38"/>
    </row>
    <row r="1178" spans="1:23" ht="16" x14ac:dyDescent="0.2">
      <c r="A1178" t="s">
        <v>897</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s="38" t="s">
        <v>248</v>
      </c>
      <c r="O1178" t="s">
        <v>692</v>
      </c>
      <c r="P1178" t="s">
        <v>815</v>
      </c>
      <c r="Q1178" s="4" t="s">
        <v>243</v>
      </c>
      <c r="S1178" s="38"/>
      <c r="W1178" s="38"/>
    </row>
    <row r="1179" spans="1:23" ht="16" x14ac:dyDescent="0.2">
      <c r="A1179" t="s">
        <v>897</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s="38" t="s">
        <v>248</v>
      </c>
      <c r="O1179" t="s">
        <v>717</v>
      </c>
      <c r="P1179" t="s">
        <v>815</v>
      </c>
      <c r="Q1179" s="4" t="s">
        <v>243</v>
      </c>
      <c r="S1179" s="38"/>
      <c r="W1179" s="38"/>
    </row>
    <row r="1180" spans="1:23" ht="16" x14ac:dyDescent="0.2">
      <c r="A1180" t="s">
        <v>897</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s="38" t="s">
        <v>242</v>
      </c>
      <c r="O1180" t="s">
        <v>714</v>
      </c>
      <c r="P1180" t="s">
        <v>815</v>
      </c>
      <c r="Q1180" s="4" t="s">
        <v>243</v>
      </c>
      <c r="S1180" s="38"/>
      <c r="W1180" s="38"/>
    </row>
    <row r="1181" spans="1:23" ht="16" x14ac:dyDescent="0.2">
      <c r="A1181" t="s">
        <v>897</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s="38" t="s">
        <v>248</v>
      </c>
      <c r="O1181" t="s">
        <v>715</v>
      </c>
      <c r="P1181" t="s">
        <v>815</v>
      </c>
      <c r="Q1181" s="4" t="s">
        <v>243</v>
      </c>
      <c r="S1181" s="38"/>
      <c r="W1181" s="38"/>
    </row>
    <row r="1182" spans="1:23" ht="16" x14ac:dyDescent="0.2">
      <c r="A1182" t="s">
        <v>897</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s="38" t="s">
        <v>248</v>
      </c>
      <c r="O1182" t="s">
        <v>716</v>
      </c>
      <c r="P1182" t="s">
        <v>815</v>
      </c>
      <c r="Q1182" s="4" t="s">
        <v>243</v>
      </c>
      <c r="S1182" s="38"/>
      <c r="W1182" s="38"/>
    </row>
    <row r="1183" spans="1:23" ht="16" x14ac:dyDescent="0.2">
      <c r="A1183" t="s">
        <v>897</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s="38" t="s">
        <v>248</v>
      </c>
      <c r="O1183" t="s">
        <v>692</v>
      </c>
      <c r="P1183" t="s">
        <v>815</v>
      </c>
      <c r="Q1183" s="4" t="s">
        <v>243</v>
      </c>
      <c r="S1183" s="38"/>
      <c r="W1183" s="38"/>
    </row>
    <row r="1184" spans="1:23" ht="16" x14ac:dyDescent="0.2">
      <c r="A1184" t="s">
        <v>897</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s="38" t="s">
        <v>248</v>
      </c>
      <c r="O1184" t="s">
        <v>717</v>
      </c>
      <c r="P1184" t="s">
        <v>815</v>
      </c>
      <c r="Q1184" s="4" t="s">
        <v>243</v>
      </c>
      <c r="S1184" s="38"/>
      <c r="W1184" s="38"/>
    </row>
    <row r="1185" spans="1:23" ht="16" x14ac:dyDescent="0.2">
      <c r="A1185" t="s">
        <v>897</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s="38" t="s">
        <v>242</v>
      </c>
      <c r="O1185" t="s">
        <v>714</v>
      </c>
      <c r="P1185" t="s">
        <v>815</v>
      </c>
      <c r="Q1185" s="4" t="s">
        <v>243</v>
      </c>
      <c r="S1185" s="38"/>
      <c r="W1185" s="38"/>
    </row>
    <row r="1186" spans="1:23" ht="16" x14ac:dyDescent="0.2">
      <c r="A1186" t="s">
        <v>897</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s="38" t="s">
        <v>248</v>
      </c>
      <c r="O1186" t="s">
        <v>715</v>
      </c>
      <c r="P1186" t="s">
        <v>815</v>
      </c>
      <c r="Q1186" s="4" t="s">
        <v>243</v>
      </c>
      <c r="S1186" s="38"/>
      <c r="W1186" s="38"/>
    </row>
    <row r="1187" spans="1:23" ht="16" x14ac:dyDescent="0.2">
      <c r="A1187" t="s">
        <v>897</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s="38" t="s">
        <v>248</v>
      </c>
      <c r="O1187" t="s">
        <v>716</v>
      </c>
      <c r="P1187" t="s">
        <v>815</v>
      </c>
      <c r="Q1187" s="4" t="s">
        <v>243</v>
      </c>
      <c r="S1187" s="38"/>
      <c r="W1187" s="38"/>
    </row>
    <row r="1188" spans="1:23" ht="16" x14ac:dyDescent="0.2">
      <c r="A1188" t="s">
        <v>897</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s="38" t="s">
        <v>248</v>
      </c>
      <c r="O1188" t="s">
        <v>692</v>
      </c>
      <c r="P1188" t="s">
        <v>815</v>
      </c>
      <c r="Q1188" s="4" t="s">
        <v>243</v>
      </c>
      <c r="S1188" s="38"/>
      <c r="W1188" s="38"/>
    </row>
    <row r="1189" spans="1:23" ht="16" x14ac:dyDescent="0.2">
      <c r="A1189" t="s">
        <v>897</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s="38" t="s">
        <v>248</v>
      </c>
      <c r="O1189" t="s">
        <v>717</v>
      </c>
      <c r="P1189" t="s">
        <v>815</v>
      </c>
      <c r="Q1189" s="4" t="s">
        <v>243</v>
      </c>
      <c r="S1189" s="38"/>
      <c r="W1189" s="38"/>
    </row>
    <row r="1190" spans="1:23" ht="16" x14ac:dyDescent="0.2">
      <c r="A1190" t="s">
        <v>897</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s="38" t="s">
        <v>242</v>
      </c>
      <c r="O1190" t="s">
        <v>714</v>
      </c>
      <c r="P1190" t="s">
        <v>815</v>
      </c>
      <c r="Q1190" s="4" t="s">
        <v>243</v>
      </c>
      <c r="S1190" s="38"/>
      <c r="W1190" s="38"/>
    </row>
    <row r="1191" spans="1:23" ht="16" x14ac:dyDescent="0.2">
      <c r="A1191" t="s">
        <v>897</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s="38" t="s">
        <v>248</v>
      </c>
      <c r="O1191" t="s">
        <v>715</v>
      </c>
      <c r="P1191" t="s">
        <v>815</v>
      </c>
      <c r="Q1191" s="4" t="s">
        <v>243</v>
      </c>
      <c r="S1191" s="38"/>
      <c r="W1191" s="38"/>
    </row>
    <row r="1192" spans="1:23" ht="16" x14ac:dyDescent="0.2">
      <c r="A1192" t="s">
        <v>897</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s="38" t="s">
        <v>248</v>
      </c>
      <c r="O1192" t="s">
        <v>716</v>
      </c>
      <c r="P1192" t="s">
        <v>815</v>
      </c>
      <c r="Q1192" s="4" t="s">
        <v>243</v>
      </c>
      <c r="S1192" s="38"/>
      <c r="W1192" s="38"/>
    </row>
    <row r="1193" spans="1:23" ht="16" x14ac:dyDescent="0.2">
      <c r="A1193" t="s">
        <v>897</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s="38" t="s">
        <v>248</v>
      </c>
      <c r="O1193" t="s">
        <v>692</v>
      </c>
      <c r="P1193" t="s">
        <v>815</v>
      </c>
      <c r="Q1193" s="4" t="s">
        <v>243</v>
      </c>
      <c r="S1193" s="38"/>
      <c r="W1193" s="38"/>
    </row>
    <row r="1194" spans="1:23" ht="16" x14ac:dyDescent="0.2">
      <c r="A1194" t="s">
        <v>897</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s="38" t="s">
        <v>248</v>
      </c>
      <c r="O1194" t="s">
        <v>717</v>
      </c>
      <c r="P1194" t="s">
        <v>815</v>
      </c>
      <c r="Q1194" s="4" t="s">
        <v>243</v>
      </c>
      <c r="S1194" s="38"/>
      <c r="W1194" s="38"/>
    </row>
    <row r="1195" spans="1:23" ht="16" x14ac:dyDescent="0.2">
      <c r="A1195" t="s">
        <v>897</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s="38" t="s">
        <v>242</v>
      </c>
      <c r="O1195" t="s">
        <v>714</v>
      </c>
      <c r="P1195" t="s">
        <v>815</v>
      </c>
      <c r="Q1195" s="4" t="s">
        <v>243</v>
      </c>
      <c r="S1195" s="38"/>
      <c r="W1195" s="38"/>
    </row>
    <row r="1196" spans="1:23" ht="16" x14ac:dyDescent="0.2">
      <c r="A1196" t="s">
        <v>897</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s="38" t="s">
        <v>248</v>
      </c>
      <c r="O1196" t="s">
        <v>715</v>
      </c>
      <c r="P1196" t="s">
        <v>815</v>
      </c>
      <c r="Q1196" s="4" t="s">
        <v>243</v>
      </c>
      <c r="S1196" s="38"/>
      <c r="W1196" s="38"/>
    </row>
    <row r="1197" spans="1:23" ht="16" x14ac:dyDescent="0.2">
      <c r="A1197" t="s">
        <v>897</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s="38" t="s">
        <v>248</v>
      </c>
      <c r="O1197" t="s">
        <v>716</v>
      </c>
      <c r="P1197" t="s">
        <v>815</v>
      </c>
      <c r="Q1197" s="4" t="s">
        <v>243</v>
      </c>
      <c r="S1197" s="38"/>
      <c r="W1197" s="38"/>
    </row>
    <row r="1198" spans="1:23" ht="16" x14ac:dyDescent="0.2">
      <c r="A1198" t="s">
        <v>897</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s="38" t="s">
        <v>248</v>
      </c>
      <c r="O1198" t="s">
        <v>692</v>
      </c>
      <c r="P1198" t="s">
        <v>815</v>
      </c>
      <c r="Q1198" s="4" t="s">
        <v>243</v>
      </c>
      <c r="S1198" s="38"/>
      <c r="W1198" s="38"/>
    </row>
    <row r="1199" spans="1:23" ht="16" x14ac:dyDescent="0.2">
      <c r="A1199" t="s">
        <v>897</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s="38" t="s">
        <v>248</v>
      </c>
      <c r="O1199" t="s">
        <v>717</v>
      </c>
      <c r="P1199" t="s">
        <v>815</v>
      </c>
      <c r="Q1199" s="4" t="s">
        <v>243</v>
      </c>
      <c r="S1199" s="38"/>
      <c r="W1199" s="38"/>
    </row>
    <row r="1200" spans="1:23" ht="16" x14ac:dyDescent="0.2">
      <c r="A1200" t="s">
        <v>897</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s="38" t="s">
        <v>242</v>
      </c>
      <c r="O1200" t="s">
        <v>714</v>
      </c>
      <c r="P1200" t="s">
        <v>815</v>
      </c>
      <c r="Q1200" s="4" t="s">
        <v>243</v>
      </c>
      <c r="S1200" s="38"/>
      <c r="W1200" s="38"/>
    </row>
    <row r="1201" spans="1:23" ht="16" x14ac:dyDescent="0.2">
      <c r="A1201" t="s">
        <v>897</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s="38" t="s">
        <v>248</v>
      </c>
      <c r="O1201" t="s">
        <v>715</v>
      </c>
      <c r="P1201" t="s">
        <v>815</v>
      </c>
      <c r="Q1201" s="4" t="s">
        <v>243</v>
      </c>
      <c r="S1201" s="38"/>
      <c r="W1201" s="38"/>
    </row>
    <row r="1202" spans="1:23" ht="16" x14ac:dyDescent="0.2">
      <c r="A1202" t="s">
        <v>897</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s="38" t="s">
        <v>248</v>
      </c>
      <c r="O1202" t="s">
        <v>716</v>
      </c>
      <c r="P1202" t="s">
        <v>815</v>
      </c>
      <c r="Q1202" s="4" t="s">
        <v>243</v>
      </c>
      <c r="S1202" s="38"/>
      <c r="W1202" s="38"/>
    </row>
    <row r="1203" spans="1:23" ht="16" x14ac:dyDescent="0.2">
      <c r="A1203" t="s">
        <v>897</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s="38" t="s">
        <v>248</v>
      </c>
      <c r="O1203" t="s">
        <v>692</v>
      </c>
      <c r="P1203" t="s">
        <v>815</v>
      </c>
      <c r="Q1203" s="4" t="s">
        <v>243</v>
      </c>
      <c r="S1203" s="38"/>
      <c r="W1203" s="38"/>
    </row>
    <row r="1204" spans="1:23" ht="16" x14ac:dyDescent="0.2">
      <c r="A1204" t="s">
        <v>897</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s="38" t="s">
        <v>248</v>
      </c>
      <c r="O1204" t="s">
        <v>717</v>
      </c>
      <c r="P1204" t="s">
        <v>815</v>
      </c>
      <c r="Q1204" s="4" t="s">
        <v>243</v>
      </c>
      <c r="S1204" s="38"/>
      <c r="W1204" s="38"/>
    </row>
    <row r="1205" spans="1:23" ht="16" x14ac:dyDescent="0.2">
      <c r="A1205" t="s">
        <v>897</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s="38" t="s">
        <v>242</v>
      </c>
      <c r="O1205" t="s">
        <v>714</v>
      </c>
      <c r="P1205" t="s">
        <v>815</v>
      </c>
      <c r="Q1205" s="4" t="s">
        <v>243</v>
      </c>
      <c r="S1205" s="38"/>
      <c r="W1205" s="38"/>
    </row>
    <row r="1206" spans="1:23" ht="16" x14ac:dyDescent="0.2">
      <c r="A1206" t="s">
        <v>897</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s="38" t="s">
        <v>248</v>
      </c>
      <c r="O1206" t="s">
        <v>715</v>
      </c>
      <c r="P1206" t="s">
        <v>815</v>
      </c>
      <c r="Q1206" s="4" t="s">
        <v>243</v>
      </c>
      <c r="S1206" s="38"/>
      <c r="W1206" s="38"/>
    </row>
    <row r="1207" spans="1:23" ht="16" x14ac:dyDescent="0.2">
      <c r="A1207" t="s">
        <v>897</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s="38" t="s">
        <v>248</v>
      </c>
      <c r="O1207" t="s">
        <v>716</v>
      </c>
      <c r="P1207" t="s">
        <v>815</v>
      </c>
      <c r="Q1207" s="4" t="s">
        <v>243</v>
      </c>
      <c r="S1207" s="38"/>
      <c r="W1207" s="38"/>
    </row>
    <row r="1208" spans="1:23" ht="16" x14ac:dyDescent="0.2">
      <c r="A1208" t="s">
        <v>897</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s="38" t="s">
        <v>248</v>
      </c>
      <c r="O1208" t="s">
        <v>692</v>
      </c>
      <c r="P1208" t="s">
        <v>815</v>
      </c>
      <c r="Q1208" s="4" t="s">
        <v>243</v>
      </c>
      <c r="S1208" s="38"/>
      <c r="W1208" s="38"/>
    </row>
    <row r="1209" spans="1:23" ht="16" x14ac:dyDescent="0.2">
      <c r="A1209" t="s">
        <v>897</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s="38" t="s">
        <v>248</v>
      </c>
      <c r="O1209" t="s">
        <v>717</v>
      </c>
      <c r="P1209" t="s">
        <v>815</v>
      </c>
      <c r="Q1209" s="4" t="s">
        <v>243</v>
      </c>
      <c r="S1209" s="38"/>
      <c r="W1209" s="38"/>
    </row>
    <row r="1210" spans="1:23" ht="16" x14ac:dyDescent="0.2">
      <c r="A1210" t="s">
        <v>897</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s="38" t="s">
        <v>242</v>
      </c>
      <c r="O1210" t="s">
        <v>714</v>
      </c>
      <c r="P1210" t="s">
        <v>815</v>
      </c>
      <c r="Q1210" s="4" t="s">
        <v>243</v>
      </c>
      <c r="S1210" s="38"/>
      <c r="W1210" s="38"/>
    </row>
    <row r="1211" spans="1:23" ht="16" x14ac:dyDescent="0.2">
      <c r="A1211" t="s">
        <v>897</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s="38" t="s">
        <v>248</v>
      </c>
      <c r="O1211" t="s">
        <v>715</v>
      </c>
      <c r="P1211" t="s">
        <v>815</v>
      </c>
      <c r="Q1211" s="4" t="s">
        <v>243</v>
      </c>
      <c r="S1211" s="38"/>
      <c r="W1211" s="38"/>
    </row>
    <row r="1212" spans="1:23" ht="16" x14ac:dyDescent="0.2">
      <c r="A1212" t="s">
        <v>897</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s="38" t="s">
        <v>248</v>
      </c>
      <c r="O1212" t="s">
        <v>716</v>
      </c>
      <c r="P1212" t="s">
        <v>815</v>
      </c>
      <c r="Q1212" s="4" t="s">
        <v>243</v>
      </c>
      <c r="S1212" s="38"/>
      <c r="W1212" s="38"/>
    </row>
    <row r="1213" spans="1:23" ht="16" x14ac:dyDescent="0.2">
      <c r="A1213" t="s">
        <v>897</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s="38" t="s">
        <v>248</v>
      </c>
      <c r="O1213" t="s">
        <v>692</v>
      </c>
      <c r="P1213" t="s">
        <v>815</v>
      </c>
      <c r="Q1213" s="4" t="s">
        <v>243</v>
      </c>
      <c r="S1213" s="38"/>
      <c r="W1213" s="38"/>
    </row>
    <row r="1214" spans="1:23" ht="16" x14ac:dyDescent="0.2">
      <c r="A1214" t="s">
        <v>897</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s="38" t="s">
        <v>248</v>
      </c>
      <c r="O1214" t="s">
        <v>717</v>
      </c>
      <c r="P1214" t="s">
        <v>815</v>
      </c>
      <c r="Q1214" s="4" t="s">
        <v>243</v>
      </c>
      <c r="S1214" s="38"/>
      <c r="W1214" s="38"/>
    </row>
    <row r="1215" spans="1:23" ht="16" x14ac:dyDescent="0.2">
      <c r="A1215" t="s">
        <v>897</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s="38" t="s">
        <v>242</v>
      </c>
      <c r="O1215" t="s">
        <v>714</v>
      </c>
      <c r="P1215" t="s">
        <v>815</v>
      </c>
      <c r="Q1215" s="4" t="s">
        <v>243</v>
      </c>
      <c r="S1215" s="38"/>
      <c r="W1215" s="38"/>
    </row>
    <row r="1216" spans="1:23" ht="16" x14ac:dyDescent="0.2">
      <c r="A1216" t="s">
        <v>897</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s="38" t="s">
        <v>248</v>
      </c>
      <c r="O1216" t="s">
        <v>715</v>
      </c>
      <c r="P1216" t="s">
        <v>815</v>
      </c>
      <c r="Q1216" s="4" t="s">
        <v>243</v>
      </c>
      <c r="S1216" s="38"/>
      <c r="W1216" s="38"/>
    </row>
    <row r="1217" spans="1:23" ht="16" x14ac:dyDescent="0.2">
      <c r="A1217" t="s">
        <v>897</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s="38" t="s">
        <v>248</v>
      </c>
      <c r="O1217" t="s">
        <v>716</v>
      </c>
      <c r="P1217" t="s">
        <v>815</v>
      </c>
      <c r="Q1217" s="4" t="s">
        <v>243</v>
      </c>
      <c r="S1217" s="38"/>
      <c r="W1217" s="38"/>
    </row>
    <row r="1218" spans="1:23" ht="16" x14ac:dyDescent="0.2">
      <c r="A1218" t="s">
        <v>897</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s="38" t="s">
        <v>248</v>
      </c>
      <c r="O1218" t="s">
        <v>692</v>
      </c>
      <c r="P1218" t="s">
        <v>815</v>
      </c>
      <c r="Q1218" s="4" t="s">
        <v>243</v>
      </c>
      <c r="S1218" s="38"/>
      <c r="W1218" s="38"/>
    </row>
    <row r="1219" spans="1:23" ht="16" x14ac:dyDescent="0.2">
      <c r="A1219" t="s">
        <v>897</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s="38" t="s">
        <v>248</v>
      </c>
      <c r="O1219" t="s">
        <v>717</v>
      </c>
      <c r="P1219" t="s">
        <v>815</v>
      </c>
      <c r="Q1219" s="4" t="s">
        <v>243</v>
      </c>
      <c r="S1219" s="38"/>
      <c r="W1219" s="38"/>
    </row>
    <row r="1220" spans="1:23" ht="16" x14ac:dyDescent="0.2">
      <c r="A1220" t="s">
        <v>897</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s="38" t="s">
        <v>242</v>
      </c>
      <c r="O1220" t="s">
        <v>714</v>
      </c>
      <c r="P1220" t="s">
        <v>815</v>
      </c>
      <c r="Q1220" s="4" t="s">
        <v>243</v>
      </c>
      <c r="S1220" s="38"/>
      <c r="W1220" s="38"/>
    </row>
    <row r="1221" spans="1:23" ht="16" x14ac:dyDescent="0.2">
      <c r="A1221" t="s">
        <v>897</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s="38" t="s">
        <v>248</v>
      </c>
      <c r="O1221" t="s">
        <v>715</v>
      </c>
      <c r="P1221" t="s">
        <v>815</v>
      </c>
      <c r="Q1221" s="4" t="s">
        <v>243</v>
      </c>
      <c r="S1221" s="38"/>
      <c r="W1221" s="38"/>
    </row>
    <row r="1222" spans="1:23" ht="16" x14ac:dyDescent="0.2">
      <c r="A1222" t="s">
        <v>897</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s="38" t="s">
        <v>248</v>
      </c>
      <c r="O1222" t="s">
        <v>716</v>
      </c>
      <c r="P1222" t="s">
        <v>815</v>
      </c>
      <c r="Q1222" s="4" t="s">
        <v>243</v>
      </c>
      <c r="S1222" s="38"/>
      <c r="W1222" s="38"/>
    </row>
    <row r="1223" spans="1:23" ht="16" x14ac:dyDescent="0.2">
      <c r="A1223" t="s">
        <v>897</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s="38" t="s">
        <v>248</v>
      </c>
      <c r="O1223" t="s">
        <v>692</v>
      </c>
      <c r="P1223" t="s">
        <v>815</v>
      </c>
      <c r="Q1223" s="4" t="s">
        <v>243</v>
      </c>
      <c r="S1223" s="38"/>
      <c r="W1223" s="38"/>
    </row>
    <row r="1224" spans="1:23" ht="16" x14ac:dyDescent="0.2">
      <c r="A1224" t="s">
        <v>897</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s="38" t="s">
        <v>248</v>
      </c>
      <c r="O1224" t="s">
        <v>717</v>
      </c>
      <c r="P1224" t="s">
        <v>815</v>
      </c>
      <c r="Q1224" s="4" t="s">
        <v>243</v>
      </c>
      <c r="S1224" s="38"/>
      <c r="W1224" s="38"/>
    </row>
    <row r="1225" spans="1:23" ht="16" x14ac:dyDescent="0.2">
      <c r="A1225" t="s">
        <v>897</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s="38" t="s">
        <v>242</v>
      </c>
      <c r="O1225" t="s">
        <v>714</v>
      </c>
      <c r="P1225" t="s">
        <v>815</v>
      </c>
      <c r="Q1225" s="4" t="s">
        <v>243</v>
      </c>
      <c r="S1225" s="38"/>
      <c r="W1225" s="38"/>
    </row>
    <row r="1226" spans="1:23" ht="16" x14ac:dyDescent="0.2">
      <c r="A1226" t="s">
        <v>897</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s="38" t="s">
        <v>248</v>
      </c>
      <c r="O1226" t="s">
        <v>715</v>
      </c>
      <c r="P1226" t="s">
        <v>815</v>
      </c>
      <c r="Q1226" s="4" t="s">
        <v>243</v>
      </c>
      <c r="S1226" s="38"/>
      <c r="W1226" s="38"/>
    </row>
    <row r="1227" spans="1:23" ht="16" x14ac:dyDescent="0.2">
      <c r="A1227" t="s">
        <v>897</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s="38" t="s">
        <v>248</v>
      </c>
      <c r="O1227" t="s">
        <v>716</v>
      </c>
      <c r="P1227" t="s">
        <v>815</v>
      </c>
      <c r="Q1227" s="4" t="s">
        <v>243</v>
      </c>
      <c r="S1227" s="38"/>
      <c r="W1227" s="38"/>
    </row>
    <row r="1228" spans="1:23" ht="16" x14ac:dyDescent="0.2">
      <c r="A1228" t="s">
        <v>897</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s="38" t="s">
        <v>248</v>
      </c>
      <c r="O1228" t="s">
        <v>692</v>
      </c>
      <c r="P1228" t="s">
        <v>815</v>
      </c>
      <c r="Q1228" s="4" t="s">
        <v>243</v>
      </c>
      <c r="S1228" s="38"/>
      <c r="W1228" s="38"/>
    </row>
    <row r="1229" spans="1:23" ht="16" x14ac:dyDescent="0.2">
      <c r="A1229" t="s">
        <v>897</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s="38" t="s">
        <v>248</v>
      </c>
      <c r="O1229" t="s">
        <v>717</v>
      </c>
      <c r="P1229" t="s">
        <v>815</v>
      </c>
      <c r="Q1229" s="4" t="s">
        <v>243</v>
      </c>
      <c r="S1229" s="38"/>
      <c r="W1229" s="38"/>
    </row>
    <row r="1230" spans="1:23" ht="16" x14ac:dyDescent="0.2">
      <c r="A1230" t="s">
        <v>897</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s="38" t="s">
        <v>242</v>
      </c>
      <c r="O1230" t="s">
        <v>714</v>
      </c>
      <c r="P1230" t="s">
        <v>815</v>
      </c>
      <c r="Q1230" s="4" t="s">
        <v>243</v>
      </c>
      <c r="S1230" s="38"/>
      <c r="W1230" s="38"/>
    </row>
    <row r="1231" spans="1:23" ht="16" x14ac:dyDescent="0.2">
      <c r="A1231" t="s">
        <v>897</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s="38" t="s">
        <v>248</v>
      </c>
      <c r="O1231" t="s">
        <v>715</v>
      </c>
      <c r="P1231" t="s">
        <v>815</v>
      </c>
      <c r="Q1231" s="4" t="s">
        <v>243</v>
      </c>
      <c r="S1231" s="38"/>
      <c r="W1231" s="38"/>
    </row>
    <row r="1232" spans="1:23" ht="16" x14ac:dyDescent="0.2">
      <c r="A1232" t="s">
        <v>897</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s="38" t="s">
        <v>248</v>
      </c>
      <c r="O1232" t="s">
        <v>716</v>
      </c>
      <c r="P1232" t="s">
        <v>815</v>
      </c>
      <c r="Q1232" s="4" t="s">
        <v>243</v>
      </c>
      <c r="S1232" s="38"/>
      <c r="W1232" s="38"/>
    </row>
    <row r="1233" spans="1:23" ht="16" x14ac:dyDescent="0.2">
      <c r="A1233" t="s">
        <v>897</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s="38" t="s">
        <v>248</v>
      </c>
      <c r="O1233" t="s">
        <v>692</v>
      </c>
      <c r="P1233" t="s">
        <v>815</v>
      </c>
      <c r="Q1233" s="4" t="s">
        <v>243</v>
      </c>
      <c r="S1233" s="38"/>
      <c r="W1233" s="38"/>
    </row>
    <row r="1234" spans="1:23" ht="16" x14ac:dyDescent="0.2">
      <c r="A1234" t="s">
        <v>897</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s="38" t="s">
        <v>248</v>
      </c>
      <c r="O1234" t="s">
        <v>717</v>
      </c>
      <c r="P1234" t="s">
        <v>815</v>
      </c>
      <c r="Q1234" s="4" t="s">
        <v>243</v>
      </c>
      <c r="S1234" s="38"/>
      <c r="W1234" s="38"/>
    </row>
    <row r="1235" spans="1:23" ht="16" x14ac:dyDescent="0.2">
      <c r="A1235" t="s">
        <v>897</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s="38" t="s">
        <v>242</v>
      </c>
      <c r="O1235" t="s">
        <v>714</v>
      </c>
      <c r="P1235" t="s">
        <v>815</v>
      </c>
      <c r="Q1235" s="4" t="s">
        <v>243</v>
      </c>
      <c r="S1235" s="38"/>
      <c r="W1235" s="38"/>
    </row>
    <row r="1236" spans="1:23" ht="16" x14ac:dyDescent="0.2">
      <c r="A1236" t="s">
        <v>897</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s="38" t="s">
        <v>248</v>
      </c>
      <c r="O1236" t="s">
        <v>715</v>
      </c>
      <c r="P1236" t="s">
        <v>815</v>
      </c>
      <c r="Q1236" s="4" t="s">
        <v>243</v>
      </c>
      <c r="S1236" s="38"/>
      <c r="W1236" s="38"/>
    </row>
    <row r="1237" spans="1:23" ht="16" x14ac:dyDescent="0.2">
      <c r="A1237" t="s">
        <v>897</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s="38" t="s">
        <v>248</v>
      </c>
      <c r="O1237" t="s">
        <v>716</v>
      </c>
      <c r="P1237" t="s">
        <v>815</v>
      </c>
      <c r="Q1237" s="4" t="s">
        <v>243</v>
      </c>
      <c r="S1237" s="38"/>
      <c r="W1237" s="38"/>
    </row>
    <row r="1238" spans="1:23" ht="16" x14ac:dyDescent="0.2">
      <c r="A1238" t="s">
        <v>897</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s="38" t="s">
        <v>248</v>
      </c>
      <c r="O1238" t="s">
        <v>692</v>
      </c>
      <c r="P1238" t="s">
        <v>815</v>
      </c>
      <c r="Q1238" s="4" t="s">
        <v>243</v>
      </c>
      <c r="S1238" s="38"/>
      <c r="W1238" s="38"/>
    </row>
    <row r="1239" spans="1:23" ht="16" x14ac:dyDescent="0.2">
      <c r="A1239" t="s">
        <v>897</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s="38" t="s">
        <v>248</v>
      </c>
      <c r="O1239" t="s">
        <v>717</v>
      </c>
      <c r="P1239" t="s">
        <v>815</v>
      </c>
      <c r="Q1239" s="4" t="s">
        <v>243</v>
      </c>
      <c r="S1239" s="38"/>
      <c r="W1239" s="38"/>
    </row>
    <row r="1240" spans="1:23" ht="16" x14ac:dyDescent="0.2">
      <c r="A1240" t="s">
        <v>897</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s="38" t="s">
        <v>242</v>
      </c>
      <c r="O1240" t="s">
        <v>714</v>
      </c>
      <c r="P1240" t="s">
        <v>815</v>
      </c>
      <c r="Q1240" s="4" t="s">
        <v>243</v>
      </c>
      <c r="S1240" s="38"/>
      <c r="W1240" s="38"/>
    </row>
    <row r="1241" spans="1:23" ht="16" x14ac:dyDescent="0.2">
      <c r="A1241" t="s">
        <v>897</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s="38" t="s">
        <v>248</v>
      </c>
      <c r="O1241" t="s">
        <v>715</v>
      </c>
      <c r="P1241" t="s">
        <v>815</v>
      </c>
      <c r="Q1241" s="4" t="s">
        <v>243</v>
      </c>
      <c r="S1241" s="38"/>
      <c r="W1241" s="38"/>
    </row>
    <row r="1242" spans="1:23" ht="16" x14ac:dyDescent="0.2">
      <c r="A1242" t="s">
        <v>897</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s="38" t="s">
        <v>248</v>
      </c>
      <c r="O1242" t="s">
        <v>716</v>
      </c>
      <c r="P1242" t="s">
        <v>815</v>
      </c>
      <c r="Q1242" s="4" t="s">
        <v>243</v>
      </c>
      <c r="S1242" s="38"/>
      <c r="W1242" s="38"/>
    </row>
    <row r="1243" spans="1:23" ht="16" x14ac:dyDescent="0.2">
      <c r="A1243" t="s">
        <v>897</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s="38" t="s">
        <v>248</v>
      </c>
      <c r="O1243" t="s">
        <v>692</v>
      </c>
      <c r="P1243" t="s">
        <v>815</v>
      </c>
      <c r="Q1243" s="4" t="s">
        <v>243</v>
      </c>
      <c r="S1243" s="38"/>
      <c r="W1243" s="38"/>
    </row>
    <row r="1244" spans="1:23" ht="16" x14ac:dyDescent="0.2">
      <c r="A1244" t="s">
        <v>897</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s="38" t="s">
        <v>248</v>
      </c>
      <c r="O1244" t="s">
        <v>717</v>
      </c>
      <c r="P1244" t="s">
        <v>815</v>
      </c>
      <c r="Q1244" s="4" t="s">
        <v>243</v>
      </c>
      <c r="S1244" s="38"/>
      <c r="W1244" s="38"/>
    </row>
    <row r="1245" spans="1:23" ht="16" x14ac:dyDescent="0.2">
      <c r="A1245" t="s">
        <v>897</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s="38" t="s">
        <v>242</v>
      </c>
      <c r="O1245" t="s">
        <v>714</v>
      </c>
      <c r="P1245" t="s">
        <v>815</v>
      </c>
      <c r="Q1245" s="4" t="s">
        <v>243</v>
      </c>
      <c r="S1245" s="38"/>
      <c r="W1245" s="38"/>
    </row>
    <row r="1246" spans="1:23" ht="16" x14ac:dyDescent="0.2">
      <c r="A1246" t="s">
        <v>897</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s="38" t="s">
        <v>248</v>
      </c>
      <c r="O1246" t="s">
        <v>715</v>
      </c>
      <c r="P1246" t="s">
        <v>815</v>
      </c>
      <c r="Q1246" s="4" t="s">
        <v>243</v>
      </c>
      <c r="S1246" s="38"/>
      <c r="W1246" s="38"/>
    </row>
    <row r="1247" spans="1:23" ht="16" x14ac:dyDescent="0.2">
      <c r="A1247" t="s">
        <v>897</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s="38" t="s">
        <v>248</v>
      </c>
      <c r="O1247" t="s">
        <v>716</v>
      </c>
      <c r="P1247" t="s">
        <v>815</v>
      </c>
      <c r="Q1247" s="4" t="s">
        <v>243</v>
      </c>
      <c r="S1247" s="38"/>
      <c r="W1247" s="38"/>
    </row>
    <row r="1248" spans="1:23" ht="16" x14ac:dyDescent="0.2">
      <c r="A1248" t="s">
        <v>897</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s="38" t="s">
        <v>248</v>
      </c>
      <c r="O1248" t="s">
        <v>692</v>
      </c>
      <c r="P1248" t="s">
        <v>815</v>
      </c>
      <c r="Q1248" s="4" t="s">
        <v>243</v>
      </c>
      <c r="S1248" s="38"/>
      <c r="W1248" s="38"/>
    </row>
    <row r="1249" spans="1:23" ht="16" x14ac:dyDescent="0.2">
      <c r="A1249" t="s">
        <v>897</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s="38" t="s">
        <v>248</v>
      </c>
      <c r="O1249" t="s">
        <v>717</v>
      </c>
      <c r="P1249" t="s">
        <v>815</v>
      </c>
      <c r="Q1249" s="4" t="s">
        <v>243</v>
      </c>
      <c r="S1249" s="38"/>
      <c r="W1249" s="38"/>
    </row>
    <row r="1250" spans="1:23" ht="16" x14ac:dyDescent="0.2">
      <c r="A1250" t="s">
        <v>897</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s="38" t="s">
        <v>242</v>
      </c>
      <c r="O1250" t="s">
        <v>714</v>
      </c>
      <c r="P1250" t="s">
        <v>815</v>
      </c>
      <c r="Q1250" s="4" t="s">
        <v>243</v>
      </c>
      <c r="S1250" s="38"/>
      <c r="W1250" s="38"/>
    </row>
    <row r="1251" spans="1:23" ht="16" x14ac:dyDescent="0.2">
      <c r="A1251" t="s">
        <v>897</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s="38" t="s">
        <v>248</v>
      </c>
      <c r="O1251" t="s">
        <v>715</v>
      </c>
      <c r="P1251" t="s">
        <v>815</v>
      </c>
      <c r="Q1251" s="4" t="s">
        <v>243</v>
      </c>
      <c r="S1251" s="38"/>
      <c r="W1251" s="38"/>
    </row>
    <row r="1252" spans="1:23" ht="16" x14ac:dyDescent="0.2">
      <c r="A1252" t="s">
        <v>897</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s="38" t="s">
        <v>248</v>
      </c>
      <c r="O1252" t="s">
        <v>716</v>
      </c>
      <c r="P1252" t="s">
        <v>815</v>
      </c>
      <c r="Q1252" s="4" t="s">
        <v>243</v>
      </c>
      <c r="S1252" s="38"/>
      <c r="W1252" s="38"/>
    </row>
    <row r="1253" spans="1:23" ht="16" x14ac:dyDescent="0.2">
      <c r="A1253" t="s">
        <v>897</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s="38" t="s">
        <v>248</v>
      </c>
      <c r="O1253" t="s">
        <v>692</v>
      </c>
      <c r="P1253" t="s">
        <v>815</v>
      </c>
      <c r="Q1253" s="4" t="s">
        <v>243</v>
      </c>
      <c r="S1253" s="38"/>
      <c r="W1253" s="38"/>
    </row>
    <row r="1254" spans="1:23" ht="16" x14ac:dyDescent="0.2">
      <c r="A1254" t="s">
        <v>897</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s="38" t="s">
        <v>248</v>
      </c>
      <c r="O1254" t="s">
        <v>717</v>
      </c>
      <c r="P1254" t="s">
        <v>815</v>
      </c>
      <c r="Q1254" s="4" t="s">
        <v>243</v>
      </c>
      <c r="S1254" s="38"/>
      <c r="W1254" s="38"/>
    </row>
    <row r="1255" spans="1:23" ht="16" x14ac:dyDescent="0.2">
      <c r="A1255" t="s">
        <v>897</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s="38" t="s">
        <v>242</v>
      </c>
      <c r="O1255" t="s">
        <v>714</v>
      </c>
      <c r="P1255" t="s">
        <v>815</v>
      </c>
      <c r="Q1255" s="4" t="s">
        <v>243</v>
      </c>
      <c r="S1255" s="38"/>
      <c r="W1255" s="38"/>
    </row>
    <row r="1256" spans="1:23" ht="16" x14ac:dyDescent="0.2">
      <c r="A1256" t="s">
        <v>897</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s="38" t="s">
        <v>248</v>
      </c>
      <c r="O1256" t="s">
        <v>715</v>
      </c>
      <c r="P1256" t="s">
        <v>815</v>
      </c>
      <c r="Q1256" s="4" t="s">
        <v>243</v>
      </c>
      <c r="S1256" s="38"/>
      <c r="W1256" s="38"/>
    </row>
    <row r="1257" spans="1:23" ht="16" x14ac:dyDescent="0.2">
      <c r="A1257" t="s">
        <v>897</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s="38" t="s">
        <v>248</v>
      </c>
      <c r="O1257" t="s">
        <v>716</v>
      </c>
      <c r="P1257" t="s">
        <v>815</v>
      </c>
      <c r="Q1257" s="4" t="s">
        <v>243</v>
      </c>
      <c r="S1257" s="38"/>
      <c r="W1257" s="38"/>
    </row>
    <row r="1258" spans="1:23" ht="16" x14ac:dyDescent="0.2">
      <c r="A1258" t="s">
        <v>897</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s="38" t="s">
        <v>248</v>
      </c>
      <c r="O1258" t="s">
        <v>692</v>
      </c>
      <c r="P1258" t="s">
        <v>815</v>
      </c>
      <c r="Q1258" s="4" t="s">
        <v>243</v>
      </c>
      <c r="S1258" s="38"/>
      <c r="W1258" s="38"/>
    </row>
    <row r="1259" spans="1:23" ht="16" x14ac:dyDescent="0.2">
      <c r="A1259" t="s">
        <v>897</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s="38" t="s">
        <v>248</v>
      </c>
      <c r="O1259" t="s">
        <v>717</v>
      </c>
      <c r="P1259" t="s">
        <v>815</v>
      </c>
      <c r="Q1259" s="4" t="s">
        <v>243</v>
      </c>
      <c r="S1259" s="38"/>
      <c r="W1259" s="38"/>
    </row>
    <row r="1260" spans="1:23" ht="16" x14ac:dyDescent="0.2">
      <c r="A1260" t="s">
        <v>897</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s="38" t="s">
        <v>242</v>
      </c>
      <c r="O1260" t="s">
        <v>714</v>
      </c>
      <c r="P1260" t="s">
        <v>815</v>
      </c>
      <c r="Q1260" s="4" t="s">
        <v>243</v>
      </c>
      <c r="S1260" s="38"/>
      <c r="W1260" s="38"/>
    </row>
    <row r="1261" spans="1:23" ht="16" x14ac:dyDescent="0.2">
      <c r="A1261" t="s">
        <v>897</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s="38" t="s">
        <v>248</v>
      </c>
      <c r="O1261" t="s">
        <v>715</v>
      </c>
      <c r="P1261" t="s">
        <v>815</v>
      </c>
      <c r="Q1261" s="4" t="s">
        <v>243</v>
      </c>
      <c r="S1261" s="38"/>
      <c r="W1261" s="38"/>
    </row>
    <row r="1262" spans="1:23" ht="16" x14ac:dyDescent="0.2">
      <c r="A1262" t="s">
        <v>897</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s="38" t="s">
        <v>248</v>
      </c>
      <c r="O1262" t="s">
        <v>716</v>
      </c>
      <c r="P1262" t="s">
        <v>815</v>
      </c>
      <c r="Q1262" s="4" t="s">
        <v>243</v>
      </c>
      <c r="S1262" s="38"/>
      <c r="W1262" s="38"/>
    </row>
    <row r="1263" spans="1:23" ht="16" x14ac:dyDescent="0.2">
      <c r="A1263" t="s">
        <v>897</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s="38" t="s">
        <v>248</v>
      </c>
      <c r="O1263" t="s">
        <v>692</v>
      </c>
      <c r="P1263" t="s">
        <v>815</v>
      </c>
      <c r="Q1263" s="4" t="s">
        <v>243</v>
      </c>
      <c r="S1263" s="38"/>
      <c r="W1263" s="38"/>
    </row>
    <row r="1264" spans="1:23" ht="16" x14ac:dyDescent="0.2">
      <c r="A1264" t="s">
        <v>897</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s="38" t="s">
        <v>248</v>
      </c>
      <c r="O1264" t="s">
        <v>717</v>
      </c>
      <c r="P1264" t="s">
        <v>815</v>
      </c>
      <c r="Q1264" s="4" t="s">
        <v>243</v>
      </c>
      <c r="S1264" s="38"/>
      <c r="W1264" s="38"/>
    </row>
    <row r="1265" spans="1:23" ht="16" x14ac:dyDescent="0.2">
      <c r="A1265" t="s">
        <v>897</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s="38" t="s">
        <v>242</v>
      </c>
      <c r="O1265" t="s">
        <v>714</v>
      </c>
      <c r="P1265" t="s">
        <v>815</v>
      </c>
      <c r="Q1265" s="4" t="s">
        <v>243</v>
      </c>
      <c r="S1265" s="38"/>
      <c r="W1265" s="38"/>
    </row>
    <row r="1266" spans="1:23" ht="16" x14ac:dyDescent="0.2">
      <c r="A1266" t="s">
        <v>897</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s="38" t="s">
        <v>248</v>
      </c>
      <c r="O1266" t="s">
        <v>715</v>
      </c>
      <c r="P1266" t="s">
        <v>815</v>
      </c>
      <c r="Q1266" s="4" t="s">
        <v>243</v>
      </c>
      <c r="S1266" s="38"/>
      <c r="W1266" s="38"/>
    </row>
    <row r="1267" spans="1:23" ht="16" x14ac:dyDescent="0.2">
      <c r="A1267" t="s">
        <v>897</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s="38" t="s">
        <v>248</v>
      </c>
      <c r="O1267" t="s">
        <v>716</v>
      </c>
      <c r="P1267" t="s">
        <v>815</v>
      </c>
      <c r="Q1267" s="4" t="s">
        <v>243</v>
      </c>
      <c r="S1267" s="38"/>
      <c r="W1267" s="38"/>
    </row>
    <row r="1268" spans="1:23" ht="16" x14ac:dyDescent="0.2">
      <c r="A1268" t="s">
        <v>897</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s="38" t="s">
        <v>248</v>
      </c>
      <c r="O1268" t="s">
        <v>692</v>
      </c>
      <c r="P1268" t="s">
        <v>815</v>
      </c>
      <c r="Q1268" s="4" t="s">
        <v>243</v>
      </c>
      <c r="S1268" s="38"/>
      <c r="W1268" s="38"/>
    </row>
    <row r="1269" spans="1:23" ht="16" x14ac:dyDescent="0.2">
      <c r="A1269" t="s">
        <v>897</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s="38" t="s">
        <v>248</v>
      </c>
      <c r="O1269" t="s">
        <v>717</v>
      </c>
      <c r="P1269" t="s">
        <v>815</v>
      </c>
      <c r="Q1269" s="4" t="s">
        <v>243</v>
      </c>
      <c r="S1269" s="38"/>
      <c r="W1269" s="38"/>
    </row>
    <row r="1270" spans="1:23" ht="16" x14ac:dyDescent="0.2">
      <c r="A1270" t="s">
        <v>897</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s="38" t="s">
        <v>242</v>
      </c>
      <c r="O1270" t="s">
        <v>714</v>
      </c>
      <c r="P1270" t="s">
        <v>815</v>
      </c>
      <c r="Q1270" s="4" t="s">
        <v>243</v>
      </c>
      <c r="S1270" s="38"/>
      <c r="W1270" s="38"/>
    </row>
    <row r="1271" spans="1:23" ht="16" x14ac:dyDescent="0.2">
      <c r="A1271" t="s">
        <v>897</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s="38" t="s">
        <v>248</v>
      </c>
      <c r="O1271" t="s">
        <v>715</v>
      </c>
      <c r="P1271" t="s">
        <v>815</v>
      </c>
      <c r="Q1271" s="4" t="s">
        <v>243</v>
      </c>
      <c r="S1271" s="38"/>
      <c r="W1271" s="38"/>
    </row>
    <row r="1272" spans="1:23" ht="16" x14ac:dyDescent="0.2">
      <c r="A1272" t="s">
        <v>897</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s="38" t="s">
        <v>248</v>
      </c>
      <c r="O1272" t="s">
        <v>716</v>
      </c>
      <c r="P1272" t="s">
        <v>815</v>
      </c>
      <c r="Q1272" s="4" t="s">
        <v>243</v>
      </c>
      <c r="S1272" s="38"/>
      <c r="W1272" s="38"/>
    </row>
    <row r="1273" spans="1:23" ht="16" x14ac:dyDescent="0.2">
      <c r="A1273" t="s">
        <v>897</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s="38" t="s">
        <v>248</v>
      </c>
      <c r="O1273" t="s">
        <v>692</v>
      </c>
      <c r="P1273" t="s">
        <v>815</v>
      </c>
      <c r="Q1273" s="4" t="s">
        <v>243</v>
      </c>
      <c r="S1273" s="38"/>
      <c r="W1273" s="38"/>
    </row>
    <row r="1274" spans="1:23" ht="16" x14ac:dyDescent="0.2">
      <c r="A1274" t="s">
        <v>897</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s="38" t="s">
        <v>248</v>
      </c>
      <c r="O1274" t="s">
        <v>717</v>
      </c>
      <c r="P1274" t="s">
        <v>815</v>
      </c>
      <c r="Q1274" s="4" t="s">
        <v>243</v>
      </c>
      <c r="S1274" s="38"/>
      <c r="W1274" s="38"/>
    </row>
    <row r="1275" spans="1:23" ht="16" x14ac:dyDescent="0.2">
      <c r="A1275" t="s">
        <v>897</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s="38" t="s">
        <v>242</v>
      </c>
      <c r="O1275" t="s">
        <v>714</v>
      </c>
      <c r="P1275" t="s">
        <v>815</v>
      </c>
      <c r="Q1275" s="4" t="s">
        <v>243</v>
      </c>
      <c r="S1275" s="38"/>
      <c r="W1275" s="38"/>
    </row>
    <row r="1276" spans="1:23" ht="16" x14ac:dyDescent="0.2">
      <c r="A1276" t="s">
        <v>897</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s="38" t="s">
        <v>248</v>
      </c>
      <c r="O1276" t="s">
        <v>715</v>
      </c>
      <c r="P1276" t="s">
        <v>815</v>
      </c>
      <c r="Q1276" s="4" t="s">
        <v>243</v>
      </c>
      <c r="S1276" s="38"/>
      <c r="W1276" s="38"/>
    </row>
    <row r="1277" spans="1:23" ht="16" x14ac:dyDescent="0.2">
      <c r="A1277" t="s">
        <v>897</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s="38" t="s">
        <v>248</v>
      </c>
      <c r="O1277" t="s">
        <v>716</v>
      </c>
      <c r="P1277" t="s">
        <v>815</v>
      </c>
      <c r="Q1277" s="4" t="s">
        <v>243</v>
      </c>
      <c r="S1277" s="38"/>
      <c r="W1277" s="38"/>
    </row>
    <row r="1278" spans="1:23" ht="16" x14ac:dyDescent="0.2">
      <c r="A1278" t="s">
        <v>897</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s="38" t="s">
        <v>248</v>
      </c>
      <c r="O1278" t="s">
        <v>692</v>
      </c>
      <c r="P1278" t="s">
        <v>815</v>
      </c>
      <c r="Q1278" s="4" t="s">
        <v>243</v>
      </c>
      <c r="S1278" s="38"/>
      <c r="W1278" s="38"/>
    </row>
    <row r="1279" spans="1:23" ht="16" x14ac:dyDescent="0.2">
      <c r="A1279" t="s">
        <v>897</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s="38" t="s">
        <v>248</v>
      </c>
      <c r="O1279" t="s">
        <v>717</v>
      </c>
      <c r="P1279" t="s">
        <v>815</v>
      </c>
      <c r="Q1279" s="4" t="s">
        <v>243</v>
      </c>
      <c r="S1279" s="38"/>
      <c r="W1279" s="38"/>
    </row>
    <row r="1280" spans="1:23" ht="16" x14ac:dyDescent="0.2">
      <c r="A1280" t="s">
        <v>897</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s="38" t="s">
        <v>242</v>
      </c>
      <c r="O1280" t="s">
        <v>714</v>
      </c>
      <c r="P1280" t="s">
        <v>815</v>
      </c>
      <c r="Q1280" s="4" t="s">
        <v>243</v>
      </c>
      <c r="S1280" s="38"/>
      <c r="W1280" s="38"/>
    </row>
    <row r="1281" spans="1:23" ht="16" x14ac:dyDescent="0.2">
      <c r="A1281" t="s">
        <v>897</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s="38" t="s">
        <v>248</v>
      </c>
      <c r="O1281" t="s">
        <v>715</v>
      </c>
      <c r="P1281" t="s">
        <v>815</v>
      </c>
      <c r="Q1281" s="4" t="s">
        <v>243</v>
      </c>
      <c r="S1281" s="38"/>
      <c r="W1281" s="38"/>
    </row>
    <row r="1282" spans="1:23" ht="16" x14ac:dyDescent="0.2">
      <c r="A1282" t="s">
        <v>897</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s="38" t="s">
        <v>248</v>
      </c>
      <c r="O1282" t="s">
        <v>716</v>
      </c>
      <c r="P1282" t="s">
        <v>815</v>
      </c>
      <c r="Q1282" s="4" t="s">
        <v>243</v>
      </c>
      <c r="S1282" s="38"/>
      <c r="W1282" s="38"/>
    </row>
    <row r="1283" spans="1:23" ht="16" x14ac:dyDescent="0.2">
      <c r="A1283" t="s">
        <v>897</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s="38" t="s">
        <v>248</v>
      </c>
      <c r="O1283" t="s">
        <v>692</v>
      </c>
      <c r="P1283" t="s">
        <v>815</v>
      </c>
      <c r="Q1283" s="4" t="s">
        <v>243</v>
      </c>
      <c r="S1283" s="38"/>
      <c r="W1283" s="38"/>
    </row>
    <row r="1284" spans="1:23" ht="16" x14ac:dyDescent="0.2">
      <c r="A1284" t="s">
        <v>897</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s="38" t="s">
        <v>248</v>
      </c>
      <c r="O1284" t="s">
        <v>717</v>
      </c>
      <c r="P1284" t="s">
        <v>815</v>
      </c>
      <c r="Q1284" s="4" t="s">
        <v>243</v>
      </c>
      <c r="S1284" s="38"/>
      <c r="W1284" s="38"/>
    </row>
    <row r="1285" spans="1:23" ht="16" x14ac:dyDescent="0.2">
      <c r="A1285" t="s">
        <v>897</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s="38" t="s">
        <v>242</v>
      </c>
      <c r="O1285" t="s">
        <v>714</v>
      </c>
      <c r="P1285" t="s">
        <v>815</v>
      </c>
      <c r="Q1285" s="4" t="s">
        <v>243</v>
      </c>
      <c r="S1285" s="38"/>
      <c r="W1285" s="38"/>
    </row>
    <row r="1286" spans="1:23" ht="16" x14ac:dyDescent="0.2">
      <c r="A1286" t="s">
        <v>897</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s="38" t="s">
        <v>248</v>
      </c>
      <c r="O1286" t="s">
        <v>715</v>
      </c>
      <c r="P1286" t="s">
        <v>815</v>
      </c>
      <c r="Q1286" s="4" t="s">
        <v>243</v>
      </c>
      <c r="S1286" s="38"/>
      <c r="W1286" s="38"/>
    </row>
    <row r="1287" spans="1:23" ht="16" x14ac:dyDescent="0.2">
      <c r="A1287" t="s">
        <v>897</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s="38" t="s">
        <v>248</v>
      </c>
      <c r="O1287" t="s">
        <v>716</v>
      </c>
      <c r="P1287" t="s">
        <v>815</v>
      </c>
      <c r="Q1287" s="4" t="s">
        <v>243</v>
      </c>
      <c r="S1287" s="38"/>
      <c r="W1287" s="38"/>
    </row>
    <row r="1288" spans="1:23" ht="16" x14ac:dyDescent="0.2">
      <c r="A1288" t="s">
        <v>897</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s="38" t="s">
        <v>248</v>
      </c>
      <c r="O1288" t="s">
        <v>692</v>
      </c>
      <c r="P1288" t="s">
        <v>815</v>
      </c>
      <c r="Q1288" s="4" t="s">
        <v>243</v>
      </c>
      <c r="S1288" s="38"/>
      <c r="W1288" s="38"/>
    </row>
    <row r="1289" spans="1:23" ht="16" x14ac:dyDescent="0.2">
      <c r="A1289" t="s">
        <v>897</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s="38" t="s">
        <v>248</v>
      </c>
      <c r="O1289" t="s">
        <v>717</v>
      </c>
      <c r="P1289" t="s">
        <v>815</v>
      </c>
      <c r="Q1289" s="4" t="s">
        <v>243</v>
      </c>
      <c r="S1289" s="38"/>
      <c r="W1289" s="38"/>
    </row>
    <row r="1290" spans="1:23" ht="16" x14ac:dyDescent="0.2">
      <c r="A1290" t="s">
        <v>897</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s="38" t="s">
        <v>242</v>
      </c>
      <c r="O1290" t="s">
        <v>714</v>
      </c>
      <c r="P1290" t="s">
        <v>815</v>
      </c>
      <c r="Q1290" s="4" t="s">
        <v>243</v>
      </c>
      <c r="S1290" s="38"/>
      <c r="W1290" s="38"/>
    </row>
    <row r="1291" spans="1:23" ht="16" x14ac:dyDescent="0.2">
      <c r="A1291" t="s">
        <v>897</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s="38" t="s">
        <v>248</v>
      </c>
      <c r="O1291" t="s">
        <v>715</v>
      </c>
      <c r="P1291" t="s">
        <v>815</v>
      </c>
      <c r="Q1291" s="4" t="s">
        <v>243</v>
      </c>
      <c r="S1291" s="38"/>
      <c r="W1291" s="38"/>
    </row>
    <row r="1292" spans="1:23" ht="16" x14ac:dyDescent="0.2">
      <c r="A1292" t="s">
        <v>897</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s="38" t="s">
        <v>248</v>
      </c>
      <c r="O1292" t="s">
        <v>716</v>
      </c>
      <c r="P1292" t="s">
        <v>815</v>
      </c>
      <c r="Q1292" s="4" t="s">
        <v>243</v>
      </c>
      <c r="S1292" s="38"/>
      <c r="W1292" s="38"/>
    </row>
    <row r="1293" spans="1:23" ht="16" x14ac:dyDescent="0.2">
      <c r="A1293" t="s">
        <v>897</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s="38" t="s">
        <v>248</v>
      </c>
      <c r="O1293" t="s">
        <v>692</v>
      </c>
      <c r="P1293" t="s">
        <v>815</v>
      </c>
      <c r="Q1293" s="4" t="s">
        <v>243</v>
      </c>
      <c r="S1293" s="38"/>
      <c r="W1293" s="38"/>
    </row>
    <row r="1294" spans="1:23" ht="16" x14ac:dyDescent="0.2">
      <c r="A1294" t="s">
        <v>897</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s="38" t="s">
        <v>248</v>
      </c>
      <c r="O1294" t="s">
        <v>717</v>
      </c>
      <c r="P1294" t="s">
        <v>815</v>
      </c>
      <c r="Q1294" s="4" t="s">
        <v>243</v>
      </c>
      <c r="S1294" s="38"/>
      <c r="W1294" s="38"/>
    </row>
    <row r="1295" spans="1:23" ht="16" x14ac:dyDescent="0.2">
      <c r="A1295" t="s">
        <v>897</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s="38" t="s">
        <v>242</v>
      </c>
      <c r="O1295" t="s">
        <v>714</v>
      </c>
      <c r="P1295" t="s">
        <v>815</v>
      </c>
      <c r="Q1295" s="4" t="s">
        <v>243</v>
      </c>
      <c r="S1295" s="38"/>
      <c r="W1295" s="38"/>
    </row>
    <row r="1296" spans="1:23" ht="16" x14ac:dyDescent="0.2">
      <c r="A1296" t="s">
        <v>897</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s="38" t="s">
        <v>248</v>
      </c>
      <c r="O1296" t="s">
        <v>715</v>
      </c>
      <c r="P1296" t="s">
        <v>815</v>
      </c>
      <c r="Q1296" s="4" t="s">
        <v>243</v>
      </c>
      <c r="S1296" s="38"/>
      <c r="W1296" s="38"/>
    </row>
    <row r="1297" spans="1:23" ht="16" x14ac:dyDescent="0.2">
      <c r="A1297" t="s">
        <v>897</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s="38" t="s">
        <v>248</v>
      </c>
      <c r="O1297" t="s">
        <v>716</v>
      </c>
      <c r="P1297" t="s">
        <v>815</v>
      </c>
      <c r="Q1297" s="4" t="s">
        <v>243</v>
      </c>
      <c r="S1297" s="38"/>
      <c r="W1297" s="38"/>
    </row>
    <row r="1298" spans="1:23" ht="16" x14ac:dyDescent="0.2">
      <c r="A1298" t="s">
        <v>897</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s="38" t="s">
        <v>248</v>
      </c>
      <c r="O1298" t="s">
        <v>692</v>
      </c>
      <c r="P1298" t="s">
        <v>815</v>
      </c>
      <c r="Q1298" s="4" t="s">
        <v>243</v>
      </c>
      <c r="S1298" s="38"/>
      <c r="W1298" s="38"/>
    </row>
    <row r="1299" spans="1:23" ht="16" x14ac:dyDescent="0.2">
      <c r="A1299" t="s">
        <v>897</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s="38" t="s">
        <v>248</v>
      </c>
      <c r="O1299" t="s">
        <v>717</v>
      </c>
      <c r="P1299" t="s">
        <v>815</v>
      </c>
      <c r="Q1299" s="4" t="s">
        <v>243</v>
      </c>
      <c r="S1299" s="38"/>
      <c r="W1299" s="38"/>
    </row>
    <row r="1300" spans="1:23" ht="16" x14ac:dyDescent="0.2">
      <c r="A1300" t="s">
        <v>897</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s="38" t="s">
        <v>242</v>
      </c>
      <c r="O1300" t="s">
        <v>714</v>
      </c>
      <c r="P1300" t="s">
        <v>815</v>
      </c>
      <c r="Q1300" s="4" t="s">
        <v>243</v>
      </c>
      <c r="S1300" s="38"/>
      <c r="W1300" s="38"/>
    </row>
    <row r="1301" spans="1:23" ht="16" x14ac:dyDescent="0.2">
      <c r="A1301" t="s">
        <v>897</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s="38" t="s">
        <v>248</v>
      </c>
      <c r="O1301" t="s">
        <v>715</v>
      </c>
      <c r="P1301" t="s">
        <v>815</v>
      </c>
      <c r="Q1301" s="4" t="s">
        <v>243</v>
      </c>
      <c r="S1301" s="38"/>
      <c r="W1301" s="38"/>
    </row>
    <row r="1302" spans="1:23" ht="16" x14ac:dyDescent="0.2">
      <c r="A1302" t="s">
        <v>897</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s="38" t="s">
        <v>248</v>
      </c>
      <c r="O1302" t="s">
        <v>716</v>
      </c>
      <c r="P1302" t="s">
        <v>815</v>
      </c>
      <c r="Q1302" s="4" t="s">
        <v>243</v>
      </c>
      <c r="S1302" s="38"/>
      <c r="W1302" s="38"/>
    </row>
    <row r="1303" spans="1:23" ht="16" x14ac:dyDescent="0.2">
      <c r="A1303" t="s">
        <v>897</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s="38" t="s">
        <v>248</v>
      </c>
      <c r="O1303" t="s">
        <v>692</v>
      </c>
      <c r="P1303" t="s">
        <v>815</v>
      </c>
      <c r="Q1303" s="4" t="s">
        <v>243</v>
      </c>
      <c r="S1303" s="38"/>
      <c r="W1303" s="38"/>
    </row>
    <row r="1304" spans="1:23" ht="16" x14ac:dyDescent="0.2">
      <c r="A1304" t="s">
        <v>897</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s="38" t="s">
        <v>248</v>
      </c>
      <c r="O1304" t="s">
        <v>717</v>
      </c>
      <c r="P1304" t="s">
        <v>815</v>
      </c>
      <c r="Q1304" s="4" t="s">
        <v>243</v>
      </c>
      <c r="S1304" s="38"/>
      <c r="W1304" s="38"/>
    </row>
    <row r="1305" spans="1:23" ht="16" x14ac:dyDescent="0.2">
      <c r="A1305" t="s">
        <v>897</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s="38" t="s">
        <v>242</v>
      </c>
      <c r="O1305" t="s">
        <v>714</v>
      </c>
      <c r="P1305" t="s">
        <v>815</v>
      </c>
      <c r="Q1305" s="4" t="s">
        <v>243</v>
      </c>
      <c r="S1305" s="38"/>
      <c r="W1305" s="38"/>
    </row>
    <row r="1306" spans="1:23" ht="16" x14ac:dyDescent="0.2">
      <c r="A1306" t="s">
        <v>897</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s="38" t="s">
        <v>248</v>
      </c>
      <c r="O1306" t="s">
        <v>715</v>
      </c>
      <c r="P1306" t="s">
        <v>815</v>
      </c>
      <c r="Q1306" s="4" t="s">
        <v>243</v>
      </c>
      <c r="S1306" s="38"/>
      <c r="W1306" s="38"/>
    </row>
    <row r="1307" spans="1:23" ht="16" x14ac:dyDescent="0.2">
      <c r="A1307" t="s">
        <v>897</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s="38" t="s">
        <v>248</v>
      </c>
      <c r="O1307" t="s">
        <v>716</v>
      </c>
      <c r="P1307" t="s">
        <v>815</v>
      </c>
      <c r="Q1307" s="4" t="s">
        <v>243</v>
      </c>
      <c r="S1307" s="38"/>
      <c r="W1307" s="38"/>
    </row>
    <row r="1308" spans="1:23" ht="16" x14ac:dyDescent="0.2">
      <c r="A1308" t="s">
        <v>897</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s="38" t="s">
        <v>248</v>
      </c>
      <c r="O1308" t="s">
        <v>692</v>
      </c>
      <c r="P1308" t="s">
        <v>815</v>
      </c>
      <c r="Q1308" s="4" t="s">
        <v>243</v>
      </c>
      <c r="S1308" s="38"/>
      <c r="W1308" s="38"/>
    </row>
    <row r="1309" spans="1:23" ht="16" x14ac:dyDescent="0.2">
      <c r="A1309" t="s">
        <v>897</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s="38" t="s">
        <v>248</v>
      </c>
      <c r="O1309" t="s">
        <v>717</v>
      </c>
      <c r="P1309" t="s">
        <v>815</v>
      </c>
      <c r="Q1309" s="4" t="s">
        <v>243</v>
      </c>
      <c r="S1309" s="38"/>
      <c r="W1309" s="38"/>
    </row>
    <row r="1310" spans="1:23" ht="16" x14ac:dyDescent="0.2">
      <c r="A1310" t="s">
        <v>897</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s="38" t="s">
        <v>242</v>
      </c>
      <c r="O1310" t="s">
        <v>714</v>
      </c>
      <c r="P1310" t="s">
        <v>815</v>
      </c>
      <c r="Q1310" s="4" t="s">
        <v>243</v>
      </c>
      <c r="S1310" s="38"/>
      <c r="W1310" s="38"/>
    </row>
    <row r="1311" spans="1:23" ht="16" x14ac:dyDescent="0.2">
      <c r="A1311" t="s">
        <v>897</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s="38" t="s">
        <v>248</v>
      </c>
      <c r="O1311" t="s">
        <v>715</v>
      </c>
      <c r="P1311" t="s">
        <v>815</v>
      </c>
      <c r="Q1311" s="4" t="s">
        <v>243</v>
      </c>
      <c r="S1311" s="38"/>
      <c r="W1311" s="38"/>
    </row>
    <row r="1312" spans="1:23" ht="16" x14ac:dyDescent="0.2">
      <c r="A1312" t="s">
        <v>897</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s="38" t="s">
        <v>248</v>
      </c>
      <c r="O1312" t="s">
        <v>716</v>
      </c>
      <c r="P1312" t="s">
        <v>815</v>
      </c>
      <c r="Q1312" s="4" t="s">
        <v>243</v>
      </c>
      <c r="S1312" s="38"/>
      <c r="W1312" s="38"/>
    </row>
    <row r="1313" spans="1:23" ht="16" x14ac:dyDescent="0.2">
      <c r="A1313" t="s">
        <v>897</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s="38" t="s">
        <v>248</v>
      </c>
      <c r="O1313" t="s">
        <v>692</v>
      </c>
      <c r="P1313" t="s">
        <v>815</v>
      </c>
      <c r="Q1313" s="4" t="s">
        <v>243</v>
      </c>
      <c r="S1313" s="38"/>
      <c r="W1313" s="38"/>
    </row>
    <row r="1314" spans="1:23" ht="16" x14ac:dyDescent="0.2">
      <c r="A1314" t="s">
        <v>897</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s="38" t="s">
        <v>248</v>
      </c>
      <c r="O1314" t="s">
        <v>717</v>
      </c>
      <c r="P1314" t="s">
        <v>815</v>
      </c>
      <c r="Q1314" s="4" t="s">
        <v>243</v>
      </c>
      <c r="S1314" s="38"/>
      <c r="W1314" s="38"/>
    </row>
    <row r="1315" spans="1:23" ht="16" x14ac:dyDescent="0.2">
      <c r="A1315" t="s">
        <v>897</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s="38" t="s">
        <v>242</v>
      </c>
      <c r="O1315" t="s">
        <v>714</v>
      </c>
      <c r="P1315" t="s">
        <v>815</v>
      </c>
      <c r="Q1315" s="4" t="s">
        <v>243</v>
      </c>
      <c r="S1315" s="38"/>
      <c r="W1315" s="38"/>
    </row>
    <row r="1316" spans="1:23" ht="16" x14ac:dyDescent="0.2">
      <c r="A1316" t="s">
        <v>897</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s="38" t="s">
        <v>248</v>
      </c>
      <c r="O1316" t="s">
        <v>715</v>
      </c>
      <c r="P1316" t="s">
        <v>815</v>
      </c>
      <c r="Q1316" s="4" t="s">
        <v>243</v>
      </c>
      <c r="S1316" s="38"/>
      <c r="W1316" s="38"/>
    </row>
    <row r="1317" spans="1:23" ht="16" x14ac:dyDescent="0.2">
      <c r="A1317" t="s">
        <v>897</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s="38" t="s">
        <v>248</v>
      </c>
      <c r="O1317" t="s">
        <v>716</v>
      </c>
      <c r="P1317" t="s">
        <v>815</v>
      </c>
      <c r="Q1317" s="4" t="s">
        <v>243</v>
      </c>
      <c r="S1317" s="38"/>
      <c r="W1317" s="38"/>
    </row>
    <row r="1318" spans="1:23" ht="16" x14ac:dyDescent="0.2">
      <c r="A1318" t="s">
        <v>897</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s="38" t="s">
        <v>248</v>
      </c>
      <c r="O1318" t="s">
        <v>692</v>
      </c>
      <c r="P1318" t="s">
        <v>815</v>
      </c>
      <c r="Q1318" s="4" t="s">
        <v>243</v>
      </c>
      <c r="S1318" s="38"/>
      <c r="W1318" s="38"/>
    </row>
    <row r="1319" spans="1:23" ht="16" x14ac:dyDescent="0.2">
      <c r="A1319" t="s">
        <v>897</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s="38" t="s">
        <v>248</v>
      </c>
      <c r="O1319" t="s">
        <v>717</v>
      </c>
      <c r="P1319" t="s">
        <v>815</v>
      </c>
      <c r="Q1319" s="4" t="s">
        <v>243</v>
      </c>
      <c r="S1319" s="38"/>
      <c r="W1319" s="38"/>
    </row>
    <row r="1320" spans="1:23" ht="16" x14ac:dyDescent="0.2">
      <c r="A1320" t="s">
        <v>897</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s="38" t="s">
        <v>242</v>
      </c>
      <c r="O1320" t="s">
        <v>714</v>
      </c>
      <c r="P1320" t="s">
        <v>815</v>
      </c>
      <c r="Q1320" s="4" t="s">
        <v>243</v>
      </c>
      <c r="S1320" s="38"/>
      <c r="W1320" s="38"/>
    </row>
    <row r="1321" spans="1:23" ht="16" x14ac:dyDescent="0.2">
      <c r="A1321" t="s">
        <v>897</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s="38" t="s">
        <v>248</v>
      </c>
      <c r="O1321" t="s">
        <v>715</v>
      </c>
      <c r="P1321" t="s">
        <v>815</v>
      </c>
      <c r="Q1321" s="4" t="s">
        <v>243</v>
      </c>
      <c r="S1321" s="38"/>
      <c r="W1321" s="38"/>
    </row>
    <row r="1322" spans="1:23" ht="16" x14ac:dyDescent="0.2">
      <c r="A1322" t="s">
        <v>897</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s="38" t="s">
        <v>248</v>
      </c>
      <c r="O1322" t="s">
        <v>716</v>
      </c>
      <c r="P1322" t="s">
        <v>815</v>
      </c>
      <c r="Q1322" s="4" t="s">
        <v>243</v>
      </c>
      <c r="S1322" s="38"/>
      <c r="W1322" s="38"/>
    </row>
    <row r="1323" spans="1:23" ht="16" x14ac:dyDescent="0.2">
      <c r="A1323" t="s">
        <v>897</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s="38" t="s">
        <v>248</v>
      </c>
      <c r="O1323" t="s">
        <v>692</v>
      </c>
      <c r="P1323" t="s">
        <v>815</v>
      </c>
      <c r="Q1323" s="4" t="s">
        <v>243</v>
      </c>
      <c r="S1323" s="38"/>
      <c r="W1323" s="38"/>
    </row>
    <row r="1324" spans="1:23" ht="16" x14ac:dyDescent="0.2">
      <c r="A1324" t="s">
        <v>897</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s="38" t="s">
        <v>248</v>
      </c>
      <c r="O1324" t="s">
        <v>717</v>
      </c>
      <c r="P1324" t="s">
        <v>815</v>
      </c>
      <c r="Q1324" s="4" t="s">
        <v>243</v>
      </c>
      <c r="S1324" s="38"/>
      <c r="W1324" s="38"/>
    </row>
    <row r="1325" spans="1:23" ht="16" x14ac:dyDescent="0.2">
      <c r="A1325" t="s">
        <v>897</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s="38" t="s">
        <v>242</v>
      </c>
      <c r="O1325" t="s">
        <v>714</v>
      </c>
      <c r="P1325" t="s">
        <v>815</v>
      </c>
      <c r="Q1325" s="4" t="s">
        <v>243</v>
      </c>
      <c r="S1325" s="38"/>
      <c r="W1325" s="38"/>
    </row>
    <row r="1326" spans="1:23" ht="16" x14ac:dyDescent="0.2">
      <c r="A1326" t="s">
        <v>897</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s="38" t="s">
        <v>248</v>
      </c>
      <c r="O1326" t="s">
        <v>715</v>
      </c>
      <c r="P1326" t="s">
        <v>815</v>
      </c>
      <c r="Q1326" s="4" t="s">
        <v>243</v>
      </c>
      <c r="S1326" s="38"/>
      <c r="W1326" s="38"/>
    </row>
    <row r="1327" spans="1:23" ht="16" x14ac:dyDescent="0.2">
      <c r="A1327" t="s">
        <v>897</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s="38" t="s">
        <v>248</v>
      </c>
      <c r="O1327" t="s">
        <v>716</v>
      </c>
      <c r="P1327" t="s">
        <v>815</v>
      </c>
      <c r="Q1327" s="4" t="s">
        <v>243</v>
      </c>
      <c r="S1327" s="38"/>
      <c r="W1327" s="38"/>
    </row>
    <row r="1328" spans="1:23" ht="16" x14ac:dyDescent="0.2">
      <c r="A1328" t="s">
        <v>897</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s="38" t="s">
        <v>248</v>
      </c>
      <c r="O1328" t="s">
        <v>692</v>
      </c>
      <c r="P1328" t="s">
        <v>815</v>
      </c>
      <c r="Q1328" s="4" t="s">
        <v>243</v>
      </c>
      <c r="S1328" s="38"/>
      <c r="W1328" s="38"/>
    </row>
    <row r="1329" spans="1:23" ht="16" x14ac:dyDescent="0.2">
      <c r="A1329" t="s">
        <v>897</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s="38" t="s">
        <v>248</v>
      </c>
      <c r="O1329" t="s">
        <v>717</v>
      </c>
      <c r="P1329" t="s">
        <v>815</v>
      </c>
      <c r="Q1329" s="4" t="s">
        <v>243</v>
      </c>
      <c r="S1329" s="38"/>
      <c r="W1329" s="38"/>
    </row>
    <row r="1330" spans="1:23" ht="16" x14ac:dyDescent="0.2">
      <c r="A1330" t="s">
        <v>897</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s="38" t="s">
        <v>242</v>
      </c>
      <c r="O1330" t="s">
        <v>714</v>
      </c>
      <c r="P1330" t="s">
        <v>815</v>
      </c>
      <c r="Q1330" s="4" t="s">
        <v>243</v>
      </c>
      <c r="S1330" s="38"/>
      <c r="W1330" s="38"/>
    </row>
    <row r="1331" spans="1:23" ht="16" x14ac:dyDescent="0.2">
      <c r="A1331" t="s">
        <v>897</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s="38" t="s">
        <v>248</v>
      </c>
      <c r="O1331" t="s">
        <v>715</v>
      </c>
      <c r="P1331" t="s">
        <v>815</v>
      </c>
      <c r="Q1331" s="4" t="s">
        <v>243</v>
      </c>
      <c r="S1331" s="38"/>
      <c r="W1331" s="38"/>
    </row>
    <row r="1332" spans="1:23" ht="16" x14ac:dyDescent="0.2">
      <c r="A1332" t="s">
        <v>897</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s="38" t="s">
        <v>248</v>
      </c>
      <c r="O1332" t="s">
        <v>716</v>
      </c>
      <c r="P1332" t="s">
        <v>815</v>
      </c>
      <c r="Q1332" s="4" t="s">
        <v>243</v>
      </c>
      <c r="S1332" s="38"/>
      <c r="W1332" s="38"/>
    </row>
    <row r="1333" spans="1:23" ht="16" x14ac:dyDescent="0.2">
      <c r="A1333" t="s">
        <v>897</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s="38" t="s">
        <v>248</v>
      </c>
      <c r="O1333" t="s">
        <v>692</v>
      </c>
      <c r="P1333" t="s">
        <v>815</v>
      </c>
      <c r="Q1333" s="4" t="s">
        <v>243</v>
      </c>
      <c r="S1333" s="38"/>
      <c r="W1333" s="38"/>
    </row>
    <row r="1334" spans="1:23" ht="16" x14ac:dyDescent="0.2">
      <c r="A1334" t="s">
        <v>897</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s="38" t="s">
        <v>248</v>
      </c>
      <c r="O1334" t="s">
        <v>717</v>
      </c>
      <c r="P1334" t="s">
        <v>815</v>
      </c>
      <c r="Q1334" s="4" t="s">
        <v>243</v>
      </c>
      <c r="S1334" s="38"/>
      <c r="W1334" s="38"/>
    </row>
    <row r="1335" spans="1:23" ht="16" x14ac:dyDescent="0.2">
      <c r="A1335" t="s">
        <v>897</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s="38" t="s">
        <v>242</v>
      </c>
      <c r="O1335" t="s">
        <v>714</v>
      </c>
      <c r="P1335" t="s">
        <v>815</v>
      </c>
      <c r="Q1335" s="4" t="s">
        <v>243</v>
      </c>
      <c r="S1335" s="38"/>
      <c r="W1335" s="38"/>
    </row>
    <row r="1336" spans="1:23" ht="16" x14ac:dyDescent="0.2">
      <c r="A1336" t="s">
        <v>897</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s="38" t="s">
        <v>248</v>
      </c>
      <c r="O1336" t="s">
        <v>715</v>
      </c>
      <c r="P1336" t="s">
        <v>815</v>
      </c>
      <c r="Q1336" s="4" t="s">
        <v>243</v>
      </c>
      <c r="S1336" s="38"/>
      <c r="W1336" s="38"/>
    </row>
    <row r="1337" spans="1:23" ht="16" x14ac:dyDescent="0.2">
      <c r="A1337" t="s">
        <v>897</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s="38" t="s">
        <v>248</v>
      </c>
      <c r="O1337" t="s">
        <v>716</v>
      </c>
      <c r="P1337" t="s">
        <v>815</v>
      </c>
      <c r="Q1337" s="4" t="s">
        <v>243</v>
      </c>
      <c r="S1337" s="38"/>
      <c r="W1337" s="38"/>
    </row>
    <row r="1338" spans="1:23" ht="16" x14ac:dyDescent="0.2">
      <c r="A1338" t="s">
        <v>897</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s="38" t="s">
        <v>248</v>
      </c>
      <c r="O1338" t="s">
        <v>692</v>
      </c>
      <c r="P1338" t="s">
        <v>815</v>
      </c>
      <c r="Q1338" s="4" t="s">
        <v>243</v>
      </c>
      <c r="S1338" s="38"/>
      <c r="W1338" s="38"/>
    </row>
    <row r="1339" spans="1:23" ht="16" x14ac:dyDescent="0.2">
      <c r="A1339" t="s">
        <v>897</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s="38" t="s">
        <v>248</v>
      </c>
      <c r="O1339" t="s">
        <v>717</v>
      </c>
      <c r="P1339" t="s">
        <v>815</v>
      </c>
      <c r="Q1339" s="4" t="s">
        <v>243</v>
      </c>
      <c r="S1339" s="38"/>
      <c r="W1339" s="38"/>
    </row>
    <row r="1340" spans="1:23" ht="16" x14ac:dyDescent="0.2">
      <c r="A1340" t="s">
        <v>897</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s="38" t="s">
        <v>242</v>
      </c>
      <c r="O1340" t="s">
        <v>714</v>
      </c>
      <c r="P1340" t="s">
        <v>815</v>
      </c>
      <c r="Q1340" s="4" t="s">
        <v>243</v>
      </c>
      <c r="S1340" s="38"/>
      <c r="W1340" s="38"/>
    </row>
    <row r="1341" spans="1:23" ht="16" x14ac:dyDescent="0.2">
      <c r="A1341" t="s">
        <v>897</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s="38" t="s">
        <v>248</v>
      </c>
      <c r="O1341" t="s">
        <v>715</v>
      </c>
      <c r="P1341" t="s">
        <v>815</v>
      </c>
      <c r="Q1341" s="4" t="s">
        <v>243</v>
      </c>
      <c r="S1341" s="38"/>
      <c r="W1341" s="38"/>
    </row>
    <row r="1342" spans="1:23" ht="16" x14ac:dyDescent="0.2">
      <c r="A1342" t="s">
        <v>897</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s="38" t="s">
        <v>248</v>
      </c>
      <c r="O1342" t="s">
        <v>716</v>
      </c>
      <c r="P1342" t="s">
        <v>815</v>
      </c>
      <c r="Q1342" s="4" t="s">
        <v>243</v>
      </c>
      <c r="S1342" s="38"/>
      <c r="W1342" s="38"/>
    </row>
    <row r="1343" spans="1:23" ht="16" x14ac:dyDescent="0.2">
      <c r="A1343" t="s">
        <v>897</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s="38" t="s">
        <v>248</v>
      </c>
      <c r="O1343" t="s">
        <v>692</v>
      </c>
      <c r="P1343" t="s">
        <v>815</v>
      </c>
      <c r="Q1343" s="4" t="s">
        <v>243</v>
      </c>
      <c r="S1343" s="38"/>
      <c r="W1343" s="38"/>
    </row>
    <row r="1344" spans="1:23" ht="16" x14ac:dyDescent="0.2">
      <c r="A1344" t="s">
        <v>897</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s="38" t="s">
        <v>248</v>
      </c>
      <c r="O1344" t="s">
        <v>717</v>
      </c>
      <c r="P1344" t="s">
        <v>815</v>
      </c>
      <c r="Q1344" s="4" t="s">
        <v>243</v>
      </c>
      <c r="S1344" s="38"/>
      <c r="W1344" s="38"/>
    </row>
    <row r="1345" spans="1:23" ht="16" x14ac:dyDescent="0.2">
      <c r="A1345" t="s">
        <v>897</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s="38" t="s">
        <v>242</v>
      </c>
      <c r="O1345" t="s">
        <v>714</v>
      </c>
      <c r="P1345" t="s">
        <v>815</v>
      </c>
      <c r="Q1345" s="4" t="s">
        <v>243</v>
      </c>
      <c r="S1345" s="38"/>
      <c r="W1345" s="38"/>
    </row>
    <row r="1346" spans="1:23" ht="16" x14ac:dyDescent="0.2">
      <c r="A1346" t="s">
        <v>897</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s="38" t="s">
        <v>248</v>
      </c>
      <c r="O1346" t="s">
        <v>715</v>
      </c>
      <c r="P1346" t="s">
        <v>815</v>
      </c>
      <c r="Q1346" s="4" t="s">
        <v>243</v>
      </c>
      <c r="S1346" s="38"/>
      <c r="W1346" s="38"/>
    </row>
    <row r="1347" spans="1:23" ht="16" x14ac:dyDescent="0.2">
      <c r="A1347" t="s">
        <v>897</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s="38" t="s">
        <v>248</v>
      </c>
      <c r="O1347" t="s">
        <v>716</v>
      </c>
      <c r="P1347" t="s">
        <v>815</v>
      </c>
      <c r="Q1347" s="4" t="s">
        <v>243</v>
      </c>
      <c r="S1347" s="38"/>
      <c r="W1347" s="38"/>
    </row>
    <row r="1348" spans="1:23" ht="16" x14ac:dyDescent="0.2">
      <c r="A1348" t="s">
        <v>897</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s="38" t="s">
        <v>248</v>
      </c>
      <c r="O1348" t="s">
        <v>692</v>
      </c>
      <c r="P1348" t="s">
        <v>815</v>
      </c>
      <c r="Q1348" s="4" t="s">
        <v>243</v>
      </c>
      <c r="S1348" s="38"/>
      <c r="W1348" s="38"/>
    </row>
    <row r="1349" spans="1:23" ht="16" x14ac:dyDescent="0.2">
      <c r="A1349" t="s">
        <v>897</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s="38" t="s">
        <v>248</v>
      </c>
      <c r="O1349" t="s">
        <v>717</v>
      </c>
      <c r="P1349" t="s">
        <v>815</v>
      </c>
      <c r="Q1349" s="4" t="s">
        <v>243</v>
      </c>
      <c r="S1349" s="38"/>
      <c r="W1349" s="38"/>
    </row>
    <row r="1350" spans="1:23" ht="16" x14ac:dyDescent="0.2">
      <c r="A1350" t="s">
        <v>897</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s="38" t="s">
        <v>242</v>
      </c>
      <c r="O1350" t="s">
        <v>714</v>
      </c>
      <c r="P1350" t="s">
        <v>815</v>
      </c>
      <c r="Q1350" s="4" t="s">
        <v>243</v>
      </c>
      <c r="S1350" s="38"/>
      <c r="W1350" s="38"/>
    </row>
    <row r="1351" spans="1:23" ht="16" x14ac:dyDescent="0.2">
      <c r="A1351" t="s">
        <v>897</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s="38" t="s">
        <v>248</v>
      </c>
      <c r="O1351" t="s">
        <v>715</v>
      </c>
      <c r="P1351" t="s">
        <v>815</v>
      </c>
      <c r="Q1351" s="4" t="s">
        <v>243</v>
      </c>
      <c r="S1351" s="38"/>
      <c r="W1351" s="38"/>
    </row>
    <row r="1352" spans="1:23" ht="16" x14ac:dyDescent="0.2">
      <c r="A1352" t="s">
        <v>897</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s="38" t="s">
        <v>248</v>
      </c>
      <c r="O1352" t="s">
        <v>716</v>
      </c>
      <c r="P1352" t="s">
        <v>815</v>
      </c>
      <c r="Q1352" s="4" t="s">
        <v>243</v>
      </c>
      <c r="S1352" s="38"/>
      <c r="W1352" s="38"/>
    </row>
    <row r="1353" spans="1:23" ht="16" x14ac:dyDescent="0.2">
      <c r="A1353" t="s">
        <v>897</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s="38" t="s">
        <v>248</v>
      </c>
      <c r="O1353" t="s">
        <v>692</v>
      </c>
      <c r="P1353" t="s">
        <v>815</v>
      </c>
      <c r="Q1353" s="4" t="s">
        <v>243</v>
      </c>
      <c r="S1353" s="38"/>
      <c r="W1353" s="38"/>
    </row>
    <row r="1354" spans="1:23" ht="16" x14ac:dyDescent="0.2">
      <c r="A1354" t="s">
        <v>897</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s="38" t="s">
        <v>248</v>
      </c>
      <c r="O1354" t="s">
        <v>717</v>
      </c>
      <c r="P1354" t="s">
        <v>815</v>
      </c>
      <c r="Q1354" s="4" t="s">
        <v>243</v>
      </c>
      <c r="S1354" s="38"/>
      <c r="W1354" s="38"/>
    </row>
    <row r="1355" spans="1:23" ht="16" x14ac:dyDescent="0.2">
      <c r="A1355" t="s">
        <v>897</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s="38" t="s">
        <v>242</v>
      </c>
      <c r="O1355" t="s">
        <v>714</v>
      </c>
      <c r="P1355" t="s">
        <v>815</v>
      </c>
      <c r="Q1355" s="4" t="s">
        <v>243</v>
      </c>
      <c r="S1355" s="38"/>
      <c r="W1355" s="38"/>
    </row>
    <row r="1356" spans="1:23" ht="16" x14ac:dyDescent="0.2">
      <c r="A1356" t="s">
        <v>897</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s="38" t="s">
        <v>248</v>
      </c>
      <c r="O1356" t="s">
        <v>715</v>
      </c>
      <c r="P1356" t="s">
        <v>815</v>
      </c>
      <c r="Q1356" s="4" t="s">
        <v>243</v>
      </c>
      <c r="S1356" s="38"/>
      <c r="W1356" s="38"/>
    </row>
    <row r="1357" spans="1:23" ht="16" x14ac:dyDescent="0.2">
      <c r="A1357" t="s">
        <v>897</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s="38" t="s">
        <v>248</v>
      </c>
      <c r="O1357" t="s">
        <v>716</v>
      </c>
      <c r="P1357" t="s">
        <v>815</v>
      </c>
      <c r="Q1357" s="4" t="s">
        <v>243</v>
      </c>
      <c r="S1357" s="38"/>
      <c r="W1357" s="38"/>
    </row>
    <row r="1358" spans="1:23" ht="16" x14ac:dyDescent="0.2">
      <c r="A1358" t="s">
        <v>897</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s="38" t="s">
        <v>248</v>
      </c>
      <c r="O1358" t="s">
        <v>692</v>
      </c>
      <c r="P1358" t="s">
        <v>815</v>
      </c>
      <c r="Q1358" s="4" t="s">
        <v>243</v>
      </c>
      <c r="S1358" s="38"/>
      <c r="W1358" s="38"/>
    </row>
    <row r="1359" spans="1:23" ht="16" x14ac:dyDescent="0.2">
      <c r="A1359" t="s">
        <v>897</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s="38" t="s">
        <v>248</v>
      </c>
      <c r="O1359" t="s">
        <v>717</v>
      </c>
      <c r="P1359" t="s">
        <v>815</v>
      </c>
      <c r="Q1359" s="4" t="s">
        <v>243</v>
      </c>
      <c r="S1359" s="38"/>
      <c r="W1359" s="38"/>
    </row>
    <row r="1360" spans="1:23" ht="16" x14ac:dyDescent="0.2">
      <c r="A1360" t="s">
        <v>897</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s="38" t="s">
        <v>915</v>
      </c>
      <c r="O1360" t="s">
        <v>716</v>
      </c>
      <c r="P1360" t="s">
        <v>815</v>
      </c>
      <c r="Q1360" s="4" t="s">
        <v>243</v>
      </c>
      <c r="S1360" s="38"/>
      <c r="W1360" s="38"/>
    </row>
    <row r="1361" spans="1:23" ht="16" x14ac:dyDescent="0.2">
      <c r="A1361" t="s">
        <v>897</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s="38" t="s">
        <v>242</v>
      </c>
      <c r="O1361" t="s">
        <v>714</v>
      </c>
      <c r="P1361" t="s">
        <v>815</v>
      </c>
      <c r="Q1361" s="4" t="s">
        <v>243</v>
      </c>
      <c r="S1361" s="38"/>
      <c r="W1361" s="38"/>
    </row>
    <row r="1362" spans="1:23" ht="16" x14ac:dyDescent="0.2">
      <c r="A1362" t="s">
        <v>897</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s="38" t="s">
        <v>248</v>
      </c>
      <c r="O1362" t="s">
        <v>715</v>
      </c>
      <c r="P1362" t="s">
        <v>815</v>
      </c>
      <c r="Q1362" s="4" t="s">
        <v>243</v>
      </c>
      <c r="S1362" s="38"/>
      <c r="W1362" s="38"/>
    </row>
    <row r="1363" spans="1:23" ht="16" x14ac:dyDescent="0.2">
      <c r="A1363" t="s">
        <v>897</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s="38" t="s">
        <v>248</v>
      </c>
      <c r="O1363" t="s">
        <v>716</v>
      </c>
      <c r="P1363" t="s">
        <v>815</v>
      </c>
      <c r="Q1363" s="4" t="s">
        <v>243</v>
      </c>
      <c r="S1363" s="38"/>
      <c r="W1363" s="38"/>
    </row>
    <row r="1364" spans="1:23" ht="16" x14ac:dyDescent="0.2">
      <c r="A1364" t="s">
        <v>897</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s="38" t="s">
        <v>248</v>
      </c>
      <c r="O1364" t="s">
        <v>692</v>
      </c>
      <c r="P1364" t="s">
        <v>815</v>
      </c>
      <c r="Q1364" s="4" t="s">
        <v>243</v>
      </c>
      <c r="S1364" s="38"/>
      <c r="W1364" s="38"/>
    </row>
    <row r="1365" spans="1:23" ht="16" x14ac:dyDescent="0.2">
      <c r="A1365" t="s">
        <v>897</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s="38" t="s">
        <v>248</v>
      </c>
      <c r="O1365" t="s">
        <v>717</v>
      </c>
      <c r="P1365" t="s">
        <v>815</v>
      </c>
      <c r="Q1365" s="4" t="s">
        <v>243</v>
      </c>
      <c r="S1365" s="38"/>
      <c r="W1365" s="38"/>
    </row>
    <row r="1366" spans="1:23" ht="16" x14ac:dyDescent="0.2">
      <c r="A1366" t="s">
        <v>897</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s="38" t="s">
        <v>242</v>
      </c>
      <c r="O1366" t="s">
        <v>714</v>
      </c>
      <c r="P1366" t="s">
        <v>815</v>
      </c>
      <c r="Q1366" s="4" t="s">
        <v>243</v>
      </c>
      <c r="S1366" s="38"/>
      <c r="W1366" s="38"/>
    </row>
    <row r="1367" spans="1:23" ht="16" x14ac:dyDescent="0.2">
      <c r="A1367" t="s">
        <v>897</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s="38" t="s">
        <v>248</v>
      </c>
      <c r="O1367" t="s">
        <v>715</v>
      </c>
      <c r="P1367" t="s">
        <v>815</v>
      </c>
      <c r="Q1367" s="4" t="s">
        <v>243</v>
      </c>
      <c r="S1367" s="38"/>
      <c r="W1367" s="38"/>
    </row>
    <row r="1368" spans="1:23" ht="16" x14ac:dyDescent="0.2">
      <c r="A1368" t="s">
        <v>897</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s="38" t="s">
        <v>248</v>
      </c>
      <c r="O1368" t="s">
        <v>716</v>
      </c>
      <c r="P1368" t="s">
        <v>815</v>
      </c>
      <c r="Q1368" s="4" t="s">
        <v>243</v>
      </c>
      <c r="S1368" s="38"/>
      <c r="W1368" s="38"/>
    </row>
    <row r="1369" spans="1:23" ht="16" x14ac:dyDescent="0.2">
      <c r="A1369" t="s">
        <v>897</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s="38" t="s">
        <v>248</v>
      </c>
      <c r="O1369" t="s">
        <v>692</v>
      </c>
      <c r="P1369" t="s">
        <v>815</v>
      </c>
      <c r="Q1369" s="4" t="s">
        <v>243</v>
      </c>
      <c r="S1369" s="38"/>
      <c r="W1369" s="38"/>
    </row>
    <row r="1370" spans="1:23" ht="16" x14ac:dyDescent="0.2">
      <c r="A1370" t="s">
        <v>897</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s="38" t="s">
        <v>248</v>
      </c>
      <c r="O1370" t="s">
        <v>717</v>
      </c>
      <c r="P1370" t="s">
        <v>815</v>
      </c>
      <c r="Q1370" s="4" t="s">
        <v>243</v>
      </c>
      <c r="S1370" s="38"/>
      <c r="W1370" s="38"/>
    </row>
    <row r="1371" spans="1:23" ht="16" x14ac:dyDescent="0.2">
      <c r="A1371" t="s">
        <v>897</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s="38" t="s">
        <v>242</v>
      </c>
      <c r="O1371" t="s">
        <v>714</v>
      </c>
      <c r="P1371" t="s">
        <v>815</v>
      </c>
      <c r="Q1371" s="4" t="s">
        <v>243</v>
      </c>
      <c r="S1371" s="38"/>
      <c r="W1371" s="38"/>
    </row>
    <row r="1372" spans="1:23" ht="16" x14ac:dyDescent="0.2">
      <c r="A1372" t="s">
        <v>897</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s="38" t="s">
        <v>248</v>
      </c>
      <c r="O1372" t="s">
        <v>715</v>
      </c>
      <c r="P1372" t="s">
        <v>815</v>
      </c>
      <c r="Q1372" s="4" t="s">
        <v>243</v>
      </c>
      <c r="S1372" s="38"/>
      <c r="W1372" s="38"/>
    </row>
    <row r="1373" spans="1:23" ht="16" x14ac:dyDescent="0.2">
      <c r="A1373" t="s">
        <v>897</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s="38" t="s">
        <v>248</v>
      </c>
      <c r="O1373" t="s">
        <v>716</v>
      </c>
      <c r="P1373" t="s">
        <v>815</v>
      </c>
      <c r="Q1373" s="4" t="s">
        <v>243</v>
      </c>
      <c r="S1373" s="38"/>
      <c r="W1373" s="38"/>
    </row>
    <row r="1374" spans="1:23" ht="16" x14ac:dyDescent="0.2">
      <c r="A1374" t="s">
        <v>897</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s="38" t="s">
        <v>248</v>
      </c>
      <c r="O1374" t="s">
        <v>692</v>
      </c>
      <c r="P1374" t="s">
        <v>815</v>
      </c>
      <c r="Q1374" s="4" t="s">
        <v>243</v>
      </c>
      <c r="S1374" s="38"/>
      <c r="W1374" s="38"/>
    </row>
    <row r="1375" spans="1:23" ht="16" x14ac:dyDescent="0.2">
      <c r="A1375" t="s">
        <v>897</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s="38" t="s">
        <v>248</v>
      </c>
      <c r="O1375" t="s">
        <v>717</v>
      </c>
      <c r="P1375" t="s">
        <v>815</v>
      </c>
      <c r="Q1375" s="4" t="s">
        <v>243</v>
      </c>
      <c r="S1375" s="38"/>
      <c r="W1375" s="38"/>
    </row>
    <row r="1376" spans="1:23" ht="16" x14ac:dyDescent="0.2">
      <c r="A1376" t="s">
        <v>897</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s="38" t="s">
        <v>242</v>
      </c>
      <c r="O1376" t="s">
        <v>714</v>
      </c>
      <c r="P1376" t="s">
        <v>815</v>
      </c>
      <c r="Q1376" s="4" t="s">
        <v>243</v>
      </c>
      <c r="S1376" s="38"/>
      <c r="W1376" s="38"/>
    </row>
    <row r="1377" spans="1:23" ht="16" x14ac:dyDescent="0.2">
      <c r="A1377" t="s">
        <v>897</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s="38" t="s">
        <v>248</v>
      </c>
      <c r="O1377" t="s">
        <v>715</v>
      </c>
      <c r="P1377" t="s">
        <v>815</v>
      </c>
      <c r="Q1377" s="4" t="s">
        <v>243</v>
      </c>
      <c r="S1377" s="38"/>
      <c r="W1377" s="38"/>
    </row>
    <row r="1378" spans="1:23" ht="16" x14ac:dyDescent="0.2">
      <c r="A1378" t="s">
        <v>897</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s="38" t="s">
        <v>248</v>
      </c>
      <c r="O1378" t="s">
        <v>716</v>
      </c>
      <c r="P1378" t="s">
        <v>815</v>
      </c>
      <c r="Q1378" s="4" t="s">
        <v>243</v>
      </c>
      <c r="S1378" s="38"/>
      <c r="W1378" s="38"/>
    </row>
    <row r="1379" spans="1:23" ht="16" x14ac:dyDescent="0.2">
      <c r="A1379" t="s">
        <v>897</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s="38" t="s">
        <v>248</v>
      </c>
      <c r="O1379" t="s">
        <v>692</v>
      </c>
      <c r="P1379" t="s">
        <v>815</v>
      </c>
      <c r="Q1379" s="4" t="s">
        <v>243</v>
      </c>
      <c r="S1379" s="38"/>
      <c r="W1379" s="38"/>
    </row>
    <row r="1380" spans="1:23" ht="16" x14ac:dyDescent="0.2">
      <c r="A1380" t="s">
        <v>897</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s="38" t="s">
        <v>248</v>
      </c>
      <c r="O1380" t="s">
        <v>717</v>
      </c>
      <c r="P1380" t="s">
        <v>815</v>
      </c>
      <c r="Q1380" s="4" t="s">
        <v>243</v>
      </c>
      <c r="S1380" s="38"/>
      <c r="W1380" s="38"/>
    </row>
    <row r="1381" spans="1:23" ht="16" x14ac:dyDescent="0.2">
      <c r="A1381" t="s">
        <v>897</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s="38" t="s">
        <v>242</v>
      </c>
      <c r="O1381" t="s">
        <v>714</v>
      </c>
      <c r="P1381" t="s">
        <v>815</v>
      </c>
      <c r="Q1381" s="4" t="s">
        <v>243</v>
      </c>
      <c r="S1381" s="38"/>
      <c r="W1381" s="38"/>
    </row>
    <row r="1382" spans="1:23" ht="16" x14ac:dyDescent="0.2">
      <c r="A1382" t="s">
        <v>897</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s="38" t="s">
        <v>248</v>
      </c>
      <c r="O1382" t="s">
        <v>715</v>
      </c>
      <c r="P1382" t="s">
        <v>815</v>
      </c>
      <c r="Q1382" s="4" t="s">
        <v>243</v>
      </c>
      <c r="S1382" s="38"/>
      <c r="W1382" s="38"/>
    </row>
    <row r="1383" spans="1:23" ht="16" x14ac:dyDescent="0.2">
      <c r="A1383" t="s">
        <v>897</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s="38" t="s">
        <v>248</v>
      </c>
      <c r="O1383" t="s">
        <v>716</v>
      </c>
      <c r="P1383" t="s">
        <v>815</v>
      </c>
      <c r="Q1383" s="4" t="s">
        <v>243</v>
      </c>
      <c r="S1383" s="38"/>
      <c r="W1383" s="38"/>
    </row>
    <row r="1384" spans="1:23" ht="16" x14ac:dyDescent="0.2">
      <c r="A1384" t="s">
        <v>897</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s="38" t="s">
        <v>248</v>
      </c>
      <c r="O1384" t="s">
        <v>692</v>
      </c>
      <c r="P1384" t="s">
        <v>815</v>
      </c>
      <c r="Q1384" s="4" t="s">
        <v>243</v>
      </c>
      <c r="S1384" s="38"/>
      <c r="W1384" s="38"/>
    </row>
    <row r="1385" spans="1:23" ht="16" x14ac:dyDescent="0.2">
      <c r="A1385" t="s">
        <v>897</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s="38" t="s">
        <v>248</v>
      </c>
      <c r="O1385" t="s">
        <v>717</v>
      </c>
      <c r="P1385" t="s">
        <v>815</v>
      </c>
      <c r="Q1385" s="4" t="s">
        <v>243</v>
      </c>
      <c r="S1385" s="38"/>
      <c r="W1385" s="38"/>
    </row>
    <row r="1386" spans="1:23" ht="16" x14ac:dyDescent="0.2">
      <c r="A1386" t="s">
        <v>897</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s="38" t="s">
        <v>242</v>
      </c>
      <c r="O1386" t="s">
        <v>714</v>
      </c>
      <c r="P1386" t="s">
        <v>815</v>
      </c>
      <c r="Q1386" s="4" t="s">
        <v>243</v>
      </c>
      <c r="S1386" s="38"/>
      <c r="W1386" s="38"/>
    </row>
    <row r="1387" spans="1:23" ht="16" x14ac:dyDescent="0.2">
      <c r="A1387" t="s">
        <v>897</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s="38" t="s">
        <v>248</v>
      </c>
      <c r="O1387" t="s">
        <v>715</v>
      </c>
      <c r="P1387" t="s">
        <v>815</v>
      </c>
      <c r="Q1387" s="4" t="s">
        <v>243</v>
      </c>
      <c r="S1387" s="38"/>
      <c r="W1387" s="38"/>
    </row>
    <row r="1388" spans="1:23" ht="16" x14ac:dyDescent="0.2">
      <c r="A1388" t="s">
        <v>897</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s="38" t="s">
        <v>248</v>
      </c>
      <c r="O1388" t="s">
        <v>716</v>
      </c>
      <c r="P1388" t="s">
        <v>815</v>
      </c>
      <c r="Q1388" s="4" t="s">
        <v>243</v>
      </c>
      <c r="S1388" s="38"/>
      <c r="W1388" s="38"/>
    </row>
    <row r="1389" spans="1:23" ht="16" x14ac:dyDescent="0.2">
      <c r="A1389" t="s">
        <v>897</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s="38" t="s">
        <v>248</v>
      </c>
      <c r="O1389" t="s">
        <v>692</v>
      </c>
      <c r="P1389" t="s">
        <v>815</v>
      </c>
      <c r="Q1389" s="4" t="s">
        <v>243</v>
      </c>
      <c r="S1389" s="38"/>
      <c r="W1389" s="38"/>
    </row>
    <row r="1390" spans="1:23" ht="16" x14ac:dyDescent="0.2">
      <c r="A1390" t="s">
        <v>897</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s="38" t="s">
        <v>248</v>
      </c>
      <c r="O1390" t="s">
        <v>717</v>
      </c>
      <c r="P1390" t="s">
        <v>815</v>
      </c>
      <c r="Q1390" s="4" t="s">
        <v>243</v>
      </c>
      <c r="S1390" s="38"/>
      <c r="W1390" s="38"/>
    </row>
    <row r="1391" spans="1:23" ht="16" x14ac:dyDescent="0.2">
      <c r="A1391" t="s">
        <v>897</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s="38" t="s">
        <v>242</v>
      </c>
      <c r="O1391" t="s">
        <v>714</v>
      </c>
      <c r="P1391" t="s">
        <v>815</v>
      </c>
      <c r="Q1391" s="4" t="s">
        <v>243</v>
      </c>
      <c r="S1391" s="38"/>
      <c r="W1391" s="38"/>
    </row>
    <row r="1392" spans="1:23" ht="16" x14ac:dyDescent="0.2">
      <c r="A1392" t="s">
        <v>897</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s="38" t="s">
        <v>248</v>
      </c>
      <c r="O1392" t="s">
        <v>715</v>
      </c>
      <c r="P1392" t="s">
        <v>815</v>
      </c>
      <c r="Q1392" s="4" t="s">
        <v>243</v>
      </c>
      <c r="S1392" s="38"/>
      <c r="W1392" s="38"/>
    </row>
    <row r="1393" spans="1:23" ht="16" x14ac:dyDescent="0.2">
      <c r="A1393" t="s">
        <v>897</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s="38" t="s">
        <v>248</v>
      </c>
      <c r="O1393" t="s">
        <v>716</v>
      </c>
      <c r="P1393" t="s">
        <v>815</v>
      </c>
      <c r="Q1393" s="4" t="s">
        <v>243</v>
      </c>
      <c r="S1393" s="38"/>
      <c r="W1393" s="38"/>
    </row>
    <row r="1394" spans="1:23" ht="16" x14ac:dyDescent="0.2">
      <c r="A1394" t="s">
        <v>897</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s="38" t="s">
        <v>248</v>
      </c>
      <c r="O1394" t="s">
        <v>692</v>
      </c>
      <c r="P1394" t="s">
        <v>815</v>
      </c>
      <c r="Q1394" s="4" t="s">
        <v>243</v>
      </c>
      <c r="S1394" s="38"/>
      <c r="W1394" s="38"/>
    </row>
    <row r="1395" spans="1:23" ht="16" x14ac:dyDescent="0.2">
      <c r="A1395" t="s">
        <v>897</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s="38" t="s">
        <v>248</v>
      </c>
      <c r="O1395" t="s">
        <v>717</v>
      </c>
      <c r="P1395" t="s">
        <v>815</v>
      </c>
      <c r="Q1395" s="4" t="s">
        <v>243</v>
      </c>
      <c r="S1395" s="38"/>
      <c r="W1395" s="38"/>
    </row>
    <row r="1396" spans="1:23" ht="16" x14ac:dyDescent="0.2">
      <c r="A1396" t="s">
        <v>897</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s="38" t="s">
        <v>242</v>
      </c>
      <c r="O1396" t="s">
        <v>714</v>
      </c>
      <c r="P1396" t="s">
        <v>815</v>
      </c>
      <c r="Q1396" s="4" t="s">
        <v>243</v>
      </c>
      <c r="S1396" s="38"/>
      <c r="W1396" s="38"/>
    </row>
    <row r="1397" spans="1:23" ht="16" x14ac:dyDescent="0.2">
      <c r="A1397" t="s">
        <v>897</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s="38" t="s">
        <v>248</v>
      </c>
      <c r="O1397" t="s">
        <v>715</v>
      </c>
      <c r="P1397" t="s">
        <v>815</v>
      </c>
      <c r="Q1397" s="4" t="s">
        <v>243</v>
      </c>
      <c r="S1397" s="38"/>
      <c r="W1397" s="38"/>
    </row>
    <row r="1398" spans="1:23" ht="16" x14ac:dyDescent="0.2">
      <c r="A1398" t="s">
        <v>897</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s="38" t="s">
        <v>248</v>
      </c>
      <c r="O1398" t="s">
        <v>716</v>
      </c>
      <c r="P1398" t="s">
        <v>815</v>
      </c>
      <c r="Q1398" s="4" t="s">
        <v>243</v>
      </c>
      <c r="S1398" s="38"/>
      <c r="W1398" s="38"/>
    </row>
    <row r="1399" spans="1:23" ht="16" x14ac:dyDescent="0.2">
      <c r="A1399" t="s">
        <v>897</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s="38" t="s">
        <v>248</v>
      </c>
      <c r="O1399" t="s">
        <v>692</v>
      </c>
      <c r="P1399" t="s">
        <v>815</v>
      </c>
      <c r="Q1399" s="4" t="s">
        <v>243</v>
      </c>
      <c r="S1399" s="38"/>
      <c r="W1399" s="38"/>
    </row>
    <row r="1400" spans="1:23" ht="16" x14ac:dyDescent="0.2">
      <c r="A1400" t="s">
        <v>897</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s="38" t="s">
        <v>248</v>
      </c>
      <c r="O1400" t="s">
        <v>717</v>
      </c>
      <c r="P1400" t="s">
        <v>815</v>
      </c>
      <c r="Q1400" s="4" t="s">
        <v>243</v>
      </c>
      <c r="S1400" s="38"/>
      <c r="W1400" s="38"/>
    </row>
    <row r="1401" spans="1:23" ht="16" x14ac:dyDescent="0.2">
      <c r="A1401" t="s">
        <v>897</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s="38" t="s">
        <v>242</v>
      </c>
      <c r="O1401" t="s">
        <v>714</v>
      </c>
      <c r="P1401" t="s">
        <v>815</v>
      </c>
      <c r="Q1401" s="4" t="s">
        <v>243</v>
      </c>
      <c r="S1401" s="38"/>
      <c r="W1401" s="38"/>
    </row>
    <row r="1402" spans="1:23" ht="16" x14ac:dyDescent="0.2">
      <c r="A1402" t="s">
        <v>897</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s="38" t="s">
        <v>248</v>
      </c>
      <c r="O1402" t="s">
        <v>715</v>
      </c>
      <c r="P1402" t="s">
        <v>815</v>
      </c>
      <c r="Q1402" s="4" t="s">
        <v>243</v>
      </c>
      <c r="S1402" s="38"/>
      <c r="W1402" s="38"/>
    </row>
    <row r="1403" spans="1:23" ht="16" x14ac:dyDescent="0.2">
      <c r="A1403" t="s">
        <v>897</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s="38" t="s">
        <v>248</v>
      </c>
      <c r="O1403" t="s">
        <v>716</v>
      </c>
      <c r="P1403" t="s">
        <v>815</v>
      </c>
      <c r="Q1403" s="4" t="s">
        <v>243</v>
      </c>
      <c r="S1403" s="38"/>
      <c r="W1403" s="38"/>
    </row>
    <row r="1404" spans="1:23" ht="16" x14ac:dyDescent="0.2">
      <c r="A1404" t="s">
        <v>897</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s="38" t="s">
        <v>248</v>
      </c>
      <c r="O1404" t="s">
        <v>692</v>
      </c>
      <c r="P1404" t="s">
        <v>815</v>
      </c>
      <c r="Q1404" s="4" t="s">
        <v>243</v>
      </c>
      <c r="S1404" s="38"/>
      <c r="W1404" s="38"/>
    </row>
    <row r="1405" spans="1:23" ht="16" x14ac:dyDescent="0.2">
      <c r="A1405" t="s">
        <v>897</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s="38" t="s">
        <v>248</v>
      </c>
      <c r="O1405" t="s">
        <v>717</v>
      </c>
      <c r="P1405" t="s">
        <v>815</v>
      </c>
      <c r="Q1405" s="4" t="s">
        <v>243</v>
      </c>
      <c r="S1405" s="38"/>
      <c r="W1405" s="38"/>
    </row>
    <row r="1406" spans="1:23" ht="16" x14ac:dyDescent="0.2">
      <c r="A1406" t="s">
        <v>897</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s="38" t="s">
        <v>242</v>
      </c>
      <c r="O1406" t="s">
        <v>714</v>
      </c>
      <c r="P1406" t="s">
        <v>815</v>
      </c>
      <c r="Q1406" s="4" t="s">
        <v>243</v>
      </c>
      <c r="S1406" s="38"/>
      <c r="W1406" s="38"/>
    </row>
    <row r="1407" spans="1:23" ht="16" x14ac:dyDescent="0.2">
      <c r="A1407" t="s">
        <v>897</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s="38" t="s">
        <v>248</v>
      </c>
      <c r="O1407" t="s">
        <v>715</v>
      </c>
      <c r="P1407" t="s">
        <v>815</v>
      </c>
      <c r="Q1407" s="4" t="s">
        <v>243</v>
      </c>
      <c r="S1407" s="38"/>
      <c r="W1407" s="38"/>
    </row>
    <row r="1408" spans="1:23" ht="16" x14ac:dyDescent="0.2">
      <c r="A1408" t="s">
        <v>897</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s="38" t="s">
        <v>248</v>
      </c>
      <c r="O1408" t="s">
        <v>716</v>
      </c>
      <c r="P1408" t="s">
        <v>815</v>
      </c>
      <c r="Q1408" s="4" t="s">
        <v>243</v>
      </c>
      <c r="S1408" s="38"/>
      <c r="W1408" s="38"/>
    </row>
    <row r="1409" spans="1:23" ht="16" x14ac:dyDescent="0.2">
      <c r="A1409" t="s">
        <v>897</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s="38" t="s">
        <v>248</v>
      </c>
      <c r="O1409" t="s">
        <v>692</v>
      </c>
      <c r="P1409" t="s">
        <v>815</v>
      </c>
      <c r="Q1409" s="4" t="s">
        <v>243</v>
      </c>
      <c r="S1409" s="38"/>
      <c r="W1409" s="38"/>
    </row>
    <row r="1410" spans="1:23" ht="16" x14ac:dyDescent="0.2">
      <c r="A1410" t="s">
        <v>897</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s="38" t="s">
        <v>248</v>
      </c>
      <c r="O1410" t="s">
        <v>717</v>
      </c>
      <c r="P1410" t="s">
        <v>815</v>
      </c>
      <c r="Q1410" s="4" t="s">
        <v>243</v>
      </c>
      <c r="S1410" s="38"/>
      <c r="W1410" s="38"/>
    </row>
    <row r="1411" spans="1:23" ht="16" x14ac:dyDescent="0.2">
      <c r="A1411" t="s">
        <v>897</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s="38" t="s">
        <v>242</v>
      </c>
      <c r="O1411" t="s">
        <v>714</v>
      </c>
      <c r="P1411" t="s">
        <v>815</v>
      </c>
      <c r="Q1411" s="4" t="s">
        <v>243</v>
      </c>
      <c r="S1411" s="38"/>
      <c r="W1411" s="38"/>
    </row>
    <row r="1412" spans="1:23" ht="16" x14ac:dyDescent="0.2">
      <c r="A1412" t="s">
        <v>897</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s="38" t="s">
        <v>248</v>
      </c>
      <c r="O1412" t="s">
        <v>715</v>
      </c>
      <c r="P1412" t="s">
        <v>815</v>
      </c>
      <c r="Q1412" s="4" t="s">
        <v>243</v>
      </c>
      <c r="S1412" s="38"/>
      <c r="W1412" s="38"/>
    </row>
    <row r="1413" spans="1:23" ht="16" x14ac:dyDescent="0.2">
      <c r="A1413" t="s">
        <v>897</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s="38" t="s">
        <v>248</v>
      </c>
      <c r="O1413" t="s">
        <v>716</v>
      </c>
      <c r="P1413" t="s">
        <v>815</v>
      </c>
      <c r="Q1413" s="4" t="s">
        <v>243</v>
      </c>
      <c r="S1413" s="38"/>
      <c r="W1413" s="38"/>
    </row>
    <row r="1414" spans="1:23" ht="16" x14ac:dyDescent="0.2">
      <c r="A1414" t="s">
        <v>897</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s="38" t="s">
        <v>248</v>
      </c>
      <c r="O1414" t="s">
        <v>692</v>
      </c>
      <c r="P1414" t="s">
        <v>815</v>
      </c>
      <c r="Q1414" s="4" t="s">
        <v>243</v>
      </c>
      <c r="S1414" s="38"/>
      <c r="W1414" s="38"/>
    </row>
    <row r="1415" spans="1:23" ht="16" x14ac:dyDescent="0.2">
      <c r="A1415" t="s">
        <v>897</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s="38" t="s">
        <v>248</v>
      </c>
      <c r="O1415" t="s">
        <v>717</v>
      </c>
      <c r="P1415" t="s">
        <v>815</v>
      </c>
      <c r="Q1415" s="4" t="s">
        <v>243</v>
      </c>
      <c r="S1415" s="38"/>
      <c r="W1415" s="38"/>
    </row>
    <row r="1416" spans="1:23" ht="16" x14ac:dyDescent="0.2">
      <c r="A1416" t="s">
        <v>897</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s="38" t="s">
        <v>288</v>
      </c>
      <c r="O1416" t="s">
        <v>715</v>
      </c>
      <c r="P1416" t="s">
        <v>815</v>
      </c>
      <c r="Q1416" s="4" t="s">
        <v>243</v>
      </c>
      <c r="S1416" s="38"/>
      <c r="W1416" s="38"/>
    </row>
    <row r="1417" spans="1:23" ht="16" x14ac:dyDescent="0.2">
      <c r="A1417" t="s">
        <v>897</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s="38" t="s">
        <v>288</v>
      </c>
      <c r="O1417" t="s">
        <v>711</v>
      </c>
      <c r="P1417" t="s">
        <v>815</v>
      </c>
      <c r="Q1417" s="4" t="s">
        <v>243</v>
      </c>
      <c r="S1417" s="38"/>
      <c r="W1417" s="38"/>
    </row>
    <row r="1418" spans="1:23" ht="16" x14ac:dyDescent="0.2">
      <c r="A1418" t="s">
        <v>897</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s="38" t="s">
        <v>242</v>
      </c>
      <c r="O1418" t="s">
        <v>714</v>
      </c>
      <c r="P1418" t="s">
        <v>815</v>
      </c>
      <c r="Q1418" s="4" t="s">
        <v>243</v>
      </c>
      <c r="S1418" s="38"/>
      <c r="W1418" s="38"/>
    </row>
    <row r="1419" spans="1:23" ht="16" x14ac:dyDescent="0.2">
      <c r="A1419" t="s">
        <v>897</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s="38" t="s">
        <v>248</v>
      </c>
      <c r="O1419" t="s">
        <v>715</v>
      </c>
      <c r="P1419" t="s">
        <v>815</v>
      </c>
      <c r="Q1419" s="4" t="s">
        <v>243</v>
      </c>
      <c r="S1419" s="38"/>
      <c r="W1419" s="38"/>
    </row>
    <row r="1420" spans="1:23" ht="16" x14ac:dyDescent="0.2">
      <c r="A1420" t="s">
        <v>897</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s="38" t="s">
        <v>248</v>
      </c>
      <c r="O1420" t="s">
        <v>716</v>
      </c>
      <c r="P1420" t="s">
        <v>815</v>
      </c>
      <c r="Q1420" s="4" t="s">
        <v>243</v>
      </c>
      <c r="S1420" s="38"/>
      <c r="W1420" s="38"/>
    </row>
    <row r="1421" spans="1:23" ht="16" x14ac:dyDescent="0.2">
      <c r="A1421" t="s">
        <v>897</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s="38" t="s">
        <v>248</v>
      </c>
      <c r="O1421" t="s">
        <v>692</v>
      </c>
      <c r="P1421" t="s">
        <v>815</v>
      </c>
      <c r="Q1421" s="4" t="s">
        <v>243</v>
      </c>
      <c r="S1421" s="38"/>
      <c r="W1421" s="38"/>
    </row>
    <row r="1422" spans="1:23" ht="16" x14ac:dyDescent="0.2">
      <c r="A1422" t="s">
        <v>897</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s="38" t="s">
        <v>248</v>
      </c>
      <c r="O1422" t="s">
        <v>717</v>
      </c>
      <c r="P1422" t="s">
        <v>815</v>
      </c>
      <c r="Q1422" s="4" t="s">
        <v>243</v>
      </c>
      <c r="S1422" s="38"/>
      <c r="W1422" s="38"/>
    </row>
    <row r="1423" spans="1:23" ht="16" x14ac:dyDescent="0.2">
      <c r="A1423" t="s">
        <v>897</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s="38" t="s">
        <v>242</v>
      </c>
      <c r="O1423" t="s">
        <v>714</v>
      </c>
      <c r="P1423" t="s">
        <v>815</v>
      </c>
      <c r="Q1423" s="4" t="s">
        <v>243</v>
      </c>
      <c r="S1423" s="38"/>
      <c r="W1423" s="38"/>
    </row>
    <row r="1424" spans="1:23" ht="16" x14ac:dyDescent="0.2">
      <c r="A1424" t="s">
        <v>897</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s="38" t="s">
        <v>248</v>
      </c>
      <c r="O1424" t="s">
        <v>715</v>
      </c>
      <c r="P1424" t="s">
        <v>815</v>
      </c>
      <c r="Q1424" s="4" t="s">
        <v>243</v>
      </c>
      <c r="S1424" s="38"/>
      <c r="W1424" s="38"/>
    </row>
    <row r="1425" spans="1:23" ht="16" x14ac:dyDescent="0.2">
      <c r="A1425" t="s">
        <v>897</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s="38" t="s">
        <v>248</v>
      </c>
      <c r="O1425" t="s">
        <v>716</v>
      </c>
      <c r="P1425" t="s">
        <v>815</v>
      </c>
      <c r="Q1425" s="4" t="s">
        <v>243</v>
      </c>
      <c r="S1425" s="38"/>
      <c r="W1425" s="38"/>
    </row>
    <row r="1426" spans="1:23" ht="16" x14ac:dyDescent="0.2">
      <c r="A1426" t="s">
        <v>897</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s="38" t="s">
        <v>248</v>
      </c>
      <c r="O1426" t="s">
        <v>692</v>
      </c>
      <c r="P1426" t="s">
        <v>815</v>
      </c>
      <c r="Q1426" s="4" t="s">
        <v>243</v>
      </c>
      <c r="S1426" s="38"/>
      <c r="W1426" s="38"/>
    </row>
    <row r="1427" spans="1:23" ht="16" x14ac:dyDescent="0.2">
      <c r="A1427" t="s">
        <v>897</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s="38" t="s">
        <v>248</v>
      </c>
      <c r="O1427" t="s">
        <v>717</v>
      </c>
      <c r="P1427" t="s">
        <v>815</v>
      </c>
      <c r="Q1427" s="4" t="s">
        <v>243</v>
      </c>
      <c r="S1427" s="38"/>
      <c r="W1427" s="38"/>
    </row>
    <row r="1428" spans="1:23" ht="16" x14ac:dyDescent="0.2">
      <c r="A1428" t="s">
        <v>897</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s="38" t="s">
        <v>242</v>
      </c>
      <c r="O1428" t="s">
        <v>714</v>
      </c>
      <c r="P1428" t="s">
        <v>815</v>
      </c>
      <c r="Q1428" s="4" t="s">
        <v>243</v>
      </c>
      <c r="S1428" s="38"/>
      <c r="W1428" s="38"/>
    </row>
    <row r="1429" spans="1:23" ht="16" x14ac:dyDescent="0.2">
      <c r="A1429" t="s">
        <v>897</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s="38" t="s">
        <v>248</v>
      </c>
      <c r="O1429" t="s">
        <v>715</v>
      </c>
      <c r="P1429" t="s">
        <v>815</v>
      </c>
      <c r="Q1429" s="4" t="s">
        <v>243</v>
      </c>
      <c r="S1429" s="38"/>
      <c r="W1429" s="38"/>
    </row>
    <row r="1430" spans="1:23" ht="16" x14ac:dyDescent="0.2">
      <c r="A1430" t="s">
        <v>897</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s="38" t="s">
        <v>248</v>
      </c>
      <c r="O1430" t="s">
        <v>716</v>
      </c>
      <c r="P1430" t="s">
        <v>815</v>
      </c>
      <c r="Q1430" s="4" t="s">
        <v>243</v>
      </c>
      <c r="S1430" s="38"/>
      <c r="W1430" s="38"/>
    </row>
    <row r="1431" spans="1:23" ht="16" x14ac:dyDescent="0.2">
      <c r="A1431" t="s">
        <v>897</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s="38" t="s">
        <v>248</v>
      </c>
      <c r="O1431" t="s">
        <v>692</v>
      </c>
      <c r="P1431" t="s">
        <v>815</v>
      </c>
      <c r="Q1431" s="4" t="s">
        <v>243</v>
      </c>
      <c r="S1431" s="38"/>
      <c r="W1431" s="38"/>
    </row>
    <row r="1432" spans="1:23" ht="16" x14ac:dyDescent="0.2">
      <c r="A1432" t="s">
        <v>897</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s="38" t="s">
        <v>248</v>
      </c>
      <c r="O1432" t="s">
        <v>717</v>
      </c>
      <c r="P1432" t="s">
        <v>815</v>
      </c>
      <c r="Q1432" s="4" t="s">
        <v>243</v>
      </c>
      <c r="S1432" s="38"/>
      <c r="W1432" s="38"/>
    </row>
    <row r="1433" spans="1:23" ht="16" x14ac:dyDescent="0.2">
      <c r="A1433" t="s">
        <v>897</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s="38" t="s">
        <v>242</v>
      </c>
      <c r="O1433" t="s">
        <v>714</v>
      </c>
      <c r="P1433" t="s">
        <v>815</v>
      </c>
      <c r="Q1433" s="4" t="s">
        <v>243</v>
      </c>
      <c r="S1433" s="38"/>
      <c r="W1433" s="38"/>
    </row>
    <row r="1434" spans="1:23" ht="16" x14ac:dyDescent="0.2">
      <c r="A1434" t="s">
        <v>897</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s="38" t="s">
        <v>248</v>
      </c>
      <c r="O1434" t="s">
        <v>715</v>
      </c>
      <c r="P1434" t="s">
        <v>815</v>
      </c>
      <c r="Q1434" s="4" t="s">
        <v>243</v>
      </c>
      <c r="S1434" s="38"/>
      <c r="W1434" s="38"/>
    </row>
    <row r="1435" spans="1:23" ht="16" x14ac:dyDescent="0.2">
      <c r="A1435" t="s">
        <v>897</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s="38" t="s">
        <v>248</v>
      </c>
      <c r="O1435" t="s">
        <v>716</v>
      </c>
      <c r="P1435" t="s">
        <v>815</v>
      </c>
      <c r="Q1435" s="4" t="s">
        <v>243</v>
      </c>
      <c r="S1435" s="38"/>
      <c r="W1435" s="38"/>
    </row>
    <row r="1436" spans="1:23" ht="16" x14ac:dyDescent="0.2">
      <c r="A1436" t="s">
        <v>897</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s="38" t="s">
        <v>248</v>
      </c>
      <c r="O1436" t="s">
        <v>692</v>
      </c>
      <c r="P1436" t="s">
        <v>815</v>
      </c>
      <c r="Q1436" s="4" t="s">
        <v>243</v>
      </c>
      <c r="S1436" s="38"/>
      <c r="W1436" s="38"/>
    </row>
    <row r="1437" spans="1:23" ht="16" x14ac:dyDescent="0.2">
      <c r="A1437" t="s">
        <v>897</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s="38" t="s">
        <v>248</v>
      </c>
      <c r="O1437" t="s">
        <v>717</v>
      </c>
      <c r="P1437" t="s">
        <v>815</v>
      </c>
      <c r="Q1437" s="4" t="s">
        <v>243</v>
      </c>
      <c r="S1437" s="38"/>
      <c r="W1437" s="38"/>
    </row>
    <row r="1438" spans="1:23" ht="16" x14ac:dyDescent="0.2">
      <c r="A1438" t="s">
        <v>897</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s="38" t="s">
        <v>285</v>
      </c>
      <c r="O1438" t="s">
        <v>710</v>
      </c>
      <c r="P1438" t="s">
        <v>815</v>
      </c>
      <c r="Q1438" s="4" t="s">
        <v>243</v>
      </c>
      <c r="S1438" s="38"/>
      <c r="W1438" s="38"/>
    </row>
    <row r="1439" spans="1:23" ht="16" x14ac:dyDescent="0.2">
      <c r="A1439" t="s">
        <v>897</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s="38" t="s">
        <v>242</v>
      </c>
      <c r="O1439" t="s">
        <v>714</v>
      </c>
      <c r="P1439" t="s">
        <v>815</v>
      </c>
      <c r="Q1439" s="4" t="s">
        <v>243</v>
      </c>
      <c r="S1439" s="38"/>
      <c r="W1439" s="38"/>
    </row>
    <row r="1440" spans="1:23" ht="16" x14ac:dyDescent="0.2">
      <c r="A1440" t="s">
        <v>897</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s="38" t="s">
        <v>248</v>
      </c>
      <c r="O1440" t="s">
        <v>715</v>
      </c>
      <c r="P1440" t="s">
        <v>815</v>
      </c>
      <c r="Q1440" s="4" t="s">
        <v>243</v>
      </c>
      <c r="S1440" s="38"/>
      <c r="W1440" s="38"/>
    </row>
    <row r="1441" spans="1:23" ht="16" x14ac:dyDescent="0.2">
      <c r="A1441" t="s">
        <v>897</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s="38" t="s">
        <v>248</v>
      </c>
      <c r="O1441" t="s">
        <v>716</v>
      </c>
      <c r="P1441" t="s">
        <v>815</v>
      </c>
      <c r="Q1441" s="4" t="s">
        <v>243</v>
      </c>
      <c r="S1441" s="38"/>
      <c r="W1441" s="38"/>
    </row>
    <row r="1442" spans="1:23" ht="16" x14ac:dyDescent="0.2">
      <c r="A1442" t="s">
        <v>897</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s="38" t="s">
        <v>248</v>
      </c>
      <c r="O1442" t="s">
        <v>692</v>
      </c>
      <c r="P1442" t="s">
        <v>815</v>
      </c>
      <c r="Q1442" s="4" t="s">
        <v>243</v>
      </c>
      <c r="S1442" s="38"/>
      <c r="W1442" s="38"/>
    </row>
    <row r="1443" spans="1:23" ht="16" x14ac:dyDescent="0.2">
      <c r="A1443" t="s">
        <v>897</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s="38" t="s">
        <v>248</v>
      </c>
      <c r="O1443" t="s">
        <v>717</v>
      </c>
      <c r="P1443" t="s">
        <v>815</v>
      </c>
      <c r="Q1443" s="4" t="s">
        <v>243</v>
      </c>
      <c r="S1443" s="38"/>
      <c r="W1443" s="38"/>
    </row>
    <row r="1444" spans="1:23" ht="16" x14ac:dyDescent="0.2">
      <c r="A1444" t="s">
        <v>897</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s="38" t="s">
        <v>242</v>
      </c>
      <c r="O1444" t="s">
        <v>714</v>
      </c>
      <c r="P1444" t="s">
        <v>815</v>
      </c>
      <c r="Q1444" s="4" t="s">
        <v>243</v>
      </c>
      <c r="S1444" s="38"/>
      <c r="W1444" s="38"/>
    </row>
    <row r="1445" spans="1:23" ht="16" x14ac:dyDescent="0.2">
      <c r="A1445" t="s">
        <v>897</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s="38" t="s">
        <v>248</v>
      </c>
      <c r="O1445" t="s">
        <v>715</v>
      </c>
      <c r="P1445" t="s">
        <v>815</v>
      </c>
      <c r="Q1445" s="4" t="s">
        <v>243</v>
      </c>
      <c r="S1445" s="38"/>
      <c r="W1445" s="38"/>
    </row>
    <row r="1446" spans="1:23" ht="16" x14ac:dyDescent="0.2">
      <c r="A1446" t="s">
        <v>897</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s="38" t="s">
        <v>248</v>
      </c>
      <c r="O1446" t="s">
        <v>716</v>
      </c>
      <c r="P1446" t="s">
        <v>815</v>
      </c>
      <c r="Q1446" s="4" t="s">
        <v>243</v>
      </c>
      <c r="S1446" s="38"/>
      <c r="W1446" s="38"/>
    </row>
    <row r="1447" spans="1:23" ht="16" x14ac:dyDescent="0.2">
      <c r="A1447" t="s">
        <v>897</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s="38" t="s">
        <v>248</v>
      </c>
      <c r="O1447" t="s">
        <v>692</v>
      </c>
      <c r="P1447" t="s">
        <v>815</v>
      </c>
      <c r="Q1447" s="4" t="s">
        <v>243</v>
      </c>
      <c r="S1447" s="38"/>
      <c r="W1447" s="38"/>
    </row>
    <row r="1448" spans="1:23" ht="16" x14ac:dyDescent="0.2">
      <c r="A1448" t="s">
        <v>897</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s="38" t="s">
        <v>248</v>
      </c>
      <c r="O1448" t="s">
        <v>717</v>
      </c>
      <c r="P1448" t="s">
        <v>815</v>
      </c>
      <c r="Q1448" s="4" t="s">
        <v>243</v>
      </c>
      <c r="S1448" s="38"/>
      <c r="W1448" s="38"/>
    </row>
    <row r="1449" spans="1:23" ht="16" x14ac:dyDescent="0.2">
      <c r="A1449" t="s">
        <v>897</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s="38" t="s">
        <v>916</v>
      </c>
      <c r="O1449" t="s">
        <v>718</v>
      </c>
      <c r="P1449" t="s">
        <v>815</v>
      </c>
      <c r="Q1449" s="4" t="s">
        <v>243</v>
      </c>
      <c r="S1449" s="38"/>
      <c r="W1449" s="38"/>
    </row>
    <row r="1450" spans="1:23" ht="16" x14ac:dyDescent="0.2">
      <c r="A1450" t="s">
        <v>897</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s="38" t="s">
        <v>242</v>
      </c>
      <c r="O1450" t="s">
        <v>714</v>
      </c>
      <c r="P1450" t="s">
        <v>815</v>
      </c>
      <c r="Q1450" s="4" t="s">
        <v>243</v>
      </c>
      <c r="S1450" s="38"/>
      <c r="W1450" s="38"/>
    </row>
    <row r="1451" spans="1:23" ht="16" x14ac:dyDescent="0.2">
      <c r="A1451" t="s">
        <v>897</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s="38" t="s">
        <v>248</v>
      </c>
      <c r="O1451" t="s">
        <v>715</v>
      </c>
      <c r="P1451" t="s">
        <v>815</v>
      </c>
      <c r="Q1451" s="4" t="s">
        <v>243</v>
      </c>
      <c r="S1451" s="38"/>
      <c r="W1451" s="38"/>
    </row>
    <row r="1452" spans="1:23" ht="16" x14ac:dyDescent="0.2">
      <c r="A1452" t="s">
        <v>897</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s="38" t="s">
        <v>248</v>
      </c>
      <c r="O1452" t="s">
        <v>716</v>
      </c>
      <c r="P1452" t="s">
        <v>815</v>
      </c>
      <c r="Q1452" s="4" t="s">
        <v>243</v>
      </c>
      <c r="S1452" s="38"/>
      <c r="W1452" s="38"/>
    </row>
    <row r="1453" spans="1:23" ht="16" x14ac:dyDescent="0.2">
      <c r="A1453" t="s">
        <v>897</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s="38" t="s">
        <v>248</v>
      </c>
      <c r="O1453" t="s">
        <v>692</v>
      </c>
      <c r="P1453" t="s">
        <v>815</v>
      </c>
      <c r="Q1453" s="4" t="s">
        <v>243</v>
      </c>
      <c r="S1453" s="38"/>
      <c r="W1453" s="38"/>
    </row>
    <row r="1454" spans="1:23" ht="16" x14ac:dyDescent="0.2">
      <c r="A1454" t="s">
        <v>897</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s="38" t="s">
        <v>248</v>
      </c>
      <c r="O1454" t="s">
        <v>717</v>
      </c>
      <c r="P1454" t="s">
        <v>815</v>
      </c>
      <c r="Q1454" s="4" t="s">
        <v>243</v>
      </c>
      <c r="S1454" s="38"/>
      <c r="W1454" s="38"/>
    </row>
    <row r="1455" spans="1:23" ht="16" x14ac:dyDescent="0.2">
      <c r="A1455" t="s">
        <v>897</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s="38" t="s">
        <v>242</v>
      </c>
      <c r="O1455" t="s">
        <v>714</v>
      </c>
      <c r="P1455" t="s">
        <v>815</v>
      </c>
      <c r="Q1455" s="4" t="s">
        <v>243</v>
      </c>
      <c r="S1455" s="38"/>
      <c r="W1455" s="38"/>
    </row>
    <row r="1456" spans="1:23" ht="16" x14ac:dyDescent="0.2">
      <c r="A1456" t="s">
        <v>897</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s="38" t="s">
        <v>248</v>
      </c>
      <c r="O1456" t="s">
        <v>715</v>
      </c>
      <c r="P1456" t="s">
        <v>815</v>
      </c>
      <c r="Q1456" s="4" t="s">
        <v>243</v>
      </c>
      <c r="S1456" s="38"/>
      <c r="W1456" s="38"/>
    </row>
    <row r="1457" spans="1:23" ht="16" x14ac:dyDescent="0.2">
      <c r="A1457" t="s">
        <v>897</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s="38" t="s">
        <v>248</v>
      </c>
      <c r="O1457" t="s">
        <v>716</v>
      </c>
      <c r="P1457" t="s">
        <v>815</v>
      </c>
      <c r="Q1457" s="4" t="s">
        <v>243</v>
      </c>
      <c r="S1457" s="38"/>
      <c r="W1457" s="38"/>
    </row>
    <row r="1458" spans="1:23" ht="16" x14ac:dyDescent="0.2">
      <c r="A1458" t="s">
        <v>897</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s="38" t="s">
        <v>248</v>
      </c>
      <c r="O1458" t="s">
        <v>692</v>
      </c>
      <c r="P1458" t="s">
        <v>815</v>
      </c>
      <c r="Q1458" s="4" t="s">
        <v>243</v>
      </c>
      <c r="S1458" s="38"/>
      <c r="W1458" s="38"/>
    </row>
    <row r="1459" spans="1:23" ht="16" x14ac:dyDescent="0.2">
      <c r="A1459" t="s">
        <v>897</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s="38" t="s">
        <v>248</v>
      </c>
      <c r="O1459" t="s">
        <v>717</v>
      </c>
      <c r="P1459" t="s">
        <v>815</v>
      </c>
      <c r="Q1459" s="4" t="s">
        <v>243</v>
      </c>
      <c r="S1459" s="38"/>
      <c r="W1459" s="38"/>
    </row>
    <row r="1460" spans="1:23" ht="16" x14ac:dyDescent="0.2">
      <c r="A1460" t="s">
        <v>897</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s="38" t="s">
        <v>260</v>
      </c>
      <c r="O1460" t="s">
        <v>718</v>
      </c>
      <c r="P1460" t="s">
        <v>815</v>
      </c>
      <c r="Q1460" s="4" t="s">
        <v>243</v>
      </c>
      <c r="S1460" s="38"/>
      <c r="W1460" s="38"/>
    </row>
    <row r="1461" spans="1:23" ht="16" x14ac:dyDescent="0.2">
      <c r="A1461" t="s">
        <v>897</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s="38" t="s">
        <v>242</v>
      </c>
      <c r="O1461" t="s">
        <v>714</v>
      </c>
      <c r="P1461" t="s">
        <v>815</v>
      </c>
      <c r="Q1461" s="4" t="s">
        <v>243</v>
      </c>
      <c r="S1461" s="38"/>
      <c r="W1461" s="38"/>
    </row>
    <row r="1462" spans="1:23" ht="16" x14ac:dyDescent="0.2">
      <c r="A1462" t="s">
        <v>897</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s="38" t="s">
        <v>248</v>
      </c>
      <c r="O1462" t="s">
        <v>715</v>
      </c>
      <c r="P1462" t="s">
        <v>815</v>
      </c>
      <c r="Q1462" s="4" t="s">
        <v>243</v>
      </c>
      <c r="S1462" s="38"/>
      <c r="W1462" s="38"/>
    </row>
    <row r="1463" spans="1:23" ht="16" x14ac:dyDescent="0.2">
      <c r="A1463" t="s">
        <v>897</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s="38" t="s">
        <v>248</v>
      </c>
      <c r="O1463" t="s">
        <v>716</v>
      </c>
      <c r="P1463" t="s">
        <v>815</v>
      </c>
      <c r="Q1463" s="4" t="s">
        <v>243</v>
      </c>
      <c r="S1463" s="38"/>
      <c r="W1463" s="38"/>
    </row>
    <row r="1464" spans="1:23" ht="16" x14ac:dyDescent="0.2">
      <c r="A1464" t="s">
        <v>897</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s="38" t="s">
        <v>248</v>
      </c>
      <c r="O1464" t="s">
        <v>692</v>
      </c>
      <c r="P1464" t="s">
        <v>815</v>
      </c>
      <c r="Q1464" s="4" t="s">
        <v>243</v>
      </c>
      <c r="S1464" s="38"/>
      <c r="W1464" s="38"/>
    </row>
    <row r="1465" spans="1:23" ht="16" x14ac:dyDescent="0.2">
      <c r="A1465" t="s">
        <v>897</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s="38" t="s">
        <v>248</v>
      </c>
      <c r="O1465" t="s">
        <v>717</v>
      </c>
      <c r="P1465" t="s">
        <v>815</v>
      </c>
      <c r="Q1465" s="4" t="s">
        <v>243</v>
      </c>
      <c r="S1465" s="38"/>
      <c r="W1465" s="38"/>
    </row>
    <row r="1466" spans="1:23" ht="16" x14ac:dyDescent="0.2">
      <c r="A1466" t="s">
        <v>897</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s="38" t="s">
        <v>242</v>
      </c>
      <c r="O1466" t="s">
        <v>714</v>
      </c>
      <c r="P1466" t="s">
        <v>815</v>
      </c>
      <c r="Q1466" s="4" t="s">
        <v>243</v>
      </c>
      <c r="S1466" s="38"/>
      <c r="W1466" s="38"/>
    </row>
    <row r="1467" spans="1:23" ht="16" x14ac:dyDescent="0.2">
      <c r="A1467" t="s">
        <v>897</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s="38" t="s">
        <v>248</v>
      </c>
      <c r="O1467" t="s">
        <v>715</v>
      </c>
      <c r="P1467" t="s">
        <v>815</v>
      </c>
      <c r="Q1467" s="4" t="s">
        <v>243</v>
      </c>
      <c r="S1467" s="38"/>
      <c r="W1467" s="38"/>
    </row>
    <row r="1468" spans="1:23" ht="16" x14ac:dyDescent="0.2">
      <c r="A1468" t="s">
        <v>897</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s="38" t="s">
        <v>248</v>
      </c>
      <c r="O1468" t="s">
        <v>716</v>
      </c>
      <c r="P1468" t="s">
        <v>815</v>
      </c>
      <c r="Q1468" s="4" t="s">
        <v>243</v>
      </c>
      <c r="S1468" s="38"/>
      <c r="W1468" s="38"/>
    </row>
    <row r="1469" spans="1:23" ht="16" x14ac:dyDescent="0.2">
      <c r="A1469" t="s">
        <v>897</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s="38" t="s">
        <v>248</v>
      </c>
      <c r="O1469" t="s">
        <v>692</v>
      </c>
      <c r="P1469" t="s">
        <v>815</v>
      </c>
      <c r="Q1469" s="4" t="s">
        <v>243</v>
      </c>
      <c r="S1469" s="38"/>
      <c r="W1469" s="38"/>
    </row>
    <row r="1470" spans="1:23" ht="16" x14ac:dyDescent="0.2">
      <c r="A1470" t="s">
        <v>897</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s="38" t="s">
        <v>248</v>
      </c>
      <c r="O1470" t="s">
        <v>717</v>
      </c>
      <c r="P1470" t="s">
        <v>815</v>
      </c>
      <c r="Q1470" s="4" t="s">
        <v>243</v>
      </c>
      <c r="S1470" s="38"/>
      <c r="W1470" s="38"/>
    </row>
    <row r="1471" spans="1:23" ht="16" x14ac:dyDescent="0.2">
      <c r="A1471" t="s">
        <v>897</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s="38" t="s">
        <v>242</v>
      </c>
      <c r="O1471" t="s">
        <v>714</v>
      </c>
      <c r="P1471" t="s">
        <v>815</v>
      </c>
      <c r="Q1471" s="4" t="s">
        <v>243</v>
      </c>
      <c r="S1471" s="38"/>
      <c r="W1471" s="38"/>
    </row>
    <row r="1472" spans="1:23" ht="16" x14ac:dyDescent="0.2">
      <c r="A1472" t="s">
        <v>897</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s="38" t="s">
        <v>248</v>
      </c>
      <c r="O1472" t="s">
        <v>715</v>
      </c>
      <c r="P1472" t="s">
        <v>815</v>
      </c>
      <c r="Q1472" s="4" t="s">
        <v>243</v>
      </c>
      <c r="S1472" s="38"/>
      <c r="W1472" s="38"/>
    </row>
    <row r="1473" spans="1:23" ht="16" x14ac:dyDescent="0.2">
      <c r="A1473" t="s">
        <v>897</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s="38" t="s">
        <v>248</v>
      </c>
      <c r="O1473" t="s">
        <v>716</v>
      </c>
      <c r="P1473" t="s">
        <v>815</v>
      </c>
      <c r="Q1473" s="4" t="s">
        <v>243</v>
      </c>
      <c r="S1473" s="38"/>
      <c r="W1473" s="38"/>
    </row>
    <row r="1474" spans="1:23" ht="16" x14ac:dyDescent="0.2">
      <c r="A1474" t="s">
        <v>897</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s="38" t="s">
        <v>248</v>
      </c>
      <c r="O1474" t="s">
        <v>692</v>
      </c>
      <c r="P1474" t="s">
        <v>815</v>
      </c>
      <c r="Q1474" s="4" t="s">
        <v>243</v>
      </c>
      <c r="S1474" s="38"/>
      <c r="W1474" s="38"/>
    </row>
    <row r="1475" spans="1:23" ht="16" x14ac:dyDescent="0.2">
      <c r="A1475" t="s">
        <v>897</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s="38" t="s">
        <v>248</v>
      </c>
      <c r="O1475" t="s">
        <v>717</v>
      </c>
      <c r="P1475" t="s">
        <v>815</v>
      </c>
      <c r="Q1475" s="4" t="s">
        <v>243</v>
      </c>
      <c r="S1475" s="38"/>
      <c r="W1475" s="38"/>
    </row>
    <row r="1476" spans="1:23" ht="16" x14ac:dyDescent="0.2">
      <c r="A1476" t="s">
        <v>897</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s="38" t="s">
        <v>242</v>
      </c>
      <c r="O1476" t="s">
        <v>714</v>
      </c>
      <c r="P1476" t="s">
        <v>815</v>
      </c>
      <c r="Q1476" s="4" t="s">
        <v>243</v>
      </c>
      <c r="S1476" s="38"/>
      <c r="W1476" s="38"/>
    </row>
    <row r="1477" spans="1:23" ht="16" x14ac:dyDescent="0.2">
      <c r="A1477" t="s">
        <v>897</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s="38" t="s">
        <v>248</v>
      </c>
      <c r="O1477" t="s">
        <v>715</v>
      </c>
      <c r="P1477" t="s">
        <v>815</v>
      </c>
      <c r="Q1477" s="4" t="s">
        <v>243</v>
      </c>
      <c r="S1477" s="38"/>
      <c r="W1477" s="38"/>
    </row>
    <row r="1478" spans="1:23" ht="16" x14ac:dyDescent="0.2">
      <c r="A1478" t="s">
        <v>897</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s="38" t="s">
        <v>248</v>
      </c>
      <c r="O1478" t="s">
        <v>716</v>
      </c>
      <c r="P1478" t="s">
        <v>815</v>
      </c>
      <c r="Q1478" s="4" t="s">
        <v>243</v>
      </c>
      <c r="S1478" s="38"/>
      <c r="W1478" s="38"/>
    </row>
    <row r="1479" spans="1:23" ht="16" x14ac:dyDescent="0.2">
      <c r="A1479" t="s">
        <v>897</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s="38" t="s">
        <v>248</v>
      </c>
      <c r="O1479" t="s">
        <v>692</v>
      </c>
      <c r="P1479" t="s">
        <v>815</v>
      </c>
      <c r="Q1479" s="4" t="s">
        <v>243</v>
      </c>
      <c r="S1479" s="38"/>
      <c r="W1479" s="38"/>
    </row>
    <row r="1480" spans="1:23" ht="16" x14ac:dyDescent="0.2">
      <c r="A1480" t="s">
        <v>897</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s="38" t="s">
        <v>248</v>
      </c>
      <c r="O1480" t="s">
        <v>717</v>
      </c>
      <c r="P1480" t="s">
        <v>815</v>
      </c>
      <c r="Q1480" s="4" t="s">
        <v>243</v>
      </c>
      <c r="S1480" s="38"/>
      <c r="W1480" s="38"/>
    </row>
    <row r="1481" spans="1:23" ht="16" x14ac:dyDescent="0.2">
      <c r="A1481" t="s">
        <v>897</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s="38" t="s">
        <v>242</v>
      </c>
      <c r="O1481" t="s">
        <v>714</v>
      </c>
      <c r="P1481" t="s">
        <v>815</v>
      </c>
      <c r="Q1481" s="4" t="s">
        <v>243</v>
      </c>
      <c r="S1481" s="38"/>
      <c r="W1481" s="38"/>
    </row>
    <row r="1482" spans="1:23" ht="16" x14ac:dyDescent="0.2">
      <c r="A1482" t="s">
        <v>897</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s="38" t="s">
        <v>248</v>
      </c>
      <c r="O1482" t="s">
        <v>715</v>
      </c>
      <c r="P1482" t="s">
        <v>815</v>
      </c>
      <c r="Q1482" s="4" t="s">
        <v>243</v>
      </c>
      <c r="S1482" s="38"/>
      <c r="W1482" s="38"/>
    </row>
    <row r="1483" spans="1:23" ht="16" x14ac:dyDescent="0.2">
      <c r="A1483" t="s">
        <v>897</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s="38" t="s">
        <v>248</v>
      </c>
      <c r="O1483" t="s">
        <v>716</v>
      </c>
      <c r="P1483" t="s">
        <v>815</v>
      </c>
      <c r="Q1483" s="4" t="s">
        <v>243</v>
      </c>
      <c r="S1483" s="38"/>
      <c r="W1483" s="38"/>
    </row>
    <row r="1484" spans="1:23" ht="16" x14ac:dyDescent="0.2">
      <c r="A1484" t="s">
        <v>897</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s="38" t="s">
        <v>248</v>
      </c>
      <c r="O1484" t="s">
        <v>692</v>
      </c>
      <c r="P1484" t="s">
        <v>815</v>
      </c>
      <c r="Q1484" s="4" t="s">
        <v>243</v>
      </c>
      <c r="S1484" s="38"/>
      <c r="W1484" s="38"/>
    </row>
    <row r="1485" spans="1:23" ht="16" x14ac:dyDescent="0.2">
      <c r="A1485" t="s">
        <v>897</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s="38" t="s">
        <v>248</v>
      </c>
      <c r="O1485" t="s">
        <v>717</v>
      </c>
      <c r="P1485" t="s">
        <v>815</v>
      </c>
      <c r="Q1485" s="4" t="s">
        <v>243</v>
      </c>
      <c r="S1485" s="38"/>
      <c r="W1485" s="38"/>
    </row>
    <row r="1486" spans="1:23" ht="16" x14ac:dyDescent="0.2">
      <c r="A1486" t="s">
        <v>897</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s="38" t="s">
        <v>242</v>
      </c>
      <c r="O1486" t="s">
        <v>714</v>
      </c>
      <c r="P1486" t="s">
        <v>815</v>
      </c>
      <c r="Q1486" s="4" t="s">
        <v>243</v>
      </c>
      <c r="S1486" s="38"/>
      <c r="W1486" s="38"/>
    </row>
    <row r="1487" spans="1:23" ht="16" x14ac:dyDescent="0.2">
      <c r="A1487" t="s">
        <v>897</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s="38" t="s">
        <v>248</v>
      </c>
      <c r="O1487" t="s">
        <v>715</v>
      </c>
      <c r="P1487" t="s">
        <v>815</v>
      </c>
      <c r="Q1487" s="4" t="s">
        <v>243</v>
      </c>
      <c r="S1487" s="38"/>
      <c r="W1487" s="38"/>
    </row>
    <row r="1488" spans="1:23" ht="16" x14ac:dyDescent="0.2">
      <c r="A1488" t="s">
        <v>897</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s="38" t="s">
        <v>248</v>
      </c>
      <c r="O1488" t="s">
        <v>716</v>
      </c>
      <c r="P1488" t="s">
        <v>815</v>
      </c>
      <c r="Q1488" s="4" t="s">
        <v>243</v>
      </c>
      <c r="S1488" s="38"/>
      <c r="W1488" s="38"/>
    </row>
    <row r="1489" spans="1:23" ht="16" x14ac:dyDescent="0.2">
      <c r="A1489" t="s">
        <v>897</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s="38" t="s">
        <v>248</v>
      </c>
      <c r="O1489" t="s">
        <v>692</v>
      </c>
      <c r="P1489" t="s">
        <v>815</v>
      </c>
      <c r="Q1489" s="4" t="s">
        <v>243</v>
      </c>
      <c r="S1489" s="38"/>
      <c r="W1489" s="38"/>
    </row>
    <row r="1490" spans="1:23" ht="16" x14ac:dyDescent="0.2">
      <c r="A1490" t="s">
        <v>897</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s="38" t="s">
        <v>248</v>
      </c>
      <c r="O1490" t="s">
        <v>717</v>
      </c>
      <c r="P1490" t="s">
        <v>815</v>
      </c>
      <c r="Q1490" s="4" t="s">
        <v>243</v>
      </c>
      <c r="S1490" s="38"/>
      <c r="W1490" s="38"/>
    </row>
    <row r="1491" spans="1:23" ht="16" x14ac:dyDescent="0.2">
      <c r="A1491" t="s">
        <v>897</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s="38" t="s">
        <v>242</v>
      </c>
      <c r="O1491" t="s">
        <v>714</v>
      </c>
      <c r="P1491" t="s">
        <v>815</v>
      </c>
      <c r="Q1491" s="4" t="s">
        <v>243</v>
      </c>
      <c r="S1491" s="38"/>
      <c r="W1491" s="38"/>
    </row>
    <row r="1492" spans="1:23" ht="16" x14ac:dyDescent="0.2">
      <c r="A1492" t="s">
        <v>897</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s="38" t="s">
        <v>248</v>
      </c>
      <c r="O1492" t="s">
        <v>715</v>
      </c>
      <c r="P1492" t="s">
        <v>815</v>
      </c>
      <c r="Q1492" s="4" t="s">
        <v>243</v>
      </c>
      <c r="S1492" s="38"/>
      <c r="W1492" s="38"/>
    </row>
    <row r="1493" spans="1:23" ht="16" x14ac:dyDescent="0.2">
      <c r="A1493" t="s">
        <v>897</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s="38" t="s">
        <v>248</v>
      </c>
      <c r="O1493" t="s">
        <v>716</v>
      </c>
      <c r="P1493" t="s">
        <v>815</v>
      </c>
      <c r="Q1493" s="4" t="s">
        <v>243</v>
      </c>
      <c r="S1493" s="38"/>
      <c r="W1493" s="38"/>
    </row>
    <row r="1494" spans="1:23" ht="16" x14ac:dyDescent="0.2">
      <c r="A1494" t="s">
        <v>897</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s="38" t="s">
        <v>248</v>
      </c>
      <c r="O1494" t="s">
        <v>692</v>
      </c>
      <c r="P1494" t="s">
        <v>815</v>
      </c>
      <c r="Q1494" s="4" t="s">
        <v>243</v>
      </c>
      <c r="S1494" s="38"/>
      <c r="W1494" s="38"/>
    </row>
    <row r="1495" spans="1:23" ht="16" x14ac:dyDescent="0.2">
      <c r="A1495" t="s">
        <v>897</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s="38" t="s">
        <v>248</v>
      </c>
      <c r="O1495" t="s">
        <v>717</v>
      </c>
      <c r="P1495" t="s">
        <v>815</v>
      </c>
      <c r="Q1495" s="4" t="s">
        <v>243</v>
      </c>
      <c r="S1495" s="38"/>
      <c r="W1495" s="38"/>
    </row>
    <row r="1496" spans="1:23" ht="16" x14ac:dyDescent="0.2">
      <c r="A1496" t="s">
        <v>897</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s="38" t="s">
        <v>242</v>
      </c>
      <c r="O1496" t="s">
        <v>714</v>
      </c>
      <c r="P1496" t="s">
        <v>815</v>
      </c>
      <c r="Q1496" s="4" t="s">
        <v>243</v>
      </c>
      <c r="S1496" s="38"/>
      <c r="W1496" s="38"/>
    </row>
    <row r="1497" spans="1:23" ht="16" x14ac:dyDescent="0.2">
      <c r="A1497" t="s">
        <v>897</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s="38" t="s">
        <v>248</v>
      </c>
      <c r="O1497" t="s">
        <v>715</v>
      </c>
      <c r="P1497" t="s">
        <v>815</v>
      </c>
      <c r="Q1497" s="4" t="s">
        <v>243</v>
      </c>
      <c r="S1497" s="38"/>
      <c r="W1497" s="38"/>
    </row>
    <row r="1498" spans="1:23" ht="16" x14ac:dyDescent="0.2">
      <c r="A1498" t="s">
        <v>897</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s="38" t="s">
        <v>248</v>
      </c>
      <c r="O1498" t="s">
        <v>716</v>
      </c>
      <c r="P1498" t="s">
        <v>815</v>
      </c>
      <c r="Q1498" s="4" t="s">
        <v>243</v>
      </c>
      <c r="S1498" s="38"/>
      <c r="W1498" s="38"/>
    </row>
    <row r="1499" spans="1:23" ht="16" x14ac:dyDescent="0.2">
      <c r="A1499" t="s">
        <v>897</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s="38" t="s">
        <v>248</v>
      </c>
      <c r="O1499" t="s">
        <v>692</v>
      </c>
      <c r="P1499" t="s">
        <v>815</v>
      </c>
      <c r="Q1499" s="4" t="s">
        <v>243</v>
      </c>
      <c r="S1499" s="38"/>
      <c r="W1499" s="38"/>
    </row>
    <row r="1500" spans="1:23" ht="16" x14ac:dyDescent="0.2">
      <c r="A1500" t="s">
        <v>897</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s="38" t="s">
        <v>248</v>
      </c>
      <c r="O1500" t="s">
        <v>717</v>
      </c>
      <c r="P1500" t="s">
        <v>815</v>
      </c>
      <c r="Q1500" s="4" t="s">
        <v>243</v>
      </c>
      <c r="S1500" s="38"/>
      <c r="W1500" s="38"/>
    </row>
    <row r="1501" spans="1:23" ht="16" x14ac:dyDescent="0.2">
      <c r="A1501" t="s">
        <v>654</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s="38" t="s">
        <v>301</v>
      </c>
      <c r="O1501" t="s">
        <v>719</v>
      </c>
      <c r="P1501" t="s">
        <v>816</v>
      </c>
      <c r="Q1501" t="s">
        <v>243</v>
      </c>
      <c r="R1501" t="s">
        <v>311</v>
      </c>
      <c r="S1501" s="38"/>
      <c r="W1501" s="38"/>
    </row>
    <row r="1502" spans="1:23" ht="16" x14ac:dyDescent="0.2">
      <c r="A1502" t="s">
        <v>654</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s="38" t="s">
        <v>248</v>
      </c>
      <c r="O1502" t="s">
        <v>719</v>
      </c>
      <c r="P1502" t="s">
        <v>816</v>
      </c>
      <c r="Q1502" t="s">
        <v>243</v>
      </c>
      <c r="S1502" s="38"/>
      <c r="W1502" s="38"/>
    </row>
    <row r="1503" spans="1:23" ht="16" x14ac:dyDescent="0.2">
      <c r="A1503" t="s">
        <v>654</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s="38" t="s">
        <v>248</v>
      </c>
      <c r="O1503" t="s">
        <v>719</v>
      </c>
      <c r="P1503" t="s">
        <v>816</v>
      </c>
      <c r="Q1503" t="s">
        <v>243</v>
      </c>
      <c r="S1503" s="38"/>
      <c r="W1503" s="38"/>
    </row>
    <row r="1504" spans="1:23" ht="16" x14ac:dyDescent="0.2">
      <c r="A1504" t="s">
        <v>654</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s="38" t="s">
        <v>248</v>
      </c>
      <c r="O1504" t="s">
        <v>719</v>
      </c>
      <c r="P1504" t="s">
        <v>816</v>
      </c>
      <c r="Q1504" t="s">
        <v>243</v>
      </c>
      <c r="S1504" s="38"/>
      <c r="W1504" s="38"/>
    </row>
    <row r="1505" spans="1:23" ht="16" x14ac:dyDescent="0.2">
      <c r="A1505" t="s">
        <v>654</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s="38" t="s">
        <v>301</v>
      </c>
      <c r="O1505" t="s">
        <v>719</v>
      </c>
      <c r="P1505" t="s">
        <v>816</v>
      </c>
      <c r="Q1505" t="s">
        <v>243</v>
      </c>
      <c r="S1505" s="38"/>
      <c r="W1505" s="38"/>
    </row>
    <row r="1506" spans="1:23" ht="16" x14ac:dyDescent="0.2">
      <c r="A1506" t="s">
        <v>654</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s="38" t="s">
        <v>248</v>
      </c>
      <c r="O1506" t="s">
        <v>719</v>
      </c>
      <c r="P1506" t="s">
        <v>816</v>
      </c>
      <c r="Q1506" t="s">
        <v>243</v>
      </c>
      <c r="S1506" s="38"/>
      <c r="W1506" s="38"/>
    </row>
    <row r="1507" spans="1:23" ht="16" x14ac:dyDescent="0.2">
      <c r="A1507" t="s">
        <v>654</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s="38" t="s">
        <v>248</v>
      </c>
      <c r="O1507" t="s">
        <v>719</v>
      </c>
      <c r="P1507" t="s">
        <v>816</v>
      </c>
      <c r="Q1507" t="s">
        <v>243</v>
      </c>
      <c r="S1507" s="38"/>
      <c r="W1507" s="38"/>
    </row>
    <row r="1508" spans="1:23" ht="16" x14ac:dyDescent="0.2">
      <c r="A1508" t="s">
        <v>654</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s="38" t="s">
        <v>248</v>
      </c>
      <c r="O1508" t="s">
        <v>719</v>
      </c>
      <c r="P1508" t="s">
        <v>816</v>
      </c>
      <c r="Q1508" t="s">
        <v>243</v>
      </c>
      <c r="S1508" s="38"/>
      <c r="W1508" s="38"/>
    </row>
    <row r="1509" spans="1:23" ht="16" x14ac:dyDescent="0.2">
      <c r="A1509" t="s">
        <v>654</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s="38" t="s">
        <v>248</v>
      </c>
      <c r="O1509" t="s">
        <v>719</v>
      </c>
      <c r="P1509" t="s">
        <v>816</v>
      </c>
      <c r="Q1509" t="s">
        <v>243</v>
      </c>
      <c r="S1509" s="38"/>
      <c r="W1509" s="38"/>
    </row>
    <row r="1510" spans="1:23" ht="16" x14ac:dyDescent="0.2">
      <c r="A1510" t="s">
        <v>654</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s="38" t="s">
        <v>248</v>
      </c>
      <c r="O1510" t="s">
        <v>719</v>
      </c>
      <c r="P1510" t="s">
        <v>816</v>
      </c>
      <c r="Q1510" t="s">
        <v>243</v>
      </c>
      <c r="S1510" s="38"/>
      <c r="W1510" s="38"/>
    </row>
    <row r="1511" spans="1:23" ht="16" x14ac:dyDescent="0.2">
      <c r="A1511" t="s">
        <v>654</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s="38" t="s">
        <v>248</v>
      </c>
      <c r="O1511" t="s">
        <v>719</v>
      </c>
      <c r="P1511" t="s">
        <v>816</v>
      </c>
      <c r="Q1511" t="s">
        <v>243</v>
      </c>
      <c r="S1511" s="38"/>
      <c r="W1511" s="38"/>
    </row>
    <row r="1512" spans="1:23" ht="16" x14ac:dyDescent="0.2">
      <c r="A1512" t="s">
        <v>654</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s="38" t="s">
        <v>301</v>
      </c>
      <c r="O1512" t="s">
        <v>719</v>
      </c>
      <c r="P1512" t="s">
        <v>816</v>
      </c>
      <c r="Q1512" t="s">
        <v>243</v>
      </c>
      <c r="S1512" s="38"/>
      <c r="W1512" s="38"/>
    </row>
    <row r="1513" spans="1:23" ht="16" x14ac:dyDescent="0.2">
      <c r="A1513" t="s">
        <v>654</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s="38" t="s">
        <v>248</v>
      </c>
      <c r="O1513" t="s">
        <v>719</v>
      </c>
      <c r="P1513" t="s">
        <v>816</v>
      </c>
      <c r="Q1513" t="s">
        <v>243</v>
      </c>
      <c r="S1513" s="38"/>
      <c r="W1513" s="38"/>
    </row>
    <row r="1514" spans="1:23" ht="16" x14ac:dyDescent="0.2">
      <c r="A1514" t="s">
        <v>654</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s="38" t="s">
        <v>301</v>
      </c>
      <c r="O1514" t="s">
        <v>719</v>
      </c>
      <c r="P1514" t="s">
        <v>816</v>
      </c>
      <c r="Q1514" t="s">
        <v>243</v>
      </c>
      <c r="S1514" s="38"/>
      <c r="W1514" s="38"/>
    </row>
    <row r="1515" spans="1:23" ht="16" x14ac:dyDescent="0.2">
      <c r="A1515" t="s">
        <v>654</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s="38" t="s">
        <v>248</v>
      </c>
      <c r="O1515" t="s">
        <v>719</v>
      </c>
      <c r="P1515" t="s">
        <v>816</v>
      </c>
      <c r="Q1515" t="s">
        <v>243</v>
      </c>
      <c r="S1515" s="38"/>
      <c r="W1515" s="38"/>
    </row>
    <row r="1516" spans="1:23" ht="16" x14ac:dyDescent="0.2">
      <c r="A1516" t="s">
        <v>654</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s="38" t="s">
        <v>248</v>
      </c>
      <c r="O1516" t="s">
        <v>719</v>
      </c>
      <c r="P1516" t="s">
        <v>816</v>
      </c>
      <c r="Q1516" t="s">
        <v>243</v>
      </c>
      <c r="S1516" s="38"/>
      <c r="W1516" s="38"/>
    </row>
    <row r="1517" spans="1:23" ht="16" x14ac:dyDescent="0.2">
      <c r="A1517" t="s">
        <v>654</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s="38" t="s">
        <v>301</v>
      </c>
      <c r="O1517" t="s">
        <v>719</v>
      </c>
      <c r="P1517" t="s">
        <v>816</v>
      </c>
      <c r="Q1517" t="s">
        <v>243</v>
      </c>
      <c r="S1517" s="38"/>
      <c r="W1517" s="38"/>
    </row>
    <row r="1518" spans="1:23" ht="16" x14ac:dyDescent="0.2">
      <c r="A1518" t="s">
        <v>654</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s="38" t="s">
        <v>248</v>
      </c>
      <c r="O1518" t="s">
        <v>719</v>
      </c>
      <c r="P1518" t="s">
        <v>816</v>
      </c>
      <c r="Q1518" t="s">
        <v>243</v>
      </c>
      <c r="S1518" s="38"/>
      <c r="W1518" s="38"/>
    </row>
    <row r="1519" spans="1:23" ht="16" x14ac:dyDescent="0.2">
      <c r="A1519" t="s">
        <v>653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s="38" t="s">
        <v>247</v>
      </c>
      <c r="O1519" t="s">
        <v>720</v>
      </c>
      <c r="P1519" t="s">
        <v>817</v>
      </c>
      <c r="Q1519" t="s">
        <v>243</v>
      </c>
      <c r="S1519" s="38"/>
      <c r="W1519" s="38"/>
    </row>
    <row r="1520" spans="1:23" ht="16" x14ac:dyDescent="0.2">
      <c r="A1520" t="s">
        <v>653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s="38" t="s">
        <v>247</v>
      </c>
      <c r="O1520" t="s">
        <v>720</v>
      </c>
      <c r="P1520" t="s">
        <v>817</v>
      </c>
      <c r="Q1520" t="s">
        <v>243</v>
      </c>
      <c r="S1520" s="38"/>
      <c r="W1520" s="38"/>
    </row>
    <row r="1521" spans="1:23" ht="16" x14ac:dyDescent="0.2">
      <c r="A1521" t="s">
        <v>653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s="38" t="s">
        <v>247</v>
      </c>
      <c r="O1521" t="s">
        <v>720</v>
      </c>
      <c r="P1521" t="s">
        <v>817</v>
      </c>
      <c r="Q1521" t="s">
        <v>243</v>
      </c>
      <c r="S1521" s="38"/>
      <c r="W1521" s="38"/>
    </row>
    <row r="1522" spans="1:23" ht="16" x14ac:dyDescent="0.2">
      <c r="A1522" t="s">
        <v>653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s="38" t="s">
        <v>247</v>
      </c>
      <c r="O1522" t="s">
        <v>720</v>
      </c>
      <c r="P1522" t="s">
        <v>817</v>
      </c>
      <c r="Q1522" t="s">
        <v>243</v>
      </c>
      <c r="S1522" s="38"/>
      <c r="W1522" s="38"/>
    </row>
    <row r="1523" spans="1:23" ht="16" x14ac:dyDescent="0.2">
      <c r="A1523" t="s">
        <v>653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s="38" t="s">
        <v>247</v>
      </c>
      <c r="O1523" t="s">
        <v>720</v>
      </c>
      <c r="P1523" t="s">
        <v>817</v>
      </c>
      <c r="Q1523" t="s">
        <v>243</v>
      </c>
      <c r="S1523" s="38"/>
      <c r="W1523" s="38"/>
    </row>
    <row r="1524" spans="1:23" ht="16" x14ac:dyDescent="0.2">
      <c r="A1524" t="s">
        <v>653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s="38" t="s">
        <v>247</v>
      </c>
      <c r="O1524" t="s">
        <v>720</v>
      </c>
      <c r="P1524" t="s">
        <v>817</v>
      </c>
      <c r="Q1524" t="s">
        <v>243</v>
      </c>
      <c r="S1524" s="38"/>
      <c r="W1524" s="38"/>
    </row>
    <row r="1525" spans="1:23" ht="16" x14ac:dyDescent="0.2">
      <c r="A1525" t="s">
        <v>653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s="38" t="s">
        <v>247</v>
      </c>
      <c r="O1525" t="s">
        <v>720</v>
      </c>
      <c r="P1525" t="s">
        <v>817</v>
      </c>
      <c r="Q1525" t="s">
        <v>243</v>
      </c>
      <c r="S1525" s="38"/>
      <c r="W1525" s="38"/>
    </row>
    <row r="1526" spans="1:23" ht="16" x14ac:dyDescent="0.2">
      <c r="A1526" t="s">
        <v>653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s="38" t="s">
        <v>247</v>
      </c>
      <c r="O1526" t="s">
        <v>720</v>
      </c>
      <c r="P1526" t="s">
        <v>817</v>
      </c>
      <c r="Q1526" t="s">
        <v>243</v>
      </c>
      <c r="S1526" s="38"/>
      <c r="W1526" s="38"/>
    </row>
    <row r="1527" spans="1:23" ht="16" x14ac:dyDescent="0.2">
      <c r="A1527" t="s">
        <v>653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s="38" t="s">
        <v>247</v>
      </c>
      <c r="O1527" t="s">
        <v>720</v>
      </c>
      <c r="P1527" t="s">
        <v>817</v>
      </c>
      <c r="Q1527" t="s">
        <v>243</v>
      </c>
      <c r="S1527" s="38"/>
      <c r="W1527" s="38"/>
    </row>
    <row r="1528" spans="1:23" ht="16" x14ac:dyDescent="0.2">
      <c r="A1528" t="s">
        <v>653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s="38" t="s">
        <v>247</v>
      </c>
      <c r="O1528" t="s">
        <v>720</v>
      </c>
      <c r="P1528" t="s">
        <v>817</v>
      </c>
      <c r="Q1528" t="s">
        <v>243</v>
      </c>
      <c r="S1528" s="38"/>
      <c r="W1528" s="38"/>
    </row>
    <row r="1529" spans="1:23" ht="16" x14ac:dyDescent="0.2">
      <c r="A1529" t="s">
        <v>653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s="38" t="s">
        <v>247</v>
      </c>
      <c r="O1529" t="s">
        <v>720</v>
      </c>
      <c r="P1529" t="s">
        <v>817</v>
      </c>
      <c r="Q1529" t="s">
        <v>243</v>
      </c>
      <c r="S1529" s="38"/>
      <c r="W1529" s="38"/>
    </row>
    <row r="1530" spans="1:23" ht="16" x14ac:dyDescent="0.2">
      <c r="A1530" t="s">
        <v>653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s="38" t="s">
        <v>247</v>
      </c>
      <c r="O1530" t="s">
        <v>720</v>
      </c>
      <c r="P1530" t="s">
        <v>817</v>
      </c>
      <c r="Q1530" t="s">
        <v>243</v>
      </c>
      <c r="S1530" s="38"/>
      <c r="W1530" s="38"/>
    </row>
    <row r="1531" spans="1:23" ht="16" x14ac:dyDescent="0.2">
      <c r="A1531" t="s">
        <v>653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s="38" t="s">
        <v>247</v>
      </c>
      <c r="O1531" t="s">
        <v>720</v>
      </c>
      <c r="P1531" t="s">
        <v>817</v>
      </c>
      <c r="Q1531" t="s">
        <v>243</v>
      </c>
      <c r="S1531" s="38"/>
      <c r="W1531" s="38"/>
    </row>
    <row r="1532" spans="1:23" ht="16" x14ac:dyDescent="0.2">
      <c r="A1532" t="s">
        <v>653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s="38" t="s">
        <v>247</v>
      </c>
      <c r="O1532" t="s">
        <v>720</v>
      </c>
      <c r="P1532" t="s">
        <v>817</v>
      </c>
      <c r="Q1532" t="s">
        <v>243</v>
      </c>
      <c r="S1532" s="38"/>
      <c r="W1532" s="38"/>
    </row>
    <row r="1533" spans="1:23" ht="16" x14ac:dyDescent="0.2">
      <c r="A1533" t="s">
        <v>653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s="38" t="s">
        <v>247</v>
      </c>
      <c r="O1533" t="s">
        <v>720</v>
      </c>
      <c r="P1533" t="s">
        <v>817</v>
      </c>
      <c r="Q1533" t="s">
        <v>243</v>
      </c>
      <c r="S1533" s="38"/>
      <c r="W1533" s="38"/>
    </row>
    <row r="1534" spans="1:23" ht="16" x14ac:dyDescent="0.2">
      <c r="A1534" t="s">
        <v>653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s="38" t="s">
        <v>247</v>
      </c>
      <c r="O1534" t="s">
        <v>720</v>
      </c>
      <c r="P1534" t="s">
        <v>817</v>
      </c>
      <c r="Q1534" t="s">
        <v>243</v>
      </c>
      <c r="S1534" s="38"/>
      <c r="W1534" s="38"/>
    </row>
    <row r="1535" spans="1:23" ht="16" x14ac:dyDescent="0.2">
      <c r="A1535" t="s">
        <v>653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s="38" t="s">
        <v>247</v>
      </c>
      <c r="O1535" t="s">
        <v>720</v>
      </c>
      <c r="P1535" t="s">
        <v>817</v>
      </c>
      <c r="Q1535" t="s">
        <v>243</v>
      </c>
      <c r="S1535" s="38"/>
      <c r="W1535" s="38"/>
    </row>
    <row r="1536" spans="1:23" ht="16" x14ac:dyDescent="0.2">
      <c r="A1536" t="s">
        <v>653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s="38" t="s">
        <v>247</v>
      </c>
      <c r="O1536" t="s">
        <v>720</v>
      </c>
      <c r="P1536" t="s">
        <v>817</v>
      </c>
      <c r="Q1536" t="s">
        <v>243</v>
      </c>
      <c r="S1536" s="38"/>
      <c r="W1536" s="38"/>
    </row>
    <row r="1537" spans="1:23" ht="16" x14ac:dyDescent="0.2">
      <c r="A1537" t="s">
        <v>617</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s="38" t="s">
        <v>917</v>
      </c>
      <c r="O1537" t="s">
        <v>721</v>
      </c>
      <c r="P1537" t="s">
        <v>818</v>
      </c>
      <c r="Q1537" t="s">
        <v>243</v>
      </c>
      <c r="S1537" s="38"/>
      <c r="W1537" s="38"/>
    </row>
    <row r="1538" spans="1:23" ht="16" x14ac:dyDescent="0.2">
      <c r="A1538" t="s">
        <v>616</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s="38" t="s">
        <v>917</v>
      </c>
      <c r="O1538" t="s">
        <v>722</v>
      </c>
      <c r="P1538" t="s">
        <v>819</v>
      </c>
      <c r="Q1538" t="s">
        <v>243</v>
      </c>
      <c r="S1538" s="38"/>
      <c r="W1538" s="38"/>
    </row>
    <row r="1539" spans="1:23" ht="16" x14ac:dyDescent="0.2">
      <c r="A1539" t="s">
        <v>617</v>
      </c>
      <c r="B1539" t="s">
        <v>122</v>
      </c>
      <c r="C1539" s="4">
        <v>1.4E-2</v>
      </c>
      <c r="D1539" s="4">
        <v>1.4E-2</v>
      </c>
      <c r="E1539" s="4">
        <v>1.4E-2</v>
      </c>
      <c r="F1539" s="4">
        <v>1.4E-2</v>
      </c>
      <c r="G1539" s="4">
        <v>1.4E-2</v>
      </c>
      <c r="H1539" s="4">
        <v>1.4E-2</v>
      </c>
      <c r="I1539" s="4">
        <v>1.4E-2</v>
      </c>
      <c r="J1539" s="4">
        <v>1.4E-2</v>
      </c>
      <c r="K1539" s="4">
        <v>1.4E-2</v>
      </c>
      <c r="L1539" s="4">
        <v>1.4E-2</v>
      </c>
      <c r="M1539" s="4">
        <v>1.4E-2</v>
      </c>
      <c r="N1539" s="38" t="s">
        <v>248</v>
      </c>
      <c r="O1539" t="s">
        <v>721</v>
      </c>
      <c r="P1539" t="s">
        <v>818</v>
      </c>
      <c r="Q1539" t="s">
        <v>243</v>
      </c>
      <c r="S1539" s="38"/>
      <c r="W1539" s="38"/>
    </row>
    <row r="1540" spans="1:23" ht="16" x14ac:dyDescent="0.2">
      <c r="A1540" t="s">
        <v>616</v>
      </c>
      <c r="B1540" t="s">
        <v>122</v>
      </c>
      <c r="C1540" s="4">
        <v>1.4E-2</v>
      </c>
      <c r="D1540" s="4">
        <v>1.4E-2</v>
      </c>
      <c r="E1540" s="4">
        <v>1.4E-2</v>
      </c>
      <c r="F1540" s="4">
        <v>1.4E-2</v>
      </c>
      <c r="G1540" s="4">
        <v>1.4E-2</v>
      </c>
      <c r="H1540" s="4">
        <v>1.4E-2</v>
      </c>
      <c r="I1540" s="4">
        <v>1.4E-2</v>
      </c>
      <c r="J1540" s="4">
        <v>1.4E-2</v>
      </c>
      <c r="K1540" s="4">
        <v>1.4E-2</v>
      </c>
      <c r="L1540" s="4">
        <v>1.4E-2</v>
      </c>
      <c r="M1540" s="4">
        <v>1.4E-2</v>
      </c>
      <c r="N1540" s="38" t="s">
        <v>248</v>
      </c>
      <c r="O1540" t="s">
        <v>722</v>
      </c>
      <c r="P1540" t="s">
        <v>819</v>
      </c>
      <c r="Q1540" t="s">
        <v>243</v>
      </c>
      <c r="S1540" s="38"/>
      <c r="W1540" s="38"/>
    </row>
    <row r="1541" spans="1:23" ht="16" x14ac:dyDescent="0.2">
      <c r="A1541" t="s">
        <v>617</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s="38" t="s">
        <v>248</v>
      </c>
      <c r="O1541" t="s">
        <v>721</v>
      </c>
      <c r="P1541" t="s">
        <v>818</v>
      </c>
      <c r="Q1541" t="s">
        <v>243</v>
      </c>
      <c r="S1541" s="38"/>
      <c r="W1541" s="38"/>
    </row>
    <row r="1542" spans="1:23" ht="16" x14ac:dyDescent="0.2">
      <c r="A1542" t="s">
        <v>616</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s="38" t="s">
        <v>248</v>
      </c>
      <c r="O1542" t="s">
        <v>722</v>
      </c>
      <c r="P1542" t="s">
        <v>819</v>
      </c>
      <c r="Q1542" t="s">
        <v>243</v>
      </c>
      <c r="S1542" s="38"/>
      <c r="W1542" s="38"/>
    </row>
    <row r="1543" spans="1:23" ht="16" x14ac:dyDescent="0.2">
      <c r="A1543" t="s">
        <v>617</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s="38" t="s">
        <v>248</v>
      </c>
      <c r="O1543" t="s">
        <v>721</v>
      </c>
      <c r="P1543" t="s">
        <v>818</v>
      </c>
      <c r="Q1543" t="s">
        <v>243</v>
      </c>
      <c r="S1543" s="38"/>
      <c r="W1543" s="38"/>
    </row>
    <row r="1544" spans="1:23" ht="16" x14ac:dyDescent="0.2">
      <c r="A1544" t="s">
        <v>616</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s="38" t="s">
        <v>248</v>
      </c>
      <c r="O1544" t="s">
        <v>722</v>
      </c>
      <c r="P1544" t="s">
        <v>819</v>
      </c>
      <c r="Q1544" t="s">
        <v>243</v>
      </c>
      <c r="S1544" s="38"/>
      <c r="W1544" s="38"/>
    </row>
    <row r="1545" spans="1:23" ht="16" x14ac:dyDescent="0.2">
      <c r="A1545" t="s">
        <v>617</v>
      </c>
      <c r="B1545" t="s">
        <v>113</v>
      </c>
      <c r="C1545" s="4">
        <v>0.437</v>
      </c>
      <c r="D1545" s="4">
        <v>0.437</v>
      </c>
      <c r="E1545" s="4">
        <v>0.437</v>
      </c>
      <c r="F1545" s="4">
        <v>0.437</v>
      </c>
      <c r="G1545" s="4">
        <v>0.437</v>
      </c>
      <c r="H1545" s="4">
        <v>0.437</v>
      </c>
      <c r="I1545" s="4">
        <v>0.437</v>
      </c>
      <c r="J1545" s="4">
        <v>0.437</v>
      </c>
      <c r="K1545" s="4">
        <v>0.437</v>
      </c>
      <c r="L1545" s="4">
        <v>0.437</v>
      </c>
      <c r="M1545" s="4">
        <v>0.437</v>
      </c>
      <c r="N1545" s="38" t="s">
        <v>248</v>
      </c>
      <c r="O1545" t="s">
        <v>721</v>
      </c>
      <c r="P1545" t="s">
        <v>818</v>
      </c>
      <c r="Q1545" t="s">
        <v>243</v>
      </c>
      <c r="S1545" s="38"/>
      <c r="W1545" s="38"/>
    </row>
    <row r="1546" spans="1:23" ht="16" x14ac:dyDescent="0.2">
      <c r="A1546" t="s">
        <v>616</v>
      </c>
      <c r="B1546" t="s">
        <v>113</v>
      </c>
      <c r="C1546" s="4">
        <v>0.437</v>
      </c>
      <c r="D1546" s="4">
        <v>0.437</v>
      </c>
      <c r="E1546" s="4">
        <v>0.437</v>
      </c>
      <c r="F1546" s="4">
        <v>0.437</v>
      </c>
      <c r="G1546" s="4">
        <v>0.437</v>
      </c>
      <c r="H1546" s="4">
        <v>0.437</v>
      </c>
      <c r="I1546" s="4">
        <v>0.437</v>
      </c>
      <c r="J1546" s="4">
        <v>0.437</v>
      </c>
      <c r="K1546" s="4">
        <v>0.437</v>
      </c>
      <c r="L1546" s="4">
        <v>0.437</v>
      </c>
      <c r="M1546" s="4">
        <v>0.437</v>
      </c>
      <c r="N1546" s="38" t="s">
        <v>248</v>
      </c>
      <c r="O1546" t="s">
        <v>722</v>
      </c>
      <c r="P1546" t="s">
        <v>819</v>
      </c>
      <c r="Q1546" t="s">
        <v>243</v>
      </c>
      <c r="S1546" s="38"/>
      <c r="W1546" s="38"/>
    </row>
    <row r="1547" spans="1:23" ht="16" x14ac:dyDescent="0.2">
      <c r="A1547" t="s">
        <v>320</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s="38" t="s">
        <v>301</v>
      </c>
      <c r="O1547" t="s">
        <v>723</v>
      </c>
      <c r="P1547" t="s">
        <v>820</v>
      </c>
      <c r="Q1547" t="s">
        <v>243</v>
      </c>
      <c r="R1547" t="s">
        <v>319</v>
      </c>
      <c r="S1547" s="38"/>
      <c r="W1547" s="38"/>
    </row>
    <row r="1548" spans="1:23" ht="16" x14ac:dyDescent="0.2">
      <c r="A1548" t="s">
        <v>321</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s="38" t="s">
        <v>248</v>
      </c>
      <c r="O1548" t="s">
        <v>692</v>
      </c>
      <c r="P1548" t="s">
        <v>821</v>
      </c>
      <c r="Q1548" t="s">
        <v>243</v>
      </c>
      <c r="R1548" t="s">
        <v>322</v>
      </c>
      <c r="S1548" s="38"/>
      <c r="W1548" s="38"/>
    </row>
    <row r="1549" spans="1:23" ht="16" x14ac:dyDescent="0.2">
      <c r="A1549" t="s">
        <v>321</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38" t="s">
        <v>301</v>
      </c>
      <c r="O1549" t="s">
        <v>724</v>
      </c>
      <c r="P1549" t="s">
        <v>821</v>
      </c>
      <c r="Q1549" t="s">
        <v>243</v>
      </c>
      <c r="S1549" s="38"/>
      <c r="W1549" s="38"/>
    </row>
    <row r="1550" spans="1:23" ht="16" x14ac:dyDescent="0.2">
      <c r="A1550" t="s">
        <v>320</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s="38" t="s">
        <v>248</v>
      </c>
      <c r="O1550" t="s">
        <v>723</v>
      </c>
      <c r="P1550" t="s">
        <v>820</v>
      </c>
      <c r="Q1550" t="s">
        <v>243</v>
      </c>
      <c r="S1550" s="38"/>
      <c r="W1550" s="38"/>
    </row>
    <row r="1551" spans="1:23" ht="16" x14ac:dyDescent="0.2">
      <c r="A1551" t="s">
        <v>321</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s="38" t="s">
        <v>248</v>
      </c>
      <c r="O1551" t="s">
        <v>692</v>
      </c>
      <c r="P1551" t="s">
        <v>821</v>
      </c>
      <c r="Q1551" t="s">
        <v>243</v>
      </c>
      <c r="S1551" s="38"/>
      <c r="W1551" s="38"/>
    </row>
    <row r="1552" spans="1:23" ht="16" x14ac:dyDescent="0.2">
      <c r="A1552" t="s">
        <v>321</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s="38" t="s">
        <v>248</v>
      </c>
      <c r="O1552" t="s">
        <v>724</v>
      </c>
      <c r="P1552" t="s">
        <v>821</v>
      </c>
      <c r="Q1552" t="s">
        <v>243</v>
      </c>
      <c r="S1552" s="38"/>
      <c r="W1552" s="38"/>
    </row>
    <row r="1553" spans="1:23" ht="16" x14ac:dyDescent="0.2">
      <c r="A1553" t="s">
        <v>320</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s="38" t="s">
        <v>248</v>
      </c>
      <c r="O1553" t="s">
        <v>723</v>
      </c>
      <c r="P1553" t="s">
        <v>820</v>
      </c>
      <c r="Q1553" t="s">
        <v>243</v>
      </c>
      <c r="S1553" s="38"/>
      <c r="W1553" s="38"/>
    </row>
    <row r="1554" spans="1:23" ht="16" x14ac:dyDescent="0.2">
      <c r="A1554" t="s">
        <v>321</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s="38" t="s">
        <v>248</v>
      </c>
      <c r="O1554" t="s">
        <v>692</v>
      </c>
      <c r="P1554" t="s">
        <v>821</v>
      </c>
      <c r="Q1554" t="s">
        <v>243</v>
      </c>
      <c r="S1554" s="38"/>
      <c r="W1554" s="38"/>
    </row>
    <row r="1555" spans="1:23" ht="16" x14ac:dyDescent="0.2">
      <c r="A1555" t="s">
        <v>321</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s="38" t="s">
        <v>248</v>
      </c>
      <c r="O1555" t="s">
        <v>724</v>
      </c>
      <c r="P1555" t="s">
        <v>821</v>
      </c>
      <c r="Q1555" t="s">
        <v>243</v>
      </c>
      <c r="S1555" s="38"/>
      <c r="W1555" s="38"/>
    </row>
    <row r="1556" spans="1:23" ht="16" x14ac:dyDescent="0.2">
      <c r="A1556" t="s">
        <v>320</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s="38" t="s">
        <v>248</v>
      </c>
      <c r="O1556" t="s">
        <v>723</v>
      </c>
      <c r="P1556" t="s">
        <v>820</v>
      </c>
      <c r="Q1556" t="s">
        <v>243</v>
      </c>
      <c r="S1556" s="38"/>
      <c r="W1556" s="38"/>
    </row>
    <row r="1557" spans="1:23" ht="16" x14ac:dyDescent="0.2">
      <c r="A1557" t="s">
        <v>321</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s="38" t="s">
        <v>248</v>
      </c>
      <c r="O1557" t="s">
        <v>692</v>
      </c>
      <c r="P1557" t="s">
        <v>821</v>
      </c>
      <c r="Q1557" t="s">
        <v>243</v>
      </c>
      <c r="S1557" s="38"/>
      <c r="W1557" s="38"/>
    </row>
    <row r="1558" spans="1:23" ht="16" x14ac:dyDescent="0.2">
      <c r="A1558" t="s">
        <v>321</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s="38" t="s">
        <v>248</v>
      </c>
      <c r="O1558" t="s">
        <v>724</v>
      </c>
      <c r="P1558" t="s">
        <v>821</v>
      </c>
      <c r="Q1558" t="s">
        <v>243</v>
      </c>
      <c r="S1558" s="38"/>
      <c r="W1558" s="38"/>
    </row>
    <row r="1559" spans="1:23" ht="16" x14ac:dyDescent="0.2">
      <c r="A1559" t="s">
        <v>320</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s="38" t="s">
        <v>301</v>
      </c>
      <c r="O1559" t="s">
        <v>723</v>
      </c>
      <c r="P1559" t="s">
        <v>820</v>
      </c>
      <c r="Q1559" t="s">
        <v>243</v>
      </c>
      <c r="S1559" s="38"/>
      <c r="W1559" s="38"/>
    </row>
    <row r="1560" spans="1:23" ht="16" x14ac:dyDescent="0.2">
      <c r="A1560" t="s">
        <v>321</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s="38" t="s">
        <v>248</v>
      </c>
      <c r="O1560" t="s">
        <v>692</v>
      </c>
      <c r="P1560" t="s">
        <v>821</v>
      </c>
      <c r="Q1560" t="s">
        <v>243</v>
      </c>
      <c r="S1560" s="38"/>
      <c r="W1560" s="38"/>
    </row>
    <row r="1561" spans="1:23" ht="16" x14ac:dyDescent="0.2">
      <c r="A1561" t="s">
        <v>321</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38" t="s">
        <v>301</v>
      </c>
      <c r="O1561" t="s">
        <v>724</v>
      </c>
      <c r="P1561" t="s">
        <v>821</v>
      </c>
      <c r="Q1561" t="s">
        <v>243</v>
      </c>
      <c r="S1561" s="38"/>
      <c r="W1561" s="38"/>
    </row>
    <row r="1562" spans="1:23" ht="16" x14ac:dyDescent="0.2">
      <c r="A1562" t="s">
        <v>320</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s="38" t="s">
        <v>301</v>
      </c>
      <c r="O1562" t="s">
        <v>723</v>
      </c>
      <c r="P1562" t="s">
        <v>820</v>
      </c>
      <c r="Q1562" t="s">
        <v>243</v>
      </c>
      <c r="S1562" s="38"/>
      <c r="W1562" s="38"/>
    </row>
    <row r="1563" spans="1:23" ht="16" x14ac:dyDescent="0.2">
      <c r="A1563" t="s">
        <v>321</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s="38" t="s">
        <v>248</v>
      </c>
      <c r="O1563" t="s">
        <v>692</v>
      </c>
      <c r="P1563" t="s">
        <v>821</v>
      </c>
      <c r="Q1563" t="s">
        <v>243</v>
      </c>
      <c r="S1563" s="38"/>
      <c r="W1563" s="38"/>
    </row>
    <row r="1564" spans="1:23" ht="16" x14ac:dyDescent="0.2">
      <c r="A1564" t="s">
        <v>321</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38" t="s">
        <v>301</v>
      </c>
      <c r="O1564" t="s">
        <v>724</v>
      </c>
      <c r="P1564" t="s">
        <v>821</v>
      </c>
      <c r="Q1564" t="s">
        <v>243</v>
      </c>
      <c r="S1564" s="38"/>
      <c r="W1564" s="38"/>
    </row>
    <row r="1565" spans="1:23" ht="16" x14ac:dyDescent="0.2">
      <c r="A1565" t="s">
        <v>320</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s="38" t="s">
        <v>248</v>
      </c>
      <c r="O1565" t="s">
        <v>723</v>
      </c>
      <c r="P1565" t="s">
        <v>820</v>
      </c>
      <c r="Q1565" t="s">
        <v>243</v>
      </c>
      <c r="S1565" s="38"/>
      <c r="W1565" s="38"/>
    </row>
    <row r="1566" spans="1:23" ht="16" x14ac:dyDescent="0.2">
      <c r="A1566" t="s">
        <v>321</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s="38" t="s">
        <v>248</v>
      </c>
      <c r="O1566" t="s">
        <v>692</v>
      </c>
      <c r="P1566" t="s">
        <v>821</v>
      </c>
      <c r="Q1566" t="s">
        <v>243</v>
      </c>
      <c r="S1566" s="38"/>
      <c r="W1566" s="38"/>
    </row>
    <row r="1567" spans="1:23" ht="16" x14ac:dyDescent="0.2">
      <c r="A1567" t="s">
        <v>321</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s="38" t="s">
        <v>248</v>
      </c>
      <c r="O1567" t="s">
        <v>724</v>
      </c>
      <c r="P1567" t="s">
        <v>821</v>
      </c>
      <c r="Q1567" t="s">
        <v>243</v>
      </c>
      <c r="S1567" s="38"/>
      <c r="W1567" s="38"/>
    </row>
    <row r="1568" spans="1:23" ht="16" x14ac:dyDescent="0.2">
      <c r="A1568" t="s">
        <v>320</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s="38" t="s">
        <v>248</v>
      </c>
      <c r="O1568" t="s">
        <v>723</v>
      </c>
      <c r="P1568" t="s">
        <v>820</v>
      </c>
      <c r="Q1568" t="s">
        <v>243</v>
      </c>
      <c r="S1568" s="38"/>
      <c r="W1568" s="38"/>
    </row>
    <row r="1569" spans="1:23" ht="16" x14ac:dyDescent="0.2">
      <c r="A1569" t="s">
        <v>321</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s="38" t="s">
        <v>248</v>
      </c>
      <c r="O1569" t="s">
        <v>692</v>
      </c>
      <c r="P1569" t="s">
        <v>821</v>
      </c>
      <c r="Q1569" t="s">
        <v>243</v>
      </c>
      <c r="S1569" s="38"/>
      <c r="W1569" s="38"/>
    </row>
    <row r="1570" spans="1:23" ht="16" x14ac:dyDescent="0.2">
      <c r="A1570" t="s">
        <v>321</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s="38" t="s">
        <v>248</v>
      </c>
      <c r="O1570" t="s">
        <v>724</v>
      </c>
      <c r="P1570" t="s">
        <v>821</v>
      </c>
      <c r="Q1570" t="s">
        <v>243</v>
      </c>
      <c r="S1570" s="38"/>
      <c r="W1570" s="38"/>
    </row>
    <row r="1571" spans="1:23" ht="16" x14ac:dyDescent="0.2">
      <c r="A1571" t="s">
        <v>320</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s="38" t="s">
        <v>248</v>
      </c>
      <c r="O1571" t="s">
        <v>723</v>
      </c>
      <c r="P1571" t="s">
        <v>820</v>
      </c>
      <c r="Q1571" t="s">
        <v>243</v>
      </c>
      <c r="S1571" s="38"/>
      <c r="W1571" s="38"/>
    </row>
    <row r="1572" spans="1:23" ht="16" x14ac:dyDescent="0.2">
      <c r="A1572" t="s">
        <v>321</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s="38" t="s">
        <v>248</v>
      </c>
      <c r="O1572" t="s">
        <v>692</v>
      </c>
      <c r="P1572" t="s">
        <v>821</v>
      </c>
      <c r="Q1572" t="s">
        <v>243</v>
      </c>
      <c r="S1572" s="38"/>
      <c r="W1572" s="38"/>
    </row>
    <row r="1573" spans="1:23" ht="16" x14ac:dyDescent="0.2">
      <c r="A1573" t="s">
        <v>321</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s="38" t="s">
        <v>248</v>
      </c>
      <c r="O1573" t="s">
        <v>724</v>
      </c>
      <c r="P1573" t="s">
        <v>821</v>
      </c>
      <c r="Q1573" t="s">
        <v>243</v>
      </c>
      <c r="S1573" s="38"/>
      <c r="W1573" s="38"/>
    </row>
    <row r="1574" spans="1:23" ht="16" x14ac:dyDescent="0.2">
      <c r="A1574" t="s">
        <v>320</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s="38" t="s">
        <v>248</v>
      </c>
      <c r="O1574" t="s">
        <v>723</v>
      </c>
      <c r="P1574" t="s">
        <v>820</v>
      </c>
      <c r="Q1574" t="s">
        <v>243</v>
      </c>
      <c r="S1574" s="38"/>
      <c r="W1574" s="38"/>
    </row>
    <row r="1575" spans="1:23" ht="16" x14ac:dyDescent="0.2">
      <c r="A1575" t="s">
        <v>321</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s="38" t="s">
        <v>248</v>
      </c>
      <c r="O1575" t="s">
        <v>692</v>
      </c>
      <c r="P1575" t="s">
        <v>821</v>
      </c>
      <c r="Q1575" t="s">
        <v>243</v>
      </c>
      <c r="S1575" s="38"/>
      <c r="W1575" s="38"/>
    </row>
    <row r="1576" spans="1:23" ht="16" x14ac:dyDescent="0.2">
      <c r="A1576" t="s">
        <v>321</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s="38" t="s">
        <v>248</v>
      </c>
      <c r="O1576" t="s">
        <v>724</v>
      </c>
      <c r="P1576" t="s">
        <v>821</v>
      </c>
      <c r="Q1576" t="s">
        <v>243</v>
      </c>
      <c r="S1576" s="38"/>
      <c r="W1576" s="38"/>
    </row>
    <row r="1577" spans="1:23" ht="16" x14ac:dyDescent="0.2">
      <c r="A1577" t="s">
        <v>619</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s="38" t="s">
        <v>288</v>
      </c>
      <c r="O1577" t="s">
        <v>711</v>
      </c>
      <c r="P1577" t="s">
        <v>822</v>
      </c>
      <c r="Q1577" t="s">
        <v>243</v>
      </c>
      <c r="S1577" s="38"/>
      <c r="W1577" s="38"/>
    </row>
    <row r="1578" spans="1:23" ht="16" x14ac:dyDescent="0.2">
      <c r="A1578" t="s">
        <v>619</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s="38" t="s">
        <v>288</v>
      </c>
      <c r="O1578" t="s">
        <v>711</v>
      </c>
      <c r="P1578" t="s">
        <v>822</v>
      </c>
      <c r="Q1578" t="s">
        <v>243</v>
      </c>
      <c r="S1578" s="38"/>
      <c r="W1578" s="38"/>
    </row>
    <row r="1579" spans="1:23" ht="16" x14ac:dyDescent="0.2">
      <c r="A1579" t="s">
        <v>619</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s="38" t="s">
        <v>284</v>
      </c>
      <c r="O1579" t="s">
        <v>711</v>
      </c>
      <c r="P1579" t="s">
        <v>822</v>
      </c>
      <c r="Q1579" t="s">
        <v>243</v>
      </c>
      <c r="S1579" s="38"/>
      <c r="W1579" s="38"/>
    </row>
    <row r="1580" spans="1:23" ht="16" x14ac:dyDescent="0.2">
      <c r="A1580" t="s">
        <v>619</v>
      </c>
      <c r="B1580" t="s">
        <v>107</v>
      </c>
      <c r="C1580" s="4">
        <v>1E-3</v>
      </c>
      <c r="D1580" s="4">
        <v>1E-3</v>
      </c>
      <c r="E1580" s="4">
        <v>1E-3</v>
      </c>
      <c r="F1580" s="4">
        <v>1E-3</v>
      </c>
      <c r="G1580" s="4">
        <v>1E-3</v>
      </c>
      <c r="H1580" s="4">
        <v>1E-3</v>
      </c>
      <c r="I1580" s="4">
        <v>1E-3</v>
      </c>
      <c r="J1580" s="4">
        <v>1E-3</v>
      </c>
      <c r="K1580" s="4">
        <v>1E-3</v>
      </c>
      <c r="L1580" s="4">
        <v>1E-3</v>
      </c>
      <c r="M1580" s="4">
        <v>1E-3</v>
      </c>
      <c r="N1580" s="38" t="s">
        <v>284</v>
      </c>
      <c r="O1580" t="s">
        <v>711</v>
      </c>
      <c r="P1580" t="s">
        <v>822</v>
      </c>
      <c r="Q1580" t="s">
        <v>243</v>
      </c>
      <c r="S1580" s="38"/>
      <c r="W1580" s="38"/>
    </row>
    <row r="1581" spans="1:23" ht="16" x14ac:dyDescent="0.2">
      <c r="A1581" t="s">
        <v>379</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s="38" t="s">
        <v>248</v>
      </c>
      <c r="O1581" t="s">
        <v>725</v>
      </c>
      <c r="P1581" t="s">
        <v>823</v>
      </c>
      <c r="Q1581" t="s">
        <v>243</v>
      </c>
      <c r="R1581" t="s">
        <v>372</v>
      </c>
      <c r="S1581" s="38"/>
      <c r="W1581" s="38"/>
    </row>
    <row r="1582" spans="1:23" ht="16" x14ac:dyDescent="0.2">
      <c r="A1582" t="s">
        <v>379</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s="38" t="s">
        <v>248</v>
      </c>
      <c r="O1582" t="s">
        <v>725</v>
      </c>
      <c r="P1582" t="s">
        <v>823</v>
      </c>
      <c r="Q1582" t="s">
        <v>243</v>
      </c>
      <c r="S1582" s="38"/>
      <c r="W1582" s="38"/>
    </row>
    <row r="1583" spans="1:23" ht="16" x14ac:dyDescent="0.2">
      <c r="A1583" t="s">
        <v>379</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s="38" t="s">
        <v>248</v>
      </c>
      <c r="O1583" t="s">
        <v>725</v>
      </c>
      <c r="P1583" t="s">
        <v>823</v>
      </c>
      <c r="Q1583" t="s">
        <v>243</v>
      </c>
      <c r="S1583" s="38"/>
      <c r="W1583" s="38"/>
    </row>
    <row r="1584" spans="1:23" ht="16" x14ac:dyDescent="0.2">
      <c r="A1584" t="s">
        <v>379</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s="38" t="s">
        <v>248</v>
      </c>
      <c r="O1584" t="s">
        <v>725</v>
      </c>
      <c r="P1584" t="s">
        <v>823</v>
      </c>
      <c r="Q1584" t="s">
        <v>243</v>
      </c>
      <c r="S1584" s="38"/>
      <c r="W1584" s="38"/>
    </row>
    <row r="1585" spans="1:23" ht="16" x14ac:dyDescent="0.2">
      <c r="A1585" t="s">
        <v>379</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s="38" t="s">
        <v>248</v>
      </c>
      <c r="O1585" t="s">
        <v>725</v>
      </c>
      <c r="P1585" t="s">
        <v>823</v>
      </c>
      <c r="Q1585" t="s">
        <v>243</v>
      </c>
      <c r="S1585" s="38"/>
      <c r="W1585" s="38"/>
    </row>
    <row r="1586" spans="1:23" ht="16" x14ac:dyDescent="0.2">
      <c r="A1586" t="s">
        <v>379</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s="38" t="s">
        <v>248</v>
      </c>
      <c r="O1586" t="s">
        <v>725</v>
      </c>
      <c r="P1586" t="s">
        <v>823</v>
      </c>
      <c r="Q1586" t="s">
        <v>243</v>
      </c>
      <c r="S1586" s="38"/>
      <c r="W1586" s="38"/>
    </row>
    <row r="1587" spans="1:23" ht="16" x14ac:dyDescent="0.2">
      <c r="A1587" t="s">
        <v>379</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s="38" t="s">
        <v>363</v>
      </c>
      <c r="O1587" t="s">
        <v>726</v>
      </c>
      <c r="P1587" t="s">
        <v>823</v>
      </c>
      <c r="Q1587" t="s">
        <v>243</v>
      </c>
      <c r="S1587" s="38"/>
      <c r="W1587" s="38"/>
    </row>
    <row r="1588" spans="1:23" ht="16" x14ac:dyDescent="0.2">
      <c r="A1588" t="s">
        <v>379</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s="38" t="s">
        <v>268</v>
      </c>
      <c r="O1588" t="s">
        <v>727</v>
      </c>
      <c r="P1588" t="s">
        <v>823</v>
      </c>
      <c r="Q1588" t="s">
        <v>243</v>
      </c>
      <c r="S1588" s="38"/>
      <c r="W1588" s="38"/>
    </row>
    <row r="1589" spans="1:23" ht="16" x14ac:dyDescent="0.2">
      <c r="A1589" t="s">
        <v>379</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s="38" t="s">
        <v>248</v>
      </c>
      <c r="O1589" t="s">
        <v>725</v>
      </c>
      <c r="P1589" t="s">
        <v>823</v>
      </c>
      <c r="Q1589" t="s">
        <v>243</v>
      </c>
      <c r="S1589" s="38"/>
      <c r="W1589" s="38"/>
    </row>
    <row r="1590" spans="1:23" ht="16" x14ac:dyDescent="0.2">
      <c r="A1590" t="s">
        <v>379</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s="38" t="s">
        <v>247</v>
      </c>
      <c r="O1590" t="s">
        <v>728</v>
      </c>
      <c r="P1590" t="s">
        <v>823</v>
      </c>
      <c r="Q1590" t="s">
        <v>243</v>
      </c>
      <c r="S1590" s="38"/>
      <c r="W1590" s="38"/>
    </row>
    <row r="1591" spans="1:23" ht="16" x14ac:dyDescent="0.2">
      <c r="A1591" t="s">
        <v>379</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s="38" t="s">
        <v>918</v>
      </c>
      <c r="O1591" t="s">
        <v>729</v>
      </c>
      <c r="P1591" t="s">
        <v>823</v>
      </c>
      <c r="Q1591" t="s">
        <v>243</v>
      </c>
      <c r="S1591" s="38"/>
      <c r="W1591" s="38"/>
    </row>
    <row r="1592" spans="1:23" ht="16" x14ac:dyDescent="0.2">
      <c r="A1592" t="s">
        <v>379</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s="38" t="s">
        <v>918</v>
      </c>
      <c r="O1592" t="s">
        <v>730</v>
      </c>
      <c r="P1592" t="s">
        <v>823</v>
      </c>
      <c r="Q1592" t="s">
        <v>243</v>
      </c>
      <c r="S1592" s="38"/>
      <c r="W1592" s="38"/>
    </row>
    <row r="1593" spans="1:23" ht="16" x14ac:dyDescent="0.2">
      <c r="A1593" t="s">
        <v>379</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s="38" t="s">
        <v>919</v>
      </c>
      <c r="O1593" t="s">
        <v>731</v>
      </c>
      <c r="P1593" t="s">
        <v>823</v>
      </c>
      <c r="Q1593" t="s">
        <v>243</v>
      </c>
      <c r="S1593" s="38"/>
      <c r="W1593" s="38"/>
    </row>
    <row r="1594" spans="1:23" ht="16" x14ac:dyDescent="0.2">
      <c r="A1594" t="s">
        <v>379</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s="38" t="s">
        <v>248</v>
      </c>
      <c r="O1594" t="s">
        <v>725</v>
      </c>
      <c r="P1594" t="s">
        <v>823</v>
      </c>
      <c r="Q1594" t="s">
        <v>243</v>
      </c>
      <c r="R1594" t="s">
        <v>420</v>
      </c>
      <c r="S1594" s="38"/>
      <c r="W1594" s="38"/>
    </row>
    <row r="1595" spans="1:23" ht="16" x14ac:dyDescent="0.2">
      <c r="A1595" t="s">
        <v>379</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s="38" t="s">
        <v>248</v>
      </c>
      <c r="O1595" t="s">
        <v>725</v>
      </c>
      <c r="P1595" t="s">
        <v>823</v>
      </c>
      <c r="Q1595" t="s">
        <v>243</v>
      </c>
      <c r="S1595" s="38"/>
      <c r="W1595" s="38"/>
    </row>
    <row r="1596" spans="1:23" ht="16" x14ac:dyDescent="0.2">
      <c r="A1596" t="s">
        <v>379</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s="38" t="s">
        <v>248</v>
      </c>
      <c r="O1596" t="s">
        <v>725</v>
      </c>
      <c r="P1596" t="s">
        <v>823</v>
      </c>
      <c r="Q1596" t="s">
        <v>243</v>
      </c>
      <c r="S1596" s="38"/>
      <c r="W1596" s="38"/>
    </row>
    <row r="1597" spans="1:23" ht="16" x14ac:dyDescent="0.2">
      <c r="A1597" t="s">
        <v>379</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s="38" t="s">
        <v>248</v>
      </c>
      <c r="O1597" t="s">
        <v>725</v>
      </c>
      <c r="P1597" t="s">
        <v>823</v>
      </c>
      <c r="Q1597" t="s">
        <v>243</v>
      </c>
      <c r="S1597" s="38"/>
      <c r="W1597" s="38"/>
    </row>
    <row r="1598" spans="1:23" ht="16" x14ac:dyDescent="0.2">
      <c r="A1598" t="s">
        <v>379</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s="38" t="s">
        <v>248</v>
      </c>
      <c r="O1598" t="s">
        <v>725</v>
      </c>
      <c r="P1598" t="s">
        <v>823</v>
      </c>
      <c r="Q1598" t="s">
        <v>243</v>
      </c>
      <c r="S1598" s="38"/>
      <c r="W1598" s="38"/>
    </row>
    <row r="1599" spans="1:23" ht="16" x14ac:dyDescent="0.2">
      <c r="A1599" t="s">
        <v>379</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s="38" t="s">
        <v>248</v>
      </c>
      <c r="O1599" t="s">
        <v>725</v>
      </c>
      <c r="P1599" t="s">
        <v>823</v>
      </c>
      <c r="Q1599" t="s">
        <v>243</v>
      </c>
      <c r="S1599" s="38"/>
      <c r="W1599" s="38"/>
    </row>
    <row r="1600" spans="1:23" ht="16" x14ac:dyDescent="0.2">
      <c r="A1600" t="s">
        <v>379</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s="38" t="s">
        <v>914</v>
      </c>
      <c r="O1600" t="s">
        <v>725</v>
      </c>
      <c r="P1600" t="s">
        <v>823</v>
      </c>
      <c r="Q1600" t="s">
        <v>243</v>
      </c>
      <c r="S1600" s="38"/>
      <c r="W1600" s="38"/>
    </row>
    <row r="1601" spans="1:23" ht="16" x14ac:dyDescent="0.2">
      <c r="A1601" t="s">
        <v>379</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s="38" t="s">
        <v>248</v>
      </c>
      <c r="O1601" t="s">
        <v>725</v>
      </c>
      <c r="P1601" t="s">
        <v>823</v>
      </c>
      <c r="Q1601" t="s">
        <v>243</v>
      </c>
      <c r="S1601" s="38"/>
      <c r="W1601" s="38"/>
    </row>
    <row r="1602" spans="1:23" ht="16" x14ac:dyDescent="0.2">
      <c r="A1602" t="s">
        <v>379</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s="38" t="s">
        <v>248</v>
      </c>
      <c r="O1602" t="s">
        <v>725</v>
      </c>
      <c r="P1602" t="s">
        <v>823</v>
      </c>
      <c r="Q1602" t="s">
        <v>243</v>
      </c>
      <c r="S1602" s="38"/>
      <c r="W1602" s="38"/>
    </row>
    <row r="1603" spans="1:23" ht="16" x14ac:dyDescent="0.2">
      <c r="A1603" t="s">
        <v>379</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s="38" t="s">
        <v>248</v>
      </c>
      <c r="O1603" t="s">
        <v>725</v>
      </c>
      <c r="P1603" t="s">
        <v>823</v>
      </c>
      <c r="Q1603" t="s">
        <v>243</v>
      </c>
      <c r="S1603" s="38"/>
      <c r="W1603" s="38"/>
    </row>
    <row r="1604" spans="1:23" ht="16" x14ac:dyDescent="0.2">
      <c r="A1604" t="s">
        <v>379</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s="38" t="s">
        <v>248</v>
      </c>
      <c r="O1604" t="s">
        <v>725</v>
      </c>
      <c r="P1604" t="s">
        <v>823</v>
      </c>
      <c r="Q1604" t="s">
        <v>243</v>
      </c>
      <c r="S1604" s="38"/>
      <c r="W1604" s="38"/>
    </row>
    <row r="1605" spans="1:23" ht="16" x14ac:dyDescent="0.2">
      <c r="A1605" t="s">
        <v>379</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s="38" t="s">
        <v>248</v>
      </c>
      <c r="O1605" t="s">
        <v>725</v>
      </c>
      <c r="P1605" t="s">
        <v>823</v>
      </c>
      <c r="Q1605" t="s">
        <v>243</v>
      </c>
      <c r="S1605" s="38"/>
      <c r="W1605" s="38"/>
    </row>
    <row r="1606" spans="1:23" ht="16" x14ac:dyDescent="0.2">
      <c r="A1606" t="s">
        <v>379</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s="38" t="s">
        <v>248</v>
      </c>
      <c r="O1606" t="s">
        <v>725</v>
      </c>
      <c r="P1606" t="s">
        <v>823</v>
      </c>
      <c r="Q1606" t="s">
        <v>243</v>
      </c>
      <c r="S1606" s="38"/>
      <c r="W1606" s="38"/>
    </row>
    <row r="1607" spans="1:23" ht="16" x14ac:dyDescent="0.2">
      <c r="A1607" t="s">
        <v>379</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s="38" t="s">
        <v>248</v>
      </c>
      <c r="O1607" t="s">
        <v>725</v>
      </c>
      <c r="P1607" t="s">
        <v>823</v>
      </c>
      <c r="Q1607" t="s">
        <v>243</v>
      </c>
      <c r="S1607" s="38"/>
      <c r="W1607" s="38"/>
    </row>
    <row r="1608" spans="1:23" ht="16" x14ac:dyDescent="0.2">
      <c r="A1608" t="s">
        <v>379</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s="38" t="s">
        <v>248</v>
      </c>
      <c r="O1608" t="s">
        <v>725</v>
      </c>
      <c r="P1608" t="s">
        <v>823</v>
      </c>
      <c r="Q1608" t="s">
        <v>243</v>
      </c>
      <c r="S1608" s="38"/>
      <c r="W1608" s="38"/>
    </row>
    <row r="1609" spans="1:23" ht="16" x14ac:dyDescent="0.2">
      <c r="A1609" t="s">
        <v>379</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s="38" t="s">
        <v>248</v>
      </c>
      <c r="O1609" t="s">
        <v>725</v>
      </c>
      <c r="P1609" t="s">
        <v>823</v>
      </c>
      <c r="Q1609" t="s">
        <v>243</v>
      </c>
      <c r="S1609" s="38"/>
      <c r="W1609" s="38"/>
    </row>
    <row r="1610" spans="1:23" ht="16" x14ac:dyDescent="0.2">
      <c r="A1610" t="s">
        <v>379</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s="38" t="s">
        <v>248</v>
      </c>
      <c r="O1610" t="s">
        <v>725</v>
      </c>
      <c r="P1610" t="s">
        <v>823</v>
      </c>
      <c r="Q1610" t="s">
        <v>243</v>
      </c>
      <c r="S1610" s="38"/>
      <c r="W1610" s="38"/>
    </row>
    <row r="1611" spans="1:23" ht="16" x14ac:dyDescent="0.2">
      <c r="A1611" t="s">
        <v>379</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s="38" t="s">
        <v>248</v>
      </c>
      <c r="O1611" t="s">
        <v>725</v>
      </c>
      <c r="P1611" t="s">
        <v>823</v>
      </c>
      <c r="Q1611" t="s">
        <v>243</v>
      </c>
      <c r="S1611" s="38"/>
      <c r="W1611" s="38"/>
    </row>
    <row r="1612" spans="1:23" ht="16" x14ac:dyDescent="0.2">
      <c r="A1612" t="s">
        <v>379</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s="38" t="s">
        <v>248</v>
      </c>
      <c r="O1612" t="s">
        <v>725</v>
      </c>
      <c r="P1612" t="s">
        <v>823</v>
      </c>
      <c r="Q1612" t="s">
        <v>243</v>
      </c>
      <c r="S1612" s="38"/>
      <c r="W1612" s="38"/>
    </row>
    <row r="1613" spans="1:23" ht="16" x14ac:dyDescent="0.2">
      <c r="A1613" t="s">
        <v>379</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s="38" t="s">
        <v>248</v>
      </c>
      <c r="O1613" t="s">
        <v>725</v>
      </c>
      <c r="P1613" t="s">
        <v>823</v>
      </c>
      <c r="Q1613" t="s">
        <v>243</v>
      </c>
      <c r="S1613" s="38"/>
      <c r="W1613" s="38"/>
    </row>
    <row r="1614" spans="1:23" ht="16" x14ac:dyDescent="0.2">
      <c r="A1614" t="s">
        <v>379</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s="38" t="s">
        <v>248</v>
      </c>
      <c r="O1614" t="s">
        <v>725</v>
      </c>
      <c r="P1614" t="s">
        <v>823</v>
      </c>
      <c r="Q1614" t="s">
        <v>243</v>
      </c>
      <c r="S1614" s="38"/>
      <c r="W1614" s="38"/>
    </row>
    <row r="1615" spans="1:23" ht="16" x14ac:dyDescent="0.2">
      <c r="A1615" t="s">
        <v>379</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s="38" t="s">
        <v>248</v>
      </c>
      <c r="O1615" t="s">
        <v>725</v>
      </c>
      <c r="P1615" t="s">
        <v>823</v>
      </c>
      <c r="Q1615" t="s">
        <v>243</v>
      </c>
      <c r="S1615" s="38"/>
      <c r="W1615" s="38"/>
    </row>
    <row r="1616" spans="1:23" ht="16" x14ac:dyDescent="0.2">
      <c r="A1616" t="s">
        <v>379</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s="38" t="s">
        <v>248</v>
      </c>
      <c r="O1616" t="s">
        <v>725</v>
      </c>
      <c r="P1616" t="s">
        <v>823</v>
      </c>
      <c r="Q1616" t="s">
        <v>243</v>
      </c>
      <c r="S1616" s="38"/>
      <c r="W1616" s="38"/>
    </row>
    <row r="1617" spans="1:23" ht="16" x14ac:dyDescent="0.2">
      <c r="A1617" t="s">
        <v>379</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s="38" t="s">
        <v>248</v>
      </c>
      <c r="O1617" t="s">
        <v>725</v>
      </c>
      <c r="P1617" t="s">
        <v>823</v>
      </c>
      <c r="Q1617" t="s">
        <v>243</v>
      </c>
      <c r="S1617" s="38"/>
      <c r="W1617" s="38"/>
    </row>
    <row r="1618" spans="1:23" ht="16" x14ac:dyDescent="0.2">
      <c r="A1618" t="s">
        <v>379</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s="38" t="s">
        <v>248</v>
      </c>
      <c r="O1618" t="s">
        <v>725</v>
      </c>
      <c r="P1618" t="s">
        <v>823</v>
      </c>
      <c r="Q1618" t="s">
        <v>243</v>
      </c>
      <c r="S1618" s="38"/>
      <c r="W1618" s="38"/>
    </row>
    <row r="1619" spans="1:23" ht="16" x14ac:dyDescent="0.2">
      <c r="A1619" t="s">
        <v>379</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s="38" t="s">
        <v>248</v>
      </c>
      <c r="O1619" t="s">
        <v>725</v>
      </c>
      <c r="P1619" t="s">
        <v>823</v>
      </c>
      <c r="Q1619" t="s">
        <v>243</v>
      </c>
      <c r="S1619" s="38"/>
      <c r="W1619" s="38"/>
    </row>
    <row r="1620" spans="1:23" ht="16" x14ac:dyDescent="0.2">
      <c r="A1620" t="s">
        <v>379</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s="38" t="s">
        <v>248</v>
      </c>
      <c r="O1620" t="s">
        <v>725</v>
      </c>
      <c r="P1620" t="s">
        <v>823</v>
      </c>
      <c r="Q1620" t="s">
        <v>243</v>
      </c>
      <c r="S1620" s="38"/>
      <c r="W1620" s="38"/>
    </row>
    <row r="1621" spans="1:23" ht="16" x14ac:dyDescent="0.2">
      <c r="A1621" t="s">
        <v>379</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s="38" t="s">
        <v>248</v>
      </c>
      <c r="O1621" t="s">
        <v>725</v>
      </c>
      <c r="P1621" t="s">
        <v>823</v>
      </c>
      <c r="Q1621" t="s">
        <v>243</v>
      </c>
      <c r="S1621" s="38"/>
      <c r="W1621" s="38"/>
    </row>
    <row r="1622" spans="1:23" ht="16" x14ac:dyDescent="0.2">
      <c r="A1622" t="s">
        <v>379</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s="38" t="s">
        <v>248</v>
      </c>
      <c r="O1622" t="s">
        <v>726</v>
      </c>
      <c r="P1622" t="s">
        <v>823</v>
      </c>
      <c r="Q1622" t="s">
        <v>243</v>
      </c>
      <c r="R1622" t="s">
        <v>440</v>
      </c>
      <c r="S1622" s="38"/>
      <c r="W1622" s="38"/>
    </row>
    <row r="1623" spans="1:23" ht="16" x14ac:dyDescent="0.2">
      <c r="A1623" t="s">
        <v>379</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s="38" t="s">
        <v>248</v>
      </c>
      <c r="O1623" t="s">
        <v>725</v>
      </c>
      <c r="P1623" t="s">
        <v>823</v>
      </c>
      <c r="Q1623" t="s">
        <v>243</v>
      </c>
      <c r="R1623" t="s">
        <v>441</v>
      </c>
      <c r="S1623" s="38"/>
      <c r="W1623" s="38"/>
    </row>
    <row r="1624" spans="1:23" ht="16" x14ac:dyDescent="0.2">
      <c r="A1624" t="s">
        <v>379</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s="38" t="s">
        <v>248</v>
      </c>
      <c r="O1624" t="s">
        <v>725</v>
      </c>
      <c r="P1624" t="s">
        <v>823</v>
      </c>
      <c r="Q1624" t="s">
        <v>243</v>
      </c>
      <c r="S1624" s="38"/>
      <c r="W1624" s="38"/>
    </row>
    <row r="1625" spans="1:23" ht="16" x14ac:dyDescent="0.2">
      <c r="A1625" t="s">
        <v>379</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s="38" t="s">
        <v>248</v>
      </c>
      <c r="O1625" t="s">
        <v>725</v>
      </c>
      <c r="P1625" t="s">
        <v>823</v>
      </c>
      <c r="Q1625" t="s">
        <v>243</v>
      </c>
      <c r="S1625" s="38"/>
      <c r="W1625" s="38"/>
    </row>
    <row r="1626" spans="1:23" ht="16" x14ac:dyDescent="0.2">
      <c r="A1626" t="s">
        <v>379</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s="38" t="s">
        <v>248</v>
      </c>
      <c r="O1626" t="s">
        <v>725</v>
      </c>
      <c r="P1626" t="s">
        <v>823</v>
      </c>
      <c r="Q1626" t="s">
        <v>243</v>
      </c>
      <c r="S1626" s="38"/>
      <c r="W1626" s="38"/>
    </row>
    <row r="1627" spans="1:23" ht="16" x14ac:dyDescent="0.2">
      <c r="A1627" t="s">
        <v>379</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s="38" t="s">
        <v>248</v>
      </c>
      <c r="O1627" t="s">
        <v>725</v>
      </c>
      <c r="P1627" t="s">
        <v>823</v>
      </c>
      <c r="Q1627" t="s">
        <v>243</v>
      </c>
      <c r="S1627" s="38"/>
      <c r="W1627" s="38"/>
    </row>
    <row r="1628" spans="1:23" ht="16" x14ac:dyDescent="0.2">
      <c r="A1628" t="s">
        <v>379</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s="38" t="s">
        <v>248</v>
      </c>
      <c r="O1628" t="s">
        <v>725</v>
      </c>
      <c r="P1628" t="s">
        <v>823</v>
      </c>
      <c r="Q1628" t="s">
        <v>243</v>
      </c>
      <c r="S1628" s="38"/>
      <c r="W1628" s="38"/>
    </row>
    <row r="1629" spans="1:23" ht="16" x14ac:dyDescent="0.2">
      <c r="A1629" t="s">
        <v>379</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s="38" t="s">
        <v>248</v>
      </c>
      <c r="O1629" t="s">
        <v>725</v>
      </c>
      <c r="P1629" t="s">
        <v>823</v>
      </c>
      <c r="Q1629" t="s">
        <v>243</v>
      </c>
      <c r="S1629" s="38"/>
      <c r="W1629" s="38"/>
    </row>
    <row r="1630" spans="1:23" ht="16" x14ac:dyDescent="0.2">
      <c r="A1630" t="s">
        <v>379</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s="38" t="s">
        <v>248</v>
      </c>
      <c r="O1630" t="s">
        <v>725</v>
      </c>
      <c r="P1630" t="s">
        <v>823</v>
      </c>
      <c r="Q1630" t="s">
        <v>243</v>
      </c>
      <c r="S1630" s="38"/>
      <c r="W1630" s="38"/>
    </row>
    <row r="1631" spans="1:23" ht="16" x14ac:dyDescent="0.2">
      <c r="A1631" t="s">
        <v>379</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s="38" t="s">
        <v>248</v>
      </c>
      <c r="O1631" t="s">
        <v>725</v>
      </c>
      <c r="P1631" t="s">
        <v>823</v>
      </c>
      <c r="Q1631" t="s">
        <v>243</v>
      </c>
      <c r="S1631" s="38"/>
      <c r="W1631" s="38"/>
    </row>
    <row r="1632" spans="1:23" ht="16" x14ac:dyDescent="0.2">
      <c r="A1632" t="s">
        <v>379</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s="38" t="s">
        <v>248</v>
      </c>
      <c r="O1632" t="s">
        <v>725</v>
      </c>
      <c r="P1632" t="s">
        <v>823</v>
      </c>
      <c r="Q1632" t="s">
        <v>243</v>
      </c>
      <c r="S1632" s="38"/>
      <c r="W1632" s="38"/>
    </row>
    <row r="1633" spans="1:23" ht="16" x14ac:dyDescent="0.2">
      <c r="A1633" t="s">
        <v>379</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s="38" t="s">
        <v>248</v>
      </c>
      <c r="O1633" t="s">
        <v>725</v>
      </c>
      <c r="P1633" t="s">
        <v>823</v>
      </c>
      <c r="Q1633" t="s">
        <v>243</v>
      </c>
      <c r="S1633" s="38"/>
      <c r="W1633" s="38"/>
    </row>
    <row r="1634" spans="1:23" ht="16" x14ac:dyDescent="0.2">
      <c r="A1634" t="s">
        <v>379</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s="38" t="s">
        <v>248</v>
      </c>
      <c r="O1634" t="s">
        <v>725</v>
      </c>
      <c r="P1634" t="s">
        <v>823</v>
      </c>
      <c r="Q1634" t="s">
        <v>243</v>
      </c>
      <c r="S1634" s="38"/>
      <c r="W1634" s="38"/>
    </row>
    <row r="1635" spans="1:23" ht="16" x14ac:dyDescent="0.2">
      <c r="A1635" t="s">
        <v>379</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s="38" t="s">
        <v>248</v>
      </c>
      <c r="O1635" t="s">
        <v>725</v>
      </c>
      <c r="P1635" t="s">
        <v>823</v>
      </c>
      <c r="Q1635" t="s">
        <v>243</v>
      </c>
      <c r="S1635" s="38"/>
      <c r="W1635" s="38"/>
    </row>
    <row r="1636" spans="1:23" ht="16" x14ac:dyDescent="0.2">
      <c r="A1636" t="s">
        <v>442</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s="38" t="s">
        <v>248</v>
      </c>
      <c r="O1636" t="s">
        <v>732</v>
      </c>
      <c r="P1636" t="s">
        <v>824</v>
      </c>
      <c r="Q1636" t="s">
        <v>550</v>
      </c>
      <c r="S1636" s="38"/>
      <c r="W1636" s="38"/>
    </row>
    <row r="1637" spans="1:23" ht="16" x14ac:dyDescent="0.2">
      <c r="A1637" t="s">
        <v>442</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s="38" t="s">
        <v>248</v>
      </c>
      <c r="O1637" t="s">
        <v>732</v>
      </c>
      <c r="P1637" t="s">
        <v>824</v>
      </c>
      <c r="Q1637" t="s">
        <v>550</v>
      </c>
      <c r="S1637" s="38"/>
      <c r="W1637" s="38"/>
    </row>
    <row r="1638" spans="1:23" ht="16" x14ac:dyDescent="0.2">
      <c r="A1638" t="s">
        <v>442</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s="38" t="s">
        <v>248</v>
      </c>
      <c r="O1638" t="s">
        <v>732</v>
      </c>
      <c r="P1638" t="s">
        <v>824</v>
      </c>
      <c r="Q1638" t="s">
        <v>550</v>
      </c>
      <c r="S1638" s="38"/>
      <c r="W1638" s="38"/>
    </row>
    <row r="1639" spans="1:23" ht="16" x14ac:dyDescent="0.2">
      <c r="A1639" t="s">
        <v>442</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s="38" t="s">
        <v>248</v>
      </c>
      <c r="O1639" t="s">
        <v>732</v>
      </c>
      <c r="P1639" t="s">
        <v>824</v>
      </c>
      <c r="Q1639" t="s">
        <v>550</v>
      </c>
      <c r="S1639" s="38"/>
      <c r="W1639" s="38"/>
    </row>
    <row r="1640" spans="1:23" ht="16" x14ac:dyDescent="0.2">
      <c r="A1640" t="s">
        <v>442</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s="38" t="s">
        <v>248</v>
      </c>
      <c r="O1640" t="s">
        <v>732</v>
      </c>
      <c r="P1640" t="s">
        <v>824</v>
      </c>
      <c r="Q1640" t="s">
        <v>550</v>
      </c>
      <c r="S1640" s="38"/>
      <c r="W1640" s="38"/>
    </row>
    <row r="1641" spans="1:23" ht="16" x14ac:dyDescent="0.2">
      <c r="A1641" t="s">
        <v>442</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s="38" t="s">
        <v>248</v>
      </c>
      <c r="O1641" t="s">
        <v>732</v>
      </c>
      <c r="P1641" t="s">
        <v>824</v>
      </c>
      <c r="Q1641" t="s">
        <v>550</v>
      </c>
      <c r="S1641" s="38"/>
      <c r="W1641" s="38"/>
    </row>
    <row r="1642" spans="1:23" ht="16" x14ac:dyDescent="0.2">
      <c r="A1642" t="s">
        <v>442</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s="38" t="s">
        <v>301</v>
      </c>
      <c r="O1642" t="s">
        <v>732</v>
      </c>
      <c r="P1642" t="s">
        <v>824</v>
      </c>
      <c r="Q1642" t="s">
        <v>550</v>
      </c>
      <c r="S1642" s="38"/>
      <c r="W1642" s="38"/>
    </row>
    <row r="1643" spans="1:23" ht="16" x14ac:dyDescent="0.2">
      <c r="A1643" t="s">
        <v>442</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s="38" t="s">
        <v>301</v>
      </c>
      <c r="O1643" t="s">
        <v>732</v>
      </c>
      <c r="P1643" t="s">
        <v>824</v>
      </c>
      <c r="Q1643" t="s">
        <v>550</v>
      </c>
      <c r="S1643" s="38"/>
      <c r="W1643" s="38"/>
    </row>
    <row r="1644" spans="1:23" ht="16" x14ac:dyDescent="0.2">
      <c r="A1644" t="s">
        <v>442</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s="38" t="s">
        <v>248</v>
      </c>
      <c r="O1644" t="s">
        <v>732</v>
      </c>
      <c r="P1644" t="s">
        <v>824</v>
      </c>
      <c r="Q1644" t="s">
        <v>550</v>
      </c>
      <c r="S1644" s="38"/>
      <c r="W1644" s="38"/>
    </row>
    <row r="1645" spans="1:23" ht="16" x14ac:dyDescent="0.2">
      <c r="A1645" t="s">
        <v>442</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s="38" t="s">
        <v>248</v>
      </c>
      <c r="O1645" t="s">
        <v>732</v>
      </c>
      <c r="P1645" t="s">
        <v>824</v>
      </c>
      <c r="Q1645" t="s">
        <v>550</v>
      </c>
      <c r="S1645" s="38"/>
      <c r="W1645" s="38"/>
    </row>
    <row r="1646" spans="1:23" ht="16" x14ac:dyDescent="0.2">
      <c r="A1646" t="s">
        <v>442</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s="38" t="s">
        <v>248</v>
      </c>
      <c r="O1646" t="s">
        <v>732</v>
      </c>
      <c r="P1646" t="s">
        <v>824</v>
      </c>
      <c r="Q1646" t="s">
        <v>550</v>
      </c>
      <c r="S1646" s="38"/>
      <c r="W1646" s="38"/>
    </row>
    <row r="1647" spans="1:23" ht="16" x14ac:dyDescent="0.2">
      <c r="A1647" t="s">
        <v>442</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s="38" t="s">
        <v>248</v>
      </c>
      <c r="O1647" t="s">
        <v>732</v>
      </c>
      <c r="P1647" t="s">
        <v>824</v>
      </c>
      <c r="Q1647" t="s">
        <v>550</v>
      </c>
      <c r="R1647" t="s">
        <v>454</v>
      </c>
      <c r="S1647" s="38"/>
      <c r="W1647" s="38"/>
    </row>
    <row r="1648" spans="1:23" ht="16" x14ac:dyDescent="0.2">
      <c r="A1648" t="s">
        <v>442</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s="38" t="s">
        <v>247</v>
      </c>
      <c r="O1648" t="s">
        <v>728</v>
      </c>
      <c r="P1648" t="s">
        <v>824</v>
      </c>
      <c r="Q1648" t="s">
        <v>550</v>
      </c>
      <c r="S1648" s="38"/>
      <c r="W1648" s="38"/>
    </row>
    <row r="1649" spans="1:23" ht="16" x14ac:dyDescent="0.2">
      <c r="A1649" t="s">
        <v>442</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s="38" t="s">
        <v>248</v>
      </c>
      <c r="O1649" t="s">
        <v>732</v>
      </c>
      <c r="P1649" t="s">
        <v>824</v>
      </c>
      <c r="Q1649" t="s">
        <v>550</v>
      </c>
      <c r="S1649" s="38"/>
      <c r="W1649" s="38"/>
    </row>
    <row r="1650" spans="1:23" ht="16" x14ac:dyDescent="0.2">
      <c r="A1650" t="s">
        <v>442</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s="38" t="s">
        <v>301</v>
      </c>
      <c r="O1650" t="s">
        <v>732</v>
      </c>
      <c r="P1650" t="s">
        <v>824</v>
      </c>
      <c r="Q1650" t="s">
        <v>550</v>
      </c>
      <c r="S1650" s="38"/>
      <c r="W1650" s="38"/>
    </row>
    <row r="1651" spans="1:23" ht="16" x14ac:dyDescent="0.2">
      <c r="A1651" t="s">
        <v>442</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s="38" t="s">
        <v>248</v>
      </c>
      <c r="O1651" t="s">
        <v>732</v>
      </c>
      <c r="P1651" t="s">
        <v>824</v>
      </c>
      <c r="Q1651" t="s">
        <v>550</v>
      </c>
      <c r="S1651" s="38"/>
      <c r="W1651" s="38"/>
    </row>
    <row r="1652" spans="1:23" ht="16" x14ac:dyDescent="0.2">
      <c r="A1652" t="s">
        <v>442</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s="38" t="s">
        <v>301</v>
      </c>
      <c r="O1652" t="s">
        <v>732</v>
      </c>
      <c r="P1652" t="s">
        <v>824</v>
      </c>
      <c r="Q1652" t="s">
        <v>550</v>
      </c>
      <c r="S1652" s="38"/>
      <c r="W1652" s="38"/>
    </row>
    <row r="1653" spans="1:23" ht="16" x14ac:dyDescent="0.2">
      <c r="A1653" t="s">
        <v>442</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s="38" t="s">
        <v>301</v>
      </c>
      <c r="O1653" t="s">
        <v>732</v>
      </c>
      <c r="P1653" t="s">
        <v>824</v>
      </c>
      <c r="Q1653" t="s">
        <v>550</v>
      </c>
      <c r="S1653" s="38"/>
      <c r="W1653" s="38"/>
    </row>
    <row r="1654" spans="1:23" ht="16" x14ac:dyDescent="0.2">
      <c r="A1654" t="s">
        <v>442</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s="38" t="s">
        <v>301</v>
      </c>
      <c r="O1654" t="s">
        <v>732</v>
      </c>
      <c r="P1654" t="s">
        <v>824</v>
      </c>
      <c r="Q1654" t="s">
        <v>550</v>
      </c>
      <c r="S1654" s="38"/>
      <c r="W1654" s="38"/>
    </row>
    <row r="1655" spans="1:23" ht="16" x14ac:dyDescent="0.2">
      <c r="A1655" t="s">
        <v>442</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s="38" t="s">
        <v>301</v>
      </c>
      <c r="O1655" t="s">
        <v>732</v>
      </c>
      <c r="P1655" t="s">
        <v>824</v>
      </c>
      <c r="Q1655" t="s">
        <v>550</v>
      </c>
      <c r="S1655" s="38"/>
      <c r="W1655" s="38"/>
    </row>
    <row r="1656" spans="1:23" ht="16" x14ac:dyDescent="0.2">
      <c r="A1656" t="s">
        <v>442</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s="38" t="s">
        <v>914</v>
      </c>
      <c r="O1656" t="s">
        <v>732</v>
      </c>
      <c r="P1656" t="s">
        <v>824</v>
      </c>
      <c r="Q1656" t="s">
        <v>550</v>
      </c>
      <c r="S1656" s="38"/>
      <c r="W1656" s="38"/>
    </row>
    <row r="1657" spans="1:23" ht="16" x14ac:dyDescent="0.2">
      <c r="A1657" t="s">
        <v>442</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s="38" t="s">
        <v>248</v>
      </c>
      <c r="O1657" t="s">
        <v>732</v>
      </c>
      <c r="P1657" t="s">
        <v>824</v>
      </c>
      <c r="Q1657" t="s">
        <v>550</v>
      </c>
      <c r="S1657" s="38"/>
      <c r="W1657" s="38"/>
    </row>
    <row r="1658" spans="1:23" ht="16" x14ac:dyDescent="0.2">
      <c r="A1658" t="s">
        <v>442</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s="38" t="s">
        <v>248</v>
      </c>
      <c r="O1658" t="s">
        <v>732</v>
      </c>
      <c r="P1658" t="s">
        <v>824</v>
      </c>
      <c r="Q1658" t="s">
        <v>550</v>
      </c>
      <c r="S1658" s="38"/>
      <c r="W1658" s="38"/>
    </row>
    <row r="1659" spans="1:23" ht="16" x14ac:dyDescent="0.2">
      <c r="A1659" t="s">
        <v>442</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s="38" t="s">
        <v>301</v>
      </c>
      <c r="O1659" t="s">
        <v>732</v>
      </c>
      <c r="P1659" t="s">
        <v>824</v>
      </c>
      <c r="Q1659" t="s">
        <v>550</v>
      </c>
      <c r="S1659" s="38"/>
      <c r="W1659" s="38"/>
    </row>
    <row r="1660" spans="1:23" ht="16" x14ac:dyDescent="0.2">
      <c r="A1660" t="s">
        <v>442</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s="38" t="s">
        <v>248</v>
      </c>
      <c r="O1660" t="s">
        <v>732</v>
      </c>
      <c r="P1660" t="s">
        <v>824</v>
      </c>
      <c r="Q1660" t="s">
        <v>550</v>
      </c>
      <c r="S1660" s="38"/>
      <c r="W1660" s="38"/>
    </row>
    <row r="1661" spans="1:23" ht="16" x14ac:dyDescent="0.2">
      <c r="A1661" t="s">
        <v>442</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s="38" t="s">
        <v>248</v>
      </c>
      <c r="O1661" t="s">
        <v>732</v>
      </c>
      <c r="P1661" t="s">
        <v>824</v>
      </c>
      <c r="Q1661" t="s">
        <v>550</v>
      </c>
      <c r="S1661" s="38"/>
      <c r="W1661" s="38"/>
    </row>
    <row r="1662" spans="1:23" ht="16" x14ac:dyDescent="0.2">
      <c r="A1662" t="s">
        <v>442</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s="38" t="s">
        <v>248</v>
      </c>
      <c r="O1662" t="s">
        <v>732</v>
      </c>
      <c r="P1662" t="s">
        <v>824</v>
      </c>
      <c r="Q1662" t="s">
        <v>550</v>
      </c>
      <c r="S1662" s="38"/>
      <c r="W1662" s="38"/>
    </row>
    <row r="1663" spans="1:23" ht="16" x14ac:dyDescent="0.2">
      <c r="A1663" t="s">
        <v>442</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s="38" t="s">
        <v>248</v>
      </c>
      <c r="O1663" t="s">
        <v>732</v>
      </c>
      <c r="P1663" t="s">
        <v>824</v>
      </c>
      <c r="Q1663" t="s">
        <v>550</v>
      </c>
      <c r="S1663" s="38"/>
      <c r="W1663" s="38"/>
    </row>
    <row r="1664" spans="1:23" ht="16" x14ac:dyDescent="0.2">
      <c r="A1664" t="s">
        <v>442</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s="38" t="s">
        <v>248</v>
      </c>
      <c r="O1664" t="s">
        <v>732</v>
      </c>
      <c r="P1664" t="s">
        <v>824</v>
      </c>
      <c r="Q1664" t="s">
        <v>550</v>
      </c>
      <c r="S1664" s="38"/>
      <c r="W1664" s="38"/>
    </row>
    <row r="1665" spans="1:23" ht="16" x14ac:dyDescent="0.2">
      <c r="A1665" t="s">
        <v>442</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s="38" t="s">
        <v>248</v>
      </c>
      <c r="O1665" t="s">
        <v>732</v>
      </c>
      <c r="P1665" t="s">
        <v>824</v>
      </c>
      <c r="Q1665" t="s">
        <v>550</v>
      </c>
      <c r="S1665" s="38"/>
      <c r="W1665" s="38"/>
    </row>
    <row r="1666" spans="1:23" ht="16" x14ac:dyDescent="0.2">
      <c r="A1666" t="s">
        <v>442</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s="38" t="s">
        <v>248</v>
      </c>
      <c r="O1666" t="s">
        <v>732</v>
      </c>
      <c r="P1666" t="s">
        <v>824</v>
      </c>
      <c r="Q1666" t="s">
        <v>550</v>
      </c>
      <c r="S1666" s="38"/>
      <c r="W1666" s="38"/>
    </row>
    <row r="1667" spans="1:23" ht="16" x14ac:dyDescent="0.2">
      <c r="A1667" t="s">
        <v>442</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s="38" t="s">
        <v>301</v>
      </c>
      <c r="O1667" t="s">
        <v>732</v>
      </c>
      <c r="P1667" t="s">
        <v>824</v>
      </c>
      <c r="Q1667" t="s">
        <v>550</v>
      </c>
      <c r="S1667" s="38"/>
      <c r="W1667" s="38"/>
    </row>
    <row r="1668" spans="1:23" ht="16" x14ac:dyDescent="0.2">
      <c r="A1668" t="s">
        <v>442</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s="38" t="s">
        <v>248</v>
      </c>
      <c r="O1668" t="s">
        <v>732</v>
      </c>
      <c r="P1668" t="s">
        <v>824</v>
      </c>
      <c r="Q1668" t="s">
        <v>550</v>
      </c>
      <c r="S1668" s="38"/>
      <c r="W1668" s="38"/>
    </row>
    <row r="1669" spans="1:23" ht="16" x14ac:dyDescent="0.2">
      <c r="A1669" t="s">
        <v>442</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s="38" t="s">
        <v>301</v>
      </c>
      <c r="O1669" t="s">
        <v>732</v>
      </c>
      <c r="P1669" t="s">
        <v>824</v>
      </c>
      <c r="Q1669" t="s">
        <v>550</v>
      </c>
      <c r="S1669" s="38"/>
      <c r="W1669" s="38"/>
    </row>
    <row r="1670" spans="1:23" ht="16" x14ac:dyDescent="0.2">
      <c r="A1670" t="s">
        <v>442</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s="38" t="s">
        <v>248</v>
      </c>
      <c r="O1670" t="s">
        <v>732</v>
      </c>
      <c r="P1670" t="s">
        <v>824</v>
      </c>
      <c r="Q1670" t="s">
        <v>550</v>
      </c>
      <c r="S1670" s="38"/>
      <c r="W1670" s="38"/>
    </row>
    <row r="1671" spans="1:23" ht="16" x14ac:dyDescent="0.2">
      <c r="A1671" t="s">
        <v>442</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s="38" t="s">
        <v>248</v>
      </c>
      <c r="O1671" t="s">
        <v>732</v>
      </c>
      <c r="P1671" t="s">
        <v>824</v>
      </c>
      <c r="Q1671" t="s">
        <v>550</v>
      </c>
      <c r="S1671" s="38"/>
      <c r="W1671" s="38"/>
    </row>
    <row r="1672" spans="1:23" ht="16" x14ac:dyDescent="0.2">
      <c r="A1672" t="s">
        <v>442</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s="38" t="s">
        <v>301</v>
      </c>
      <c r="O1672" t="s">
        <v>732</v>
      </c>
      <c r="P1672" t="s">
        <v>824</v>
      </c>
      <c r="Q1672" t="s">
        <v>550</v>
      </c>
      <c r="S1672" s="38"/>
      <c r="W1672" s="38"/>
    </row>
    <row r="1673" spans="1:23" ht="16" x14ac:dyDescent="0.2">
      <c r="A1673" t="s">
        <v>442</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s="38" t="s">
        <v>248</v>
      </c>
      <c r="O1673" t="s">
        <v>732</v>
      </c>
      <c r="P1673" t="s">
        <v>824</v>
      </c>
      <c r="Q1673" t="s">
        <v>550</v>
      </c>
      <c r="S1673" s="38"/>
      <c r="W1673" s="38"/>
    </row>
    <row r="1674" spans="1:23" ht="16" x14ac:dyDescent="0.2">
      <c r="A1674" t="s">
        <v>442</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s="38" t="s">
        <v>301</v>
      </c>
      <c r="O1674" t="s">
        <v>732</v>
      </c>
      <c r="P1674" t="s">
        <v>824</v>
      </c>
      <c r="Q1674" t="s">
        <v>550</v>
      </c>
      <c r="S1674" s="38"/>
      <c r="W1674" s="38"/>
    </row>
    <row r="1675" spans="1:23" ht="16" x14ac:dyDescent="0.2">
      <c r="A1675" t="s">
        <v>442</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s="38" t="s">
        <v>301</v>
      </c>
      <c r="O1675" t="s">
        <v>732</v>
      </c>
      <c r="P1675" t="s">
        <v>824</v>
      </c>
      <c r="Q1675" t="s">
        <v>550</v>
      </c>
      <c r="S1675" s="38"/>
      <c r="W1675" s="38"/>
    </row>
    <row r="1676" spans="1:23" ht="16" x14ac:dyDescent="0.2">
      <c r="A1676" t="s">
        <v>442</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s="38" t="s">
        <v>248</v>
      </c>
      <c r="O1676" t="s">
        <v>732</v>
      </c>
      <c r="P1676" t="s">
        <v>824</v>
      </c>
      <c r="Q1676" t="s">
        <v>550</v>
      </c>
      <c r="S1676" s="38"/>
      <c r="W1676" s="38"/>
    </row>
    <row r="1677" spans="1:23" ht="16" x14ac:dyDescent="0.2">
      <c r="A1677" t="s">
        <v>442</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s="38" t="s">
        <v>301</v>
      </c>
      <c r="O1677" t="s">
        <v>732</v>
      </c>
      <c r="P1677" t="s">
        <v>824</v>
      </c>
      <c r="Q1677" t="s">
        <v>550</v>
      </c>
      <c r="S1677" s="38"/>
      <c r="W1677" s="38"/>
    </row>
    <row r="1678" spans="1:23" ht="16" x14ac:dyDescent="0.2">
      <c r="A1678" t="s">
        <v>442</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s="38" t="s">
        <v>301</v>
      </c>
      <c r="O1678" t="s">
        <v>732</v>
      </c>
      <c r="P1678" t="s">
        <v>824</v>
      </c>
      <c r="Q1678" t="s">
        <v>550</v>
      </c>
      <c r="S1678" s="38"/>
      <c r="W1678" s="38"/>
    </row>
    <row r="1679" spans="1:23" ht="16" x14ac:dyDescent="0.2">
      <c r="A1679" t="s">
        <v>442</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s="38" t="s">
        <v>288</v>
      </c>
      <c r="O1679" t="s">
        <v>733</v>
      </c>
      <c r="P1679" t="s">
        <v>824</v>
      </c>
      <c r="Q1679" t="s">
        <v>550</v>
      </c>
      <c r="S1679" s="38"/>
      <c r="W1679" s="38"/>
    </row>
    <row r="1680" spans="1:23" ht="16" x14ac:dyDescent="0.2">
      <c r="A1680" t="s">
        <v>442</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s="38" t="s">
        <v>301</v>
      </c>
      <c r="O1680" t="s">
        <v>732</v>
      </c>
      <c r="P1680" t="s">
        <v>824</v>
      </c>
      <c r="Q1680" t="s">
        <v>550</v>
      </c>
      <c r="S1680" s="38"/>
      <c r="W1680" s="38"/>
    </row>
    <row r="1681" spans="1:23" ht="16" x14ac:dyDescent="0.2">
      <c r="A1681" t="s">
        <v>442</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s="38" t="s">
        <v>301</v>
      </c>
      <c r="O1681" t="s">
        <v>732</v>
      </c>
      <c r="P1681" t="s">
        <v>824</v>
      </c>
      <c r="Q1681" t="s">
        <v>550</v>
      </c>
      <c r="S1681" s="38"/>
      <c r="W1681" s="38"/>
    </row>
    <row r="1682" spans="1:23" ht="16" x14ac:dyDescent="0.2">
      <c r="A1682" t="s">
        <v>442</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s="38" t="s">
        <v>248</v>
      </c>
      <c r="O1682" t="s">
        <v>732</v>
      </c>
      <c r="P1682" t="s">
        <v>824</v>
      </c>
      <c r="Q1682" t="s">
        <v>550</v>
      </c>
      <c r="S1682" s="38"/>
      <c r="W1682" s="38"/>
    </row>
    <row r="1683" spans="1:23" ht="16" x14ac:dyDescent="0.2">
      <c r="A1683" t="s">
        <v>442</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s="38" t="s">
        <v>248</v>
      </c>
      <c r="O1683" t="s">
        <v>732</v>
      </c>
      <c r="P1683" t="s">
        <v>824</v>
      </c>
      <c r="Q1683" t="s">
        <v>550</v>
      </c>
      <c r="S1683" s="38"/>
      <c r="W1683" s="38"/>
    </row>
    <row r="1684" spans="1:23" ht="16" x14ac:dyDescent="0.2">
      <c r="A1684" t="s">
        <v>442</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s="38" t="s">
        <v>248</v>
      </c>
      <c r="O1684" t="s">
        <v>732</v>
      </c>
      <c r="P1684" t="s">
        <v>824</v>
      </c>
      <c r="Q1684" t="s">
        <v>550</v>
      </c>
      <c r="S1684" s="38"/>
      <c r="W1684" s="38"/>
    </row>
    <row r="1685" spans="1:23" ht="16" x14ac:dyDescent="0.2">
      <c r="A1685" t="s">
        <v>442</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s="38" t="s">
        <v>301</v>
      </c>
      <c r="O1685" t="s">
        <v>732</v>
      </c>
      <c r="P1685" t="s">
        <v>824</v>
      </c>
      <c r="Q1685" t="s">
        <v>550</v>
      </c>
      <c r="S1685" s="38"/>
      <c r="W1685" s="38"/>
    </row>
    <row r="1686" spans="1:23" ht="16" x14ac:dyDescent="0.2">
      <c r="A1686" t="s">
        <v>442</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s="38" t="s">
        <v>248</v>
      </c>
      <c r="O1686" t="s">
        <v>732</v>
      </c>
      <c r="P1686" t="s">
        <v>824</v>
      </c>
      <c r="Q1686" t="s">
        <v>550</v>
      </c>
      <c r="S1686" s="38"/>
      <c r="W1686" s="38"/>
    </row>
    <row r="1687" spans="1:23" ht="16" x14ac:dyDescent="0.2">
      <c r="A1687" t="s">
        <v>442</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s="38" t="s">
        <v>301</v>
      </c>
      <c r="O1687" t="s">
        <v>732</v>
      </c>
      <c r="P1687" t="s">
        <v>824</v>
      </c>
      <c r="Q1687" t="s">
        <v>550</v>
      </c>
      <c r="S1687" s="38"/>
      <c r="W1687" s="38"/>
    </row>
    <row r="1688" spans="1:23" ht="16" x14ac:dyDescent="0.2">
      <c r="A1688" t="s">
        <v>442</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s="38" t="s">
        <v>248</v>
      </c>
      <c r="O1688" t="s">
        <v>732</v>
      </c>
      <c r="P1688" t="s">
        <v>824</v>
      </c>
      <c r="Q1688" t="s">
        <v>550</v>
      </c>
      <c r="S1688" s="38"/>
      <c r="W1688" s="38"/>
    </row>
    <row r="1689" spans="1:23" ht="16" x14ac:dyDescent="0.2">
      <c r="A1689" t="s">
        <v>442</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s="38" t="s">
        <v>248</v>
      </c>
      <c r="O1689" t="s">
        <v>732</v>
      </c>
      <c r="P1689" t="s">
        <v>824</v>
      </c>
      <c r="Q1689" t="s">
        <v>550</v>
      </c>
      <c r="S1689" s="38"/>
      <c r="W1689" s="38"/>
    </row>
    <row r="1690" spans="1:23" ht="16" x14ac:dyDescent="0.2">
      <c r="A1690" t="s">
        <v>898</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N1690" s="39"/>
      <c r="O1690" t="s">
        <v>734</v>
      </c>
      <c r="P1690" t="s">
        <v>734</v>
      </c>
      <c r="Q1690" t="s">
        <v>261</v>
      </c>
      <c r="S1690" s="38"/>
      <c r="W1690" s="38"/>
    </row>
    <row r="1691" spans="1:23" ht="16" x14ac:dyDescent="0.2">
      <c r="A1691" t="s">
        <v>898</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N1691" s="39"/>
      <c r="O1691" t="s">
        <v>734</v>
      </c>
      <c r="P1691" t="s">
        <v>734</v>
      </c>
      <c r="Q1691" t="s">
        <v>261</v>
      </c>
      <c r="S1691" s="38"/>
      <c r="W1691" s="38"/>
    </row>
    <row r="1692" spans="1:23" ht="16" x14ac:dyDescent="0.2">
      <c r="A1692" t="s">
        <v>898</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N1692" s="39"/>
      <c r="O1692" t="s">
        <v>734</v>
      </c>
      <c r="P1692" t="s">
        <v>734</v>
      </c>
      <c r="Q1692" t="s">
        <v>261</v>
      </c>
      <c r="S1692" s="38"/>
      <c r="W1692" s="38"/>
    </row>
    <row r="1693" spans="1:23" ht="16" x14ac:dyDescent="0.2">
      <c r="A1693" t="s">
        <v>898</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N1693" s="39"/>
      <c r="O1693" t="s">
        <v>734</v>
      </c>
      <c r="P1693" t="s">
        <v>734</v>
      </c>
      <c r="Q1693" t="s">
        <v>261</v>
      </c>
      <c r="S1693" s="38"/>
      <c r="W1693" s="38"/>
    </row>
    <row r="1694" spans="1:23" ht="16" x14ac:dyDescent="0.2">
      <c r="A1694" t="s">
        <v>898</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N1694" s="39"/>
      <c r="O1694" t="s">
        <v>734</v>
      </c>
      <c r="P1694" t="s">
        <v>734</v>
      </c>
      <c r="Q1694" t="s">
        <v>261</v>
      </c>
      <c r="S1694" s="38"/>
      <c r="W1694" s="38"/>
    </row>
    <row r="1695" spans="1:23" ht="16" x14ac:dyDescent="0.2">
      <c r="A1695" t="s">
        <v>898</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N1695" s="39"/>
      <c r="O1695" t="s">
        <v>734</v>
      </c>
      <c r="P1695" t="s">
        <v>734</v>
      </c>
      <c r="Q1695" t="s">
        <v>261</v>
      </c>
      <c r="S1695" s="38"/>
      <c r="W1695" s="38"/>
    </row>
    <row r="1696" spans="1:23" ht="16" x14ac:dyDescent="0.2">
      <c r="A1696" t="s">
        <v>898</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N1696" s="39"/>
      <c r="O1696" t="s">
        <v>734</v>
      </c>
      <c r="P1696" t="s">
        <v>734</v>
      </c>
      <c r="Q1696" t="s">
        <v>261</v>
      </c>
      <c r="S1696" s="38"/>
      <c r="W1696" s="38"/>
    </row>
    <row r="1697" spans="1:23" ht="16" x14ac:dyDescent="0.2">
      <c r="A1697" t="s">
        <v>898</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N1697" s="39"/>
      <c r="O1697" t="s">
        <v>734</v>
      </c>
      <c r="P1697" t="s">
        <v>734</v>
      </c>
      <c r="Q1697" t="s">
        <v>261</v>
      </c>
      <c r="S1697" s="38"/>
      <c r="W1697" s="38"/>
    </row>
    <row r="1698" spans="1:23" ht="16" x14ac:dyDescent="0.2">
      <c r="A1698" t="s">
        <v>898</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N1698" s="39"/>
      <c r="O1698" t="s">
        <v>734</v>
      </c>
      <c r="P1698" t="s">
        <v>734</v>
      </c>
      <c r="Q1698" t="s">
        <v>261</v>
      </c>
      <c r="S1698" s="38"/>
      <c r="W1698" s="38"/>
    </row>
    <row r="1699" spans="1:23" ht="16" x14ac:dyDescent="0.2">
      <c r="A1699" t="s">
        <v>898</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N1699" s="39"/>
      <c r="O1699" t="s">
        <v>734</v>
      </c>
      <c r="P1699" t="s">
        <v>734</v>
      </c>
      <c r="Q1699" t="s">
        <v>261</v>
      </c>
      <c r="S1699" s="38"/>
      <c r="W1699" s="38"/>
    </row>
    <row r="1700" spans="1:23" ht="16" x14ac:dyDescent="0.2">
      <c r="A1700" t="s">
        <v>898</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N1700" s="39"/>
      <c r="O1700" t="s">
        <v>734</v>
      </c>
      <c r="P1700" t="s">
        <v>734</v>
      </c>
      <c r="Q1700" t="s">
        <v>261</v>
      </c>
      <c r="S1700" s="38"/>
      <c r="W1700" s="38"/>
    </row>
    <row r="1701" spans="1:23" ht="16" x14ac:dyDescent="0.2">
      <c r="A1701" t="s">
        <v>898</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N1701" s="39"/>
      <c r="O1701" t="s">
        <v>734</v>
      </c>
      <c r="P1701" t="s">
        <v>734</v>
      </c>
      <c r="Q1701" t="s">
        <v>261</v>
      </c>
      <c r="S1701" s="38"/>
      <c r="W1701" s="38"/>
    </row>
    <row r="1702" spans="1:23" ht="16" x14ac:dyDescent="0.2">
      <c r="A1702" t="s">
        <v>898</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N1702" s="39"/>
      <c r="O1702" t="s">
        <v>734</v>
      </c>
      <c r="P1702" t="s">
        <v>734</v>
      </c>
      <c r="Q1702" t="s">
        <v>261</v>
      </c>
      <c r="S1702" s="38"/>
      <c r="W1702" s="38"/>
    </row>
    <row r="1703" spans="1:23" ht="16" x14ac:dyDescent="0.2">
      <c r="A1703" t="s">
        <v>898</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N1703" s="39"/>
      <c r="O1703" t="s">
        <v>734</v>
      </c>
      <c r="P1703" t="s">
        <v>734</v>
      </c>
      <c r="Q1703" t="s">
        <v>261</v>
      </c>
      <c r="S1703" s="38"/>
      <c r="W1703" s="38"/>
    </row>
    <row r="1704" spans="1:23" ht="16" x14ac:dyDescent="0.2">
      <c r="A1704" t="s">
        <v>898</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N1704" s="39"/>
      <c r="O1704" t="s">
        <v>734</v>
      </c>
      <c r="P1704" t="s">
        <v>734</v>
      </c>
      <c r="Q1704" t="s">
        <v>261</v>
      </c>
      <c r="S1704" s="38"/>
      <c r="W1704" s="38"/>
    </row>
    <row r="1705" spans="1:23" ht="16" x14ac:dyDescent="0.2">
      <c r="A1705" t="s">
        <v>898</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N1705" s="39"/>
      <c r="O1705" t="s">
        <v>734</v>
      </c>
      <c r="P1705" t="s">
        <v>734</v>
      </c>
      <c r="Q1705" t="s">
        <v>261</v>
      </c>
      <c r="S1705" s="38"/>
      <c r="W1705" s="38"/>
    </row>
    <row r="1706" spans="1:23" ht="16" x14ac:dyDescent="0.2">
      <c r="A1706" t="s">
        <v>898</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N1706" s="39"/>
      <c r="O1706" t="s">
        <v>734</v>
      </c>
      <c r="P1706" t="s">
        <v>734</v>
      </c>
      <c r="Q1706" t="s">
        <v>261</v>
      </c>
      <c r="S1706" s="38"/>
      <c r="W1706" s="38"/>
    </row>
    <row r="1707" spans="1:23" ht="16" x14ac:dyDescent="0.2">
      <c r="A1707" t="s">
        <v>898</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N1707" s="39"/>
      <c r="O1707" t="s">
        <v>734</v>
      </c>
      <c r="P1707" t="s">
        <v>734</v>
      </c>
      <c r="Q1707" t="s">
        <v>261</v>
      </c>
      <c r="S1707" s="38"/>
      <c r="W1707" s="38"/>
    </row>
    <row r="1708" spans="1:23" ht="16" x14ac:dyDescent="0.2">
      <c r="A1708" t="s">
        <v>898</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N1708" s="39"/>
      <c r="O1708" t="s">
        <v>734</v>
      </c>
      <c r="P1708" t="s">
        <v>734</v>
      </c>
      <c r="Q1708" t="s">
        <v>261</v>
      </c>
      <c r="S1708" s="38"/>
      <c r="W1708" s="38"/>
    </row>
    <row r="1709" spans="1:23" ht="16" x14ac:dyDescent="0.2">
      <c r="A1709" t="s">
        <v>898</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N1709" s="39"/>
      <c r="O1709" t="s">
        <v>734</v>
      </c>
      <c r="P1709" t="s">
        <v>734</v>
      </c>
      <c r="Q1709" t="s">
        <v>261</v>
      </c>
      <c r="S1709" s="38"/>
      <c r="W1709" s="38"/>
    </row>
    <row r="1710" spans="1:23" ht="16" x14ac:dyDescent="0.2">
      <c r="A1710" t="s">
        <v>898</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N1710" s="39"/>
      <c r="O1710" t="s">
        <v>734</v>
      </c>
      <c r="P1710" t="s">
        <v>734</v>
      </c>
      <c r="Q1710" t="s">
        <v>261</v>
      </c>
      <c r="S1710" s="38"/>
      <c r="W1710" s="38"/>
    </row>
    <row r="1711" spans="1:23" ht="16" x14ac:dyDescent="0.2">
      <c r="A1711" t="s">
        <v>898</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N1711" s="39"/>
      <c r="O1711" t="s">
        <v>734</v>
      </c>
      <c r="P1711" t="s">
        <v>734</v>
      </c>
      <c r="Q1711" t="s">
        <v>261</v>
      </c>
      <c r="S1711" s="38"/>
      <c r="W1711" s="38"/>
    </row>
    <row r="1712" spans="1:23" ht="16" x14ac:dyDescent="0.2">
      <c r="A1712" t="s">
        <v>898</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N1712" s="39"/>
      <c r="O1712" t="s">
        <v>734</v>
      </c>
      <c r="P1712" t="s">
        <v>734</v>
      </c>
      <c r="Q1712" t="s">
        <v>261</v>
      </c>
      <c r="S1712" s="38"/>
      <c r="W1712" s="38"/>
    </row>
    <row r="1713" spans="1:23" ht="16" x14ac:dyDescent="0.2">
      <c r="A1713" t="s">
        <v>898</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N1713" s="39"/>
      <c r="O1713" t="s">
        <v>734</v>
      </c>
      <c r="P1713" t="s">
        <v>734</v>
      </c>
      <c r="Q1713" t="s">
        <v>261</v>
      </c>
      <c r="S1713" s="38"/>
      <c r="W1713" s="38"/>
    </row>
    <row r="1714" spans="1:23" ht="16" x14ac:dyDescent="0.2">
      <c r="A1714" t="s">
        <v>898</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N1714" s="39"/>
      <c r="O1714" t="s">
        <v>734</v>
      </c>
      <c r="P1714" t="s">
        <v>734</v>
      </c>
      <c r="Q1714" t="s">
        <v>261</v>
      </c>
      <c r="S1714" s="38"/>
      <c r="W1714" s="38"/>
    </row>
    <row r="1715" spans="1:23" ht="16" x14ac:dyDescent="0.2">
      <c r="A1715" t="s">
        <v>898</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N1715" s="39"/>
      <c r="O1715" t="s">
        <v>734</v>
      </c>
      <c r="P1715" t="s">
        <v>734</v>
      </c>
      <c r="Q1715" t="s">
        <v>261</v>
      </c>
      <c r="S1715" s="38"/>
      <c r="W1715" s="38"/>
    </row>
    <row r="1716" spans="1:23" ht="16" x14ac:dyDescent="0.2">
      <c r="A1716" t="s">
        <v>898</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N1716" s="39"/>
      <c r="O1716" t="s">
        <v>734</v>
      </c>
      <c r="P1716" t="s">
        <v>734</v>
      </c>
      <c r="Q1716" t="s">
        <v>261</v>
      </c>
      <c r="S1716" s="38"/>
      <c r="W1716" s="38"/>
    </row>
    <row r="1717" spans="1:23" ht="16" x14ac:dyDescent="0.2">
      <c r="A1717" t="s">
        <v>898</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N1717" s="39"/>
      <c r="O1717" t="s">
        <v>734</v>
      </c>
      <c r="P1717" t="s">
        <v>734</v>
      </c>
      <c r="Q1717" t="s">
        <v>261</v>
      </c>
      <c r="S1717" s="38"/>
      <c r="W1717" s="38"/>
    </row>
    <row r="1718" spans="1:23" ht="16" x14ac:dyDescent="0.2">
      <c r="A1718" t="s">
        <v>898</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N1718" s="39"/>
      <c r="O1718" t="s">
        <v>734</v>
      </c>
      <c r="P1718" t="s">
        <v>734</v>
      </c>
      <c r="Q1718" t="s">
        <v>261</v>
      </c>
      <c r="S1718" s="38"/>
      <c r="W1718" s="38"/>
    </row>
    <row r="1719" spans="1:23" ht="16" x14ac:dyDescent="0.2">
      <c r="A1719" t="s">
        <v>898</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N1719" s="39"/>
      <c r="O1719" t="s">
        <v>734</v>
      </c>
      <c r="P1719" t="s">
        <v>734</v>
      </c>
      <c r="Q1719" t="s">
        <v>261</v>
      </c>
      <c r="S1719" s="38"/>
      <c r="W1719" s="38"/>
    </row>
    <row r="1720" spans="1:23" ht="16" x14ac:dyDescent="0.2">
      <c r="A1720" t="s">
        <v>898</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N1720" s="39"/>
      <c r="O1720" t="s">
        <v>734</v>
      </c>
      <c r="P1720" t="s">
        <v>734</v>
      </c>
      <c r="Q1720" t="s">
        <v>261</v>
      </c>
      <c r="S1720" s="38"/>
      <c r="W1720" s="38"/>
    </row>
    <row r="1721" spans="1:23" ht="16" x14ac:dyDescent="0.2">
      <c r="A1721" t="s">
        <v>898</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N1721" s="39"/>
      <c r="O1721" t="s">
        <v>734</v>
      </c>
      <c r="P1721" t="s">
        <v>734</v>
      </c>
      <c r="Q1721" t="s">
        <v>261</v>
      </c>
      <c r="S1721" s="38"/>
      <c r="W1721" s="38"/>
    </row>
    <row r="1722" spans="1:23" ht="16" x14ac:dyDescent="0.2">
      <c r="A1722" t="s">
        <v>898</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N1722" s="39"/>
      <c r="O1722" t="s">
        <v>734</v>
      </c>
      <c r="P1722" t="s">
        <v>734</v>
      </c>
      <c r="Q1722" t="s">
        <v>261</v>
      </c>
      <c r="S1722" s="38"/>
      <c r="W1722" s="38"/>
    </row>
    <row r="1723" spans="1:23" ht="16" x14ac:dyDescent="0.2">
      <c r="A1723" t="s">
        <v>898</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N1723" s="39"/>
      <c r="O1723" t="s">
        <v>734</v>
      </c>
      <c r="P1723" t="s">
        <v>734</v>
      </c>
      <c r="Q1723" t="s">
        <v>261</v>
      </c>
      <c r="S1723" s="38"/>
      <c r="W1723" s="38"/>
    </row>
    <row r="1724" spans="1:23" ht="16" x14ac:dyDescent="0.2">
      <c r="A1724" t="s">
        <v>898</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N1724" s="39"/>
      <c r="O1724" t="s">
        <v>734</v>
      </c>
      <c r="P1724" t="s">
        <v>734</v>
      </c>
      <c r="Q1724" t="s">
        <v>261</v>
      </c>
      <c r="S1724" s="38"/>
      <c r="W1724" s="38"/>
    </row>
    <row r="1725" spans="1:23" ht="16" x14ac:dyDescent="0.2">
      <c r="A1725" t="s">
        <v>898</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N1725" s="39"/>
      <c r="O1725" t="s">
        <v>734</v>
      </c>
      <c r="P1725" t="s">
        <v>734</v>
      </c>
      <c r="Q1725" t="s">
        <v>261</v>
      </c>
      <c r="S1725" s="38"/>
      <c r="W1725" s="38"/>
    </row>
    <row r="1726" spans="1:23" ht="16" x14ac:dyDescent="0.2">
      <c r="A1726" t="s">
        <v>898</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N1726" s="39"/>
      <c r="O1726" t="s">
        <v>734</v>
      </c>
      <c r="P1726" t="s">
        <v>734</v>
      </c>
      <c r="Q1726" t="s">
        <v>261</v>
      </c>
      <c r="S1726" s="38"/>
      <c r="W1726" s="38"/>
    </row>
    <row r="1727" spans="1:23" ht="16" x14ac:dyDescent="0.2">
      <c r="A1727" t="s">
        <v>898</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N1727" s="39"/>
      <c r="O1727" t="s">
        <v>734</v>
      </c>
      <c r="P1727" t="s">
        <v>734</v>
      </c>
      <c r="Q1727" t="s">
        <v>261</v>
      </c>
      <c r="S1727" s="38"/>
      <c r="W1727" s="38"/>
    </row>
    <row r="1728" spans="1:23" ht="16" x14ac:dyDescent="0.2">
      <c r="A1728" t="s">
        <v>898</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N1728" s="39"/>
      <c r="O1728" t="s">
        <v>734</v>
      </c>
      <c r="P1728" t="s">
        <v>734</v>
      </c>
      <c r="Q1728" t="s">
        <v>261</v>
      </c>
      <c r="S1728" s="38"/>
      <c r="W1728" s="38"/>
    </row>
    <row r="1729" spans="1:23" ht="16" x14ac:dyDescent="0.2">
      <c r="A1729" t="s">
        <v>898</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N1729" s="39"/>
      <c r="O1729" t="s">
        <v>734</v>
      </c>
      <c r="P1729" t="s">
        <v>734</v>
      </c>
      <c r="Q1729" t="s">
        <v>261</v>
      </c>
      <c r="S1729" s="38"/>
      <c r="W1729" s="38"/>
    </row>
    <row r="1730" spans="1:23" ht="16" x14ac:dyDescent="0.2">
      <c r="A1730" t="s">
        <v>898</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N1730" s="39"/>
      <c r="O1730" t="s">
        <v>734</v>
      </c>
      <c r="P1730" t="s">
        <v>734</v>
      </c>
      <c r="Q1730" t="s">
        <v>261</v>
      </c>
      <c r="S1730" s="38"/>
      <c r="W1730" s="38"/>
    </row>
    <row r="1731" spans="1:23" ht="16" x14ac:dyDescent="0.2">
      <c r="A1731" t="s">
        <v>898</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N1731" s="39"/>
      <c r="O1731" t="s">
        <v>734</v>
      </c>
      <c r="P1731" t="s">
        <v>734</v>
      </c>
      <c r="Q1731" t="s">
        <v>261</v>
      </c>
      <c r="S1731" s="38"/>
      <c r="W1731" s="38"/>
    </row>
    <row r="1732" spans="1:23" ht="16" x14ac:dyDescent="0.2">
      <c r="A1732" t="s">
        <v>898</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N1732" s="39"/>
      <c r="O1732" t="s">
        <v>734</v>
      </c>
      <c r="P1732" t="s">
        <v>734</v>
      </c>
      <c r="Q1732" t="s">
        <v>261</v>
      </c>
      <c r="S1732" s="38"/>
      <c r="W1732" s="38"/>
    </row>
    <row r="1733" spans="1:23" ht="16" x14ac:dyDescent="0.2">
      <c r="A1733" t="s">
        <v>898</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N1733" s="39"/>
      <c r="O1733" t="s">
        <v>734</v>
      </c>
      <c r="P1733" t="s">
        <v>734</v>
      </c>
      <c r="Q1733" t="s">
        <v>261</v>
      </c>
      <c r="S1733" s="38"/>
      <c r="W1733" s="38"/>
    </row>
    <row r="1734" spans="1:23" ht="16" x14ac:dyDescent="0.2">
      <c r="A1734" t="s">
        <v>898</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N1734" s="39"/>
      <c r="O1734" t="s">
        <v>734</v>
      </c>
      <c r="P1734" t="s">
        <v>734</v>
      </c>
      <c r="Q1734" t="s">
        <v>261</v>
      </c>
      <c r="S1734" s="38"/>
      <c r="W1734" s="38"/>
    </row>
    <row r="1735" spans="1:23" ht="16" x14ac:dyDescent="0.2">
      <c r="A1735" t="s">
        <v>898</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N1735" s="39"/>
      <c r="O1735" t="s">
        <v>734</v>
      </c>
      <c r="P1735" t="s">
        <v>734</v>
      </c>
      <c r="Q1735" t="s">
        <v>261</v>
      </c>
      <c r="S1735" s="38"/>
      <c r="W1735" s="38"/>
    </row>
    <row r="1736" spans="1:23" ht="16" x14ac:dyDescent="0.2">
      <c r="A1736" t="s">
        <v>898</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N1736" s="39"/>
      <c r="O1736" t="s">
        <v>734</v>
      </c>
      <c r="P1736" t="s">
        <v>734</v>
      </c>
      <c r="Q1736" t="s">
        <v>261</v>
      </c>
      <c r="S1736" s="38"/>
      <c r="W1736" s="38"/>
    </row>
    <row r="1737" spans="1:23" ht="16" x14ac:dyDescent="0.2">
      <c r="A1737" t="s">
        <v>898</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N1737" s="39"/>
      <c r="O1737" t="s">
        <v>734</v>
      </c>
      <c r="P1737" t="s">
        <v>734</v>
      </c>
      <c r="Q1737" t="s">
        <v>261</v>
      </c>
      <c r="S1737" s="38"/>
      <c r="W1737" s="38"/>
    </row>
    <row r="1738" spans="1:23" ht="16" x14ac:dyDescent="0.2">
      <c r="A1738" t="s">
        <v>898</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N1738" s="39"/>
      <c r="O1738" t="s">
        <v>734</v>
      </c>
      <c r="P1738" t="s">
        <v>734</v>
      </c>
      <c r="Q1738" t="s">
        <v>261</v>
      </c>
      <c r="S1738" s="38"/>
      <c r="W1738" s="38"/>
    </row>
    <row r="1739" spans="1:23" ht="16" x14ac:dyDescent="0.2">
      <c r="A1739" t="s">
        <v>898</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N1739" s="39"/>
      <c r="O1739" t="s">
        <v>734</v>
      </c>
      <c r="P1739" t="s">
        <v>734</v>
      </c>
      <c r="Q1739" t="s">
        <v>261</v>
      </c>
      <c r="S1739" s="38"/>
      <c r="W1739" s="38"/>
    </row>
    <row r="1740" spans="1:23" ht="16" x14ac:dyDescent="0.2">
      <c r="A1740" t="s">
        <v>898</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N1740" s="39"/>
      <c r="O1740" t="s">
        <v>734</v>
      </c>
      <c r="P1740" t="s">
        <v>734</v>
      </c>
      <c r="Q1740" t="s">
        <v>261</v>
      </c>
      <c r="S1740" s="38"/>
      <c r="W1740" s="38"/>
    </row>
    <row r="1741" spans="1:23" ht="16" x14ac:dyDescent="0.2">
      <c r="A1741" t="s">
        <v>898</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N1741" s="39"/>
      <c r="O1741" t="s">
        <v>734</v>
      </c>
      <c r="P1741" t="s">
        <v>734</v>
      </c>
      <c r="Q1741" t="s">
        <v>261</v>
      </c>
      <c r="S1741" s="38"/>
      <c r="W1741" s="38"/>
    </row>
    <row r="1742" spans="1:23" ht="16" x14ac:dyDescent="0.2">
      <c r="A1742" t="s">
        <v>898</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N1742" s="39"/>
      <c r="O1742" t="s">
        <v>734</v>
      </c>
      <c r="P1742" t="s">
        <v>734</v>
      </c>
      <c r="Q1742" t="s">
        <v>261</v>
      </c>
      <c r="S1742" s="38"/>
      <c r="W1742" s="38"/>
    </row>
    <row r="1743" spans="1:23" ht="16" x14ac:dyDescent="0.2">
      <c r="A1743" t="s">
        <v>898</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N1743" s="39"/>
      <c r="O1743" t="s">
        <v>734</v>
      </c>
      <c r="P1743" t="s">
        <v>734</v>
      </c>
      <c r="Q1743" t="s">
        <v>261</v>
      </c>
      <c r="S1743" s="38"/>
      <c r="W1743" s="38"/>
    </row>
    <row r="1744" spans="1:23" ht="16" x14ac:dyDescent="0.2">
      <c r="A1744" t="s">
        <v>898</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N1744" s="39"/>
      <c r="O1744" t="s">
        <v>734</v>
      </c>
      <c r="P1744" t="s">
        <v>734</v>
      </c>
      <c r="Q1744" t="s">
        <v>261</v>
      </c>
      <c r="S1744" s="38"/>
      <c r="W1744" s="38"/>
    </row>
    <row r="1745" spans="1:23" ht="16" x14ac:dyDescent="0.2">
      <c r="A1745" t="s">
        <v>898</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N1745" s="39"/>
      <c r="O1745" t="s">
        <v>734</v>
      </c>
      <c r="P1745" t="s">
        <v>734</v>
      </c>
      <c r="Q1745" t="s">
        <v>261</v>
      </c>
      <c r="S1745" s="38"/>
      <c r="W1745" s="38"/>
    </row>
    <row r="1746" spans="1:23" ht="16" x14ac:dyDescent="0.2">
      <c r="A1746" t="s">
        <v>898</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N1746" s="39"/>
      <c r="O1746" t="s">
        <v>734</v>
      </c>
      <c r="P1746" t="s">
        <v>734</v>
      </c>
      <c r="Q1746" t="s">
        <v>261</v>
      </c>
      <c r="S1746" s="38"/>
      <c r="W1746" s="38"/>
    </row>
    <row r="1747" spans="1:23" ht="16" x14ac:dyDescent="0.2">
      <c r="A1747" t="s">
        <v>898</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N1747" s="39"/>
      <c r="O1747" t="s">
        <v>734</v>
      </c>
      <c r="P1747" t="s">
        <v>734</v>
      </c>
      <c r="Q1747" t="s">
        <v>261</v>
      </c>
      <c r="S1747" s="38"/>
      <c r="W1747" s="38"/>
    </row>
    <row r="1748" spans="1:23" ht="16" x14ac:dyDescent="0.2">
      <c r="A1748" t="s">
        <v>898</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N1748" s="39"/>
      <c r="O1748" t="s">
        <v>734</v>
      </c>
      <c r="P1748" t="s">
        <v>734</v>
      </c>
      <c r="Q1748" t="s">
        <v>261</v>
      </c>
      <c r="S1748" s="38"/>
      <c r="W1748" s="38"/>
    </row>
    <row r="1749" spans="1:23" ht="16" x14ac:dyDescent="0.2">
      <c r="A1749" t="s">
        <v>898</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N1749" s="39"/>
      <c r="O1749" t="s">
        <v>734</v>
      </c>
      <c r="P1749" t="s">
        <v>734</v>
      </c>
      <c r="Q1749" t="s">
        <v>261</v>
      </c>
      <c r="S1749" s="38"/>
      <c r="W1749" s="38"/>
    </row>
    <row r="1750" spans="1:23" ht="16" x14ac:dyDescent="0.2">
      <c r="A1750" t="s">
        <v>898</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N1750" s="39"/>
      <c r="O1750" t="s">
        <v>734</v>
      </c>
      <c r="P1750" t="s">
        <v>734</v>
      </c>
      <c r="Q1750" t="s">
        <v>261</v>
      </c>
      <c r="S1750" s="38"/>
      <c r="W1750" s="38"/>
    </row>
    <row r="1751" spans="1:23" ht="16" x14ac:dyDescent="0.2">
      <c r="A1751" t="s">
        <v>898</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N1751" s="39"/>
      <c r="O1751" t="s">
        <v>734</v>
      </c>
      <c r="P1751" t="s">
        <v>734</v>
      </c>
      <c r="Q1751" t="s">
        <v>261</v>
      </c>
      <c r="S1751" s="38"/>
      <c r="W1751" s="38"/>
    </row>
    <row r="1752" spans="1:23" ht="16" x14ac:dyDescent="0.2">
      <c r="A1752" t="s">
        <v>898</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N1752" s="39"/>
      <c r="O1752" t="s">
        <v>734</v>
      </c>
      <c r="P1752" t="s">
        <v>734</v>
      </c>
      <c r="Q1752" t="s">
        <v>261</v>
      </c>
      <c r="S1752" s="38"/>
      <c r="W1752" s="38"/>
    </row>
    <row r="1753" spans="1:23" ht="16" x14ac:dyDescent="0.2">
      <c r="A1753" t="s">
        <v>898</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N1753" s="39"/>
      <c r="O1753" t="s">
        <v>734</v>
      </c>
      <c r="P1753" t="s">
        <v>734</v>
      </c>
      <c r="Q1753" t="s">
        <v>261</v>
      </c>
      <c r="S1753" s="38"/>
      <c r="W1753" s="38"/>
    </row>
    <row r="1754" spans="1:23" ht="16" x14ac:dyDescent="0.2">
      <c r="A1754" t="s">
        <v>898</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N1754" s="39"/>
      <c r="O1754" t="s">
        <v>734</v>
      </c>
      <c r="P1754" t="s">
        <v>734</v>
      </c>
      <c r="Q1754" t="s">
        <v>261</v>
      </c>
      <c r="S1754" s="38"/>
      <c r="W1754" s="38"/>
    </row>
    <row r="1755" spans="1:23" ht="16" x14ac:dyDescent="0.2">
      <c r="A1755" t="s">
        <v>898</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N1755" s="39"/>
      <c r="O1755" t="s">
        <v>734</v>
      </c>
      <c r="P1755" t="s">
        <v>734</v>
      </c>
      <c r="Q1755" t="s">
        <v>261</v>
      </c>
      <c r="S1755" s="38"/>
      <c r="W1755" s="38"/>
    </row>
    <row r="1756" spans="1:23" ht="16" x14ac:dyDescent="0.2">
      <c r="A1756" t="s">
        <v>898</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N1756" s="39"/>
      <c r="O1756" t="s">
        <v>734</v>
      </c>
      <c r="P1756" t="s">
        <v>734</v>
      </c>
      <c r="Q1756" t="s">
        <v>261</v>
      </c>
      <c r="S1756" s="38"/>
      <c r="W1756" s="38"/>
    </row>
    <row r="1757" spans="1:23" ht="16" x14ac:dyDescent="0.2">
      <c r="A1757" t="s">
        <v>898</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N1757" s="39"/>
      <c r="O1757" t="s">
        <v>734</v>
      </c>
      <c r="P1757" t="s">
        <v>734</v>
      </c>
      <c r="Q1757" t="s">
        <v>261</v>
      </c>
      <c r="S1757" s="38"/>
      <c r="W1757" s="38"/>
    </row>
    <row r="1758" spans="1:23" ht="16" x14ac:dyDescent="0.2">
      <c r="A1758" t="s">
        <v>898</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N1758" s="39"/>
      <c r="O1758" t="s">
        <v>734</v>
      </c>
      <c r="P1758" t="s">
        <v>734</v>
      </c>
      <c r="Q1758" t="s">
        <v>261</v>
      </c>
      <c r="S1758" s="38"/>
      <c r="W1758" s="38"/>
    </row>
    <row r="1759" spans="1:23" ht="16" x14ac:dyDescent="0.2">
      <c r="A1759" t="s">
        <v>898</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N1759" s="39"/>
      <c r="O1759" t="s">
        <v>734</v>
      </c>
      <c r="P1759" t="s">
        <v>734</v>
      </c>
      <c r="Q1759" t="s">
        <v>261</v>
      </c>
      <c r="S1759" s="38"/>
      <c r="W1759" s="38"/>
    </row>
    <row r="1760" spans="1:23" ht="16" x14ac:dyDescent="0.2">
      <c r="A1760" t="s">
        <v>898</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N1760" s="39"/>
      <c r="O1760" t="s">
        <v>734</v>
      </c>
      <c r="P1760" t="s">
        <v>734</v>
      </c>
      <c r="Q1760" t="s">
        <v>261</v>
      </c>
      <c r="S1760" s="38"/>
      <c r="W1760" s="38"/>
    </row>
    <row r="1761" spans="1:23" ht="16" x14ac:dyDescent="0.2">
      <c r="A1761" t="s">
        <v>898</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N1761" s="39"/>
      <c r="O1761" t="s">
        <v>734</v>
      </c>
      <c r="P1761" t="s">
        <v>734</v>
      </c>
      <c r="Q1761" t="s">
        <v>261</v>
      </c>
      <c r="S1761" s="38"/>
      <c r="W1761" s="38"/>
    </row>
    <row r="1762" spans="1:23" ht="16" x14ac:dyDescent="0.2">
      <c r="A1762" t="s">
        <v>898</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N1762" s="39"/>
      <c r="O1762" t="s">
        <v>734</v>
      </c>
      <c r="P1762" t="s">
        <v>734</v>
      </c>
      <c r="Q1762" t="s">
        <v>261</v>
      </c>
      <c r="S1762" s="38"/>
      <c r="W1762" s="38"/>
    </row>
    <row r="1763" spans="1:23" ht="16" x14ac:dyDescent="0.2">
      <c r="A1763" t="s">
        <v>898</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N1763" s="39"/>
      <c r="O1763" t="s">
        <v>734</v>
      </c>
      <c r="P1763" t="s">
        <v>734</v>
      </c>
      <c r="Q1763" t="s">
        <v>261</v>
      </c>
      <c r="S1763" s="38"/>
      <c r="W1763" s="38"/>
    </row>
    <row r="1764" spans="1:23" ht="16" x14ac:dyDescent="0.2">
      <c r="A1764" t="s">
        <v>898</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N1764" s="39"/>
      <c r="O1764" t="s">
        <v>734</v>
      </c>
      <c r="P1764" t="s">
        <v>734</v>
      </c>
      <c r="Q1764" t="s">
        <v>261</v>
      </c>
      <c r="S1764" s="38"/>
      <c r="W1764" s="38"/>
    </row>
    <row r="1765" spans="1:23" ht="16" x14ac:dyDescent="0.2">
      <c r="A1765" t="s">
        <v>898</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N1765" s="39"/>
      <c r="O1765" t="s">
        <v>734</v>
      </c>
      <c r="P1765" t="s">
        <v>734</v>
      </c>
      <c r="Q1765" t="s">
        <v>261</v>
      </c>
      <c r="S1765" s="38"/>
      <c r="W1765" s="38"/>
    </row>
    <row r="1766" spans="1:23" ht="16" x14ac:dyDescent="0.2">
      <c r="A1766" t="s">
        <v>898</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N1766" s="39"/>
      <c r="O1766" t="s">
        <v>734</v>
      </c>
      <c r="P1766" t="s">
        <v>734</v>
      </c>
      <c r="Q1766" t="s">
        <v>261</v>
      </c>
      <c r="S1766" s="38"/>
      <c r="W1766" s="38"/>
    </row>
    <row r="1767" spans="1:23" ht="16" x14ac:dyDescent="0.2">
      <c r="A1767" t="s">
        <v>898</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N1767" s="39"/>
      <c r="O1767" t="s">
        <v>734</v>
      </c>
      <c r="P1767" t="s">
        <v>734</v>
      </c>
      <c r="Q1767" t="s">
        <v>261</v>
      </c>
      <c r="S1767" s="38"/>
      <c r="W1767" s="38"/>
    </row>
    <row r="1768" spans="1:23" ht="16" x14ac:dyDescent="0.2">
      <c r="A1768" t="s">
        <v>898</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N1768" s="39"/>
      <c r="O1768" t="s">
        <v>734</v>
      </c>
      <c r="P1768" t="s">
        <v>734</v>
      </c>
      <c r="Q1768" t="s">
        <v>261</v>
      </c>
      <c r="S1768" s="38"/>
      <c r="W1768" s="38"/>
    </row>
    <row r="1769" spans="1:23" ht="16" x14ac:dyDescent="0.2">
      <c r="A1769" t="s">
        <v>898</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N1769" s="39"/>
      <c r="O1769" t="s">
        <v>734</v>
      </c>
      <c r="P1769" t="s">
        <v>734</v>
      </c>
      <c r="Q1769" t="s">
        <v>261</v>
      </c>
      <c r="S1769" s="38"/>
      <c r="W1769" s="38"/>
    </row>
    <row r="1770" spans="1:23" ht="16" x14ac:dyDescent="0.2">
      <c r="A1770" t="s">
        <v>898</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N1770" s="39"/>
      <c r="O1770" t="s">
        <v>734</v>
      </c>
      <c r="P1770" t="s">
        <v>734</v>
      </c>
      <c r="Q1770" t="s">
        <v>261</v>
      </c>
      <c r="S1770" s="38"/>
      <c r="W1770" s="38"/>
    </row>
    <row r="1771" spans="1:23" ht="16" x14ac:dyDescent="0.2">
      <c r="A1771" t="s">
        <v>898</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N1771" s="39"/>
      <c r="O1771" t="s">
        <v>734</v>
      </c>
      <c r="P1771" t="s">
        <v>734</v>
      </c>
      <c r="Q1771" t="s">
        <v>261</v>
      </c>
      <c r="S1771" s="38"/>
      <c r="W1771" s="38"/>
    </row>
    <row r="1772" spans="1:23" ht="16" x14ac:dyDescent="0.2">
      <c r="A1772" t="s">
        <v>898</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N1772" s="39"/>
      <c r="O1772" t="s">
        <v>734</v>
      </c>
      <c r="P1772" t="s">
        <v>734</v>
      </c>
      <c r="Q1772" t="s">
        <v>261</v>
      </c>
      <c r="S1772" s="38"/>
      <c r="W1772" s="38"/>
    </row>
    <row r="1773" spans="1:23" ht="16" x14ac:dyDescent="0.2">
      <c r="A1773" t="s">
        <v>898</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N1773" s="39"/>
      <c r="O1773" t="s">
        <v>734</v>
      </c>
      <c r="P1773" t="s">
        <v>734</v>
      </c>
      <c r="Q1773" t="s">
        <v>261</v>
      </c>
      <c r="S1773" s="38"/>
      <c r="W1773" s="38"/>
    </row>
    <row r="1774" spans="1:23" ht="16" x14ac:dyDescent="0.2">
      <c r="A1774" t="s">
        <v>898</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N1774" s="39"/>
      <c r="O1774" t="s">
        <v>734</v>
      </c>
      <c r="P1774" t="s">
        <v>734</v>
      </c>
      <c r="Q1774" t="s">
        <v>261</v>
      </c>
      <c r="S1774" s="38"/>
      <c r="W1774" s="38"/>
    </row>
    <row r="1775" spans="1:23" ht="16" x14ac:dyDescent="0.2">
      <c r="A1775" t="s">
        <v>898</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N1775" s="39"/>
      <c r="O1775" t="s">
        <v>734</v>
      </c>
      <c r="P1775" t="s">
        <v>734</v>
      </c>
      <c r="Q1775" t="s">
        <v>261</v>
      </c>
      <c r="S1775" s="38"/>
      <c r="W1775" s="38"/>
    </row>
    <row r="1776" spans="1:23" ht="16" x14ac:dyDescent="0.2">
      <c r="A1776" t="s">
        <v>898</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N1776" s="39"/>
      <c r="O1776" t="s">
        <v>734</v>
      </c>
      <c r="P1776" t="s">
        <v>734</v>
      </c>
      <c r="Q1776" t="s">
        <v>261</v>
      </c>
      <c r="S1776" s="38"/>
      <c r="W1776" s="38"/>
    </row>
    <row r="1777" spans="1:23" ht="16" x14ac:dyDescent="0.2">
      <c r="A1777" t="s">
        <v>898</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N1777" s="39"/>
      <c r="O1777" t="s">
        <v>734</v>
      </c>
      <c r="P1777" t="s">
        <v>734</v>
      </c>
      <c r="Q1777" t="s">
        <v>261</v>
      </c>
      <c r="S1777" s="38"/>
      <c r="W1777" s="38"/>
    </row>
    <row r="1778" spans="1:23" ht="16" x14ac:dyDescent="0.2">
      <c r="A1778" t="s">
        <v>898</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N1778" s="39"/>
      <c r="O1778" t="s">
        <v>734</v>
      </c>
      <c r="P1778" t="s">
        <v>734</v>
      </c>
      <c r="Q1778" t="s">
        <v>261</v>
      </c>
      <c r="S1778" s="38"/>
      <c r="W1778" s="38"/>
    </row>
    <row r="1779" spans="1:23" ht="16" x14ac:dyDescent="0.2">
      <c r="A1779" t="s">
        <v>898</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N1779" s="39"/>
      <c r="O1779" t="s">
        <v>734</v>
      </c>
      <c r="P1779" t="s">
        <v>734</v>
      </c>
      <c r="Q1779" t="s">
        <v>261</v>
      </c>
      <c r="S1779" s="38"/>
      <c r="W1779" s="38"/>
    </row>
    <row r="1780" spans="1:23" ht="16" x14ac:dyDescent="0.2">
      <c r="A1780" t="s">
        <v>898</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N1780" s="39"/>
      <c r="O1780" t="s">
        <v>734</v>
      </c>
      <c r="P1780" t="s">
        <v>734</v>
      </c>
      <c r="Q1780" t="s">
        <v>261</v>
      </c>
      <c r="S1780" s="38"/>
      <c r="W1780" s="38"/>
    </row>
    <row r="1781" spans="1:23" ht="16" x14ac:dyDescent="0.2">
      <c r="A1781" t="s">
        <v>899</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N1781" s="39"/>
      <c r="O1781" t="s">
        <v>734</v>
      </c>
      <c r="P1781" t="s">
        <v>734</v>
      </c>
      <c r="Q1781" t="s">
        <v>261</v>
      </c>
      <c r="S1781" s="38"/>
      <c r="W1781" s="38"/>
    </row>
    <row r="1782" spans="1:23" ht="16" x14ac:dyDescent="0.2">
      <c r="A1782" t="s">
        <v>900</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N1782" s="39"/>
      <c r="O1782" t="s">
        <v>734</v>
      </c>
      <c r="P1782" t="s">
        <v>734</v>
      </c>
      <c r="Q1782" t="s">
        <v>261</v>
      </c>
      <c r="S1782" s="38"/>
      <c r="W1782" s="38"/>
    </row>
    <row r="1783" spans="1:23" ht="16" x14ac:dyDescent="0.2">
      <c r="A1783" t="s">
        <v>901</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N1783" s="39"/>
      <c r="O1783" t="s">
        <v>734</v>
      </c>
      <c r="P1783" t="s">
        <v>734</v>
      </c>
      <c r="Q1783" t="s">
        <v>261</v>
      </c>
      <c r="S1783" s="38"/>
      <c r="W1783" s="38"/>
    </row>
    <row r="1784" spans="1:23" ht="16" x14ac:dyDescent="0.2">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N1784" s="39"/>
      <c r="O1784" t="s">
        <v>734</v>
      </c>
      <c r="P1784" t="s">
        <v>734</v>
      </c>
      <c r="Q1784" t="s">
        <v>261</v>
      </c>
      <c r="S1784" s="38"/>
      <c r="W1784" s="38"/>
    </row>
    <row r="1785" spans="1:23" ht="16" x14ac:dyDescent="0.2">
      <c r="A1785" t="s">
        <v>38</v>
      </c>
      <c r="B1785" t="s">
        <v>83</v>
      </c>
      <c r="C1785" s="4">
        <v>1</v>
      </c>
      <c r="D1785" s="4">
        <v>1</v>
      </c>
      <c r="E1785" s="4">
        <v>1</v>
      </c>
      <c r="F1785" s="4">
        <v>1</v>
      </c>
      <c r="G1785" s="4">
        <v>1</v>
      </c>
      <c r="H1785" s="4">
        <v>1</v>
      </c>
      <c r="I1785" s="4">
        <v>1</v>
      </c>
      <c r="J1785" s="4">
        <v>1</v>
      </c>
      <c r="K1785" s="4">
        <v>1</v>
      </c>
      <c r="L1785" s="4">
        <v>1</v>
      </c>
      <c r="M1785" s="4">
        <v>1</v>
      </c>
      <c r="N1785" s="39"/>
      <c r="O1785" t="s">
        <v>734</v>
      </c>
      <c r="P1785" t="s">
        <v>734</v>
      </c>
      <c r="Q1785" t="s">
        <v>261</v>
      </c>
      <c r="S1785" s="38"/>
      <c r="W1785" s="38"/>
    </row>
    <row r="1786" spans="1:23" ht="16" x14ac:dyDescent="0.2">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N1786" s="39"/>
      <c r="O1786" t="s">
        <v>734</v>
      </c>
      <c r="P1786" t="s">
        <v>734</v>
      </c>
      <c r="Q1786" t="s">
        <v>261</v>
      </c>
      <c r="S1786" s="38"/>
      <c r="W1786" s="38"/>
    </row>
    <row r="1787" spans="1:23" ht="16" x14ac:dyDescent="0.2">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N1787" s="39"/>
      <c r="O1787" t="s">
        <v>734</v>
      </c>
      <c r="P1787" t="s">
        <v>734</v>
      </c>
      <c r="Q1787" t="s">
        <v>261</v>
      </c>
      <c r="S1787" s="38"/>
      <c r="W1787" s="38"/>
    </row>
    <row r="1788" spans="1:23" ht="16" x14ac:dyDescent="0.2">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N1788" s="39"/>
      <c r="O1788" t="s">
        <v>734</v>
      </c>
      <c r="P1788" t="s">
        <v>734</v>
      </c>
      <c r="Q1788" t="s">
        <v>261</v>
      </c>
      <c r="S1788" s="38"/>
      <c r="W1788" s="38"/>
    </row>
    <row r="1789" spans="1:23" ht="16" x14ac:dyDescent="0.2">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N1789" s="39"/>
      <c r="O1789" t="s">
        <v>734</v>
      </c>
      <c r="P1789" t="s">
        <v>734</v>
      </c>
      <c r="Q1789" t="s">
        <v>261</v>
      </c>
      <c r="S1789" s="38"/>
      <c r="W1789" s="38"/>
    </row>
    <row r="1790" spans="1:23" ht="16" x14ac:dyDescent="0.2">
      <c r="A1790" t="s">
        <v>901</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N1790" s="39"/>
      <c r="O1790" t="s">
        <v>734</v>
      </c>
      <c r="P1790" t="s">
        <v>734</v>
      </c>
      <c r="Q1790" t="s">
        <v>261</v>
      </c>
      <c r="S1790" s="38"/>
      <c r="W1790" s="38"/>
    </row>
    <row r="1791" spans="1:23" ht="16" x14ac:dyDescent="0.2">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N1791" s="39"/>
      <c r="O1791" t="s">
        <v>734</v>
      </c>
      <c r="P1791" t="s">
        <v>734</v>
      </c>
      <c r="Q1791" t="s">
        <v>261</v>
      </c>
      <c r="S1791" s="38"/>
      <c r="W1791" s="38"/>
    </row>
    <row r="1792" spans="1:23" ht="16" x14ac:dyDescent="0.2">
      <c r="A1792" t="s">
        <v>899</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N1792" s="39"/>
      <c r="O1792" t="s">
        <v>734</v>
      </c>
      <c r="P1792" t="s">
        <v>734</v>
      </c>
      <c r="Q1792" t="s">
        <v>261</v>
      </c>
      <c r="S1792" s="38"/>
      <c r="W1792" s="38"/>
    </row>
    <row r="1793" spans="1:23" ht="16" x14ac:dyDescent="0.2">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N1793" s="39"/>
      <c r="O1793" t="s">
        <v>734</v>
      </c>
      <c r="P1793" t="s">
        <v>734</v>
      </c>
      <c r="Q1793" t="s">
        <v>261</v>
      </c>
      <c r="S1793" s="38"/>
      <c r="W1793" s="38"/>
    </row>
    <row r="1794" spans="1:23" ht="16" x14ac:dyDescent="0.2">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N1794" s="39"/>
      <c r="O1794" t="s">
        <v>734</v>
      </c>
      <c r="P1794" t="s">
        <v>734</v>
      </c>
      <c r="Q1794" t="s">
        <v>261</v>
      </c>
      <c r="S1794" s="38"/>
      <c r="W1794" s="38"/>
    </row>
    <row r="1795" spans="1:23" ht="16" x14ac:dyDescent="0.2">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N1795" s="39"/>
      <c r="O1795" t="s">
        <v>734</v>
      </c>
      <c r="P1795" t="s">
        <v>734</v>
      </c>
      <c r="Q1795" t="s">
        <v>261</v>
      </c>
      <c r="S1795" s="38"/>
      <c r="W1795" s="38"/>
    </row>
    <row r="1796" spans="1:23" ht="16" x14ac:dyDescent="0.2">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N1796" s="39"/>
      <c r="O1796" t="s">
        <v>734</v>
      </c>
      <c r="P1796" t="s">
        <v>734</v>
      </c>
      <c r="Q1796" t="s">
        <v>261</v>
      </c>
      <c r="S1796" s="38"/>
      <c r="W1796" s="38"/>
    </row>
    <row r="1797" spans="1:23" ht="16" x14ac:dyDescent="0.2">
      <c r="A1797" t="s">
        <v>901</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N1797" s="39"/>
      <c r="O1797" t="s">
        <v>734</v>
      </c>
      <c r="P1797" t="s">
        <v>734</v>
      </c>
      <c r="Q1797" t="s">
        <v>261</v>
      </c>
      <c r="S1797" s="38"/>
      <c r="W1797" s="38"/>
    </row>
    <row r="1798" spans="1:23" ht="16" x14ac:dyDescent="0.2">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N1798" s="39"/>
      <c r="O1798" t="s">
        <v>734</v>
      </c>
      <c r="P1798" t="s">
        <v>734</v>
      </c>
      <c r="Q1798" t="s">
        <v>261</v>
      </c>
      <c r="S1798" s="38"/>
      <c r="W1798" s="38"/>
    </row>
    <row r="1799" spans="1:23" ht="16" x14ac:dyDescent="0.2">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N1799" s="39"/>
      <c r="O1799" t="s">
        <v>734</v>
      </c>
      <c r="P1799" t="s">
        <v>734</v>
      </c>
      <c r="Q1799" t="s">
        <v>261</v>
      </c>
      <c r="S1799" s="38"/>
      <c r="W1799" s="38"/>
    </row>
    <row r="1800" spans="1:23" ht="16" x14ac:dyDescent="0.2">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N1800" s="39"/>
      <c r="O1800" t="s">
        <v>734</v>
      </c>
      <c r="P1800" t="s">
        <v>734</v>
      </c>
      <c r="Q1800" t="s">
        <v>261</v>
      </c>
      <c r="S1800" s="38"/>
      <c r="W1800" s="38"/>
    </row>
    <row r="1801" spans="1:23" ht="16" x14ac:dyDescent="0.2">
      <c r="A1801" t="s">
        <v>901</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N1801" s="39"/>
      <c r="O1801" t="s">
        <v>734</v>
      </c>
      <c r="P1801" t="s">
        <v>734</v>
      </c>
      <c r="Q1801" t="s">
        <v>261</v>
      </c>
      <c r="S1801" s="38"/>
      <c r="W1801" s="38"/>
    </row>
    <row r="1802" spans="1:23" ht="16" x14ac:dyDescent="0.2">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N1802" s="39"/>
      <c r="O1802" t="s">
        <v>734</v>
      </c>
      <c r="P1802" t="s">
        <v>734</v>
      </c>
      <c r="Q1802" t="s">
        <v>261</v>
      </c>
      <c r="S1802" s="38"/>
      <c r="W1802" s="38"/>
    </row>
    <row r="1803" spans="1:23" ht="16" x14ac:dyDescent="0.2">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N1803" s="39"/>
      <c r="O1803" t="s">
        <v>734</v>
      </c>
      <c r="P1803" t="s">
        <v>734</v>
      </c>
      <c r="Q1803" t="s">
        <v>261</v>
      </c>
      <c r="S1803" s="38"/>
      <c r="W1803" s="38"/>
    </row>
    <row r="1804" spans="1:23" ht="16" x14ac:dyDescent="0.2">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N1804" s="39"/>
      <c r="O1804" t="s">
        <v>734</v>
      </c>
      <c r="P1804" t="s">
        <v>734</v>
      </c>
      <c r="Q1804" t="s">
        <v>261</v>
      </c>
      <c r="S1804" s="38"/>
      <c r="W1804" s="38"/>
    </row>
    <row r="1805" spans="1:23" ht="16" x14ac:dyDescent="0.2">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N1805" s="39"/>
      <c r="O1805" t="s">
        <v>734</v>
      </c>
      <c r="P1805" t="s">
        <v>734</v>
      </c>
      <c r="Q1805" t="s">
        <v>261</v>
      </c>
      <c r="S1805" s="38"/>
      <c r="W1805" s="38"/>
    </row>
    <row r="1806" spans="1:23" ht="16" x14ac:dyDescent="0.2">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N1806" s="39"/>
      <c r="O1806" t="s">
        <v>734</v>
      </c>
      <c r="P1806" t="s">
        <v>734</v>
      </c>
      <c r="Q1806" t="s">
        <v>261</v>
      </c>
      <c r="S1806" s="38"/>
      <c r="W1806" s="38"/>
    </row>
    <row r="1807" spans="1:23" ht="16" x14ac:dyDescent="0.2">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N1807" s="39"/>
      <c r="O1807" t="s">
        <v>734</v>
      </c>
      <c r="P1807" t="s">
        <v>734</v>
      </c>
      <c r="Q1807" t="s">
        <v>261</v>
      </c>
      <c r="S1807" s="38"/>
      <c r="W1807" s="38"/>
    </row>
    <row r="1808" spans="1:23" ht="16" x14ac:dyDescent="0.2">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N1808" s="39"/>
      <c r="O1808" t="s">
        <v>734</v>
      </c>
      <c r="P1808" t="s">
        <v>734</v>
      </c>
      <c r="Q1808" t="s">
        <v>261</v>
      </c>
      <c r="S1808" s="38"/>
      <c r="W1808" s="38"/>
    </row>
    <row r="1809" spans="1:23" ht="16" x14ac:dyDescent="0.2">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N1809" s="39"/>
      <c r="O1809" t="s">
        <v>734</v>
      </c>
      <c r="P1809" t="s">
        <v>734</v>
      </c>
      <c r="Q1809" t="s">
        <v>261</v>
      </c>
      <c r="S1809" s="38"/>
      <c r="W1809" s="38"/>
    </row>
    <row r="1810" spans="1:23" ht="16" x14ac:dyDescent="0.2">
      <c r="A1810" t="s">
        <v>901</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N1810" s="39"/>
      <c r="O1810" t="s">
        <v>734</v>
      </c>
      <c r="P1810" t="s">
        <v>734</v>
      </c>
      <c r="Q1810" t="s">
        <v>261</v>
      </c>
      <c r="S1810" s="38"/>
      <c r="W1810" s="38"/>
    </row>
    <row r="1811" spans="1:23" ht="16" x14ac:dyDescent="0.2">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N1811" s="39"/>
      <c r="O1811" t="s">
        <v>734</v>
      </c>
      <c r="P1811" t="s">
        <v>734</v>
      </c>
      <c r="Q1811" t="s">
        <v>261</v>
      </c>
      <c r="S1811" s="38"/>
      <c r="W1811" s="38"/>
    </row>
    <row r="1812" spans="1:23" ht="16" x14ac:dyDescent="0.2">
      <c r="A1812" t="s">
        <v>899</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N1812" s="39"/>
      <c r="O1812" t="s">
        <v>734</v>
      </c>
      <c r="P1812" t="s">
        <v>734</v>
      </c>
      <c r="Q1812" t="s">
        <v>261</v>
      </c>
      <c r="S1812" s="38"/>
      <c r="W1812" s="38"/>
    </row>
    <row r="1813" spans="1:23" ht="16" x14ac:dyDescent="0.2">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N1813" s="39"/>
      <c r="O1813" t="s">
        <v>734</v>
      </c>
      <c r="P1813" t="s">
        <v>734</v>
      </c>
      <c r="Q1813" t="s">
        <v>261</v>
      </c>
      <c r="S1813" s="38"/>
      <c r="W1813" s="38"/>
    </row>
    <row r="1814" spans="1:23" ht="16" x14ac:dyDescent="0.2">
      <c r="A1814" t="s">
        <v>900</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N1814" s="39"/>
      <c r="O1814" t="s">
        <v>734</v>
      </c>
      <c r="P1814" t="s">
        <v>734</v>
      </c>
      <c r="Q1814" t="s">
        <v>261</v>
      </c>
      <c r="S1814" s="38"/>
      <c r="W1814" s="38"/>
    </row>
    <row r="1815" spans="1:23" ht="16" x14ac:dyDescent="0.2">
      <c r="A1815" t="s">
        <v>901</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N1815" s="39"/>
      <c r="O1815" t="s">
        <v>734</v>
      </c>
      <c r="P1815" t="s">
        <v>734</v>
      </c>
      <c r="Q1815" t="s">
        <v>261</v>
      </c>
      <c r="S1815" s="38"/>
      <c r="W1815" s="38"/>
    </row>
    <row r="1816" spans="1:23" ht="16" x14ac:dyDescent="0.2">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N1816" s="39"/>
      <c r="O1816" t="s">
        <v>734</v>
      </c>
      <c r="P1816" t="s">
        <v>734</v>
      </c>
      <c r="Q1816" t="s">
        <v>261</v>
      </c>
      <c r="S1816" s="38"/>
      <c r="W1816" s="38"/>
    </row>
    <row r="1817" spans="1:23" ht="16" x14ac:dyDescent="0.2">
      <c r="A1817" t="s">
        <v>900</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N1817" s="39"/>
      <c r="O1817" t="s">
        <v>734</v>
      </c>
      <c r="P1817" t="s">
        <v>734</v>
      </c>
      <c r="Q1817" t="s">
        <v>261</v>
      </c>
      <c r="S1817" s="38"/>
      <c r="W1817" s="38"/>
    </row>
    <row r="1818" spans="1:23" ht="16" x14ac:dyDescent="0.2">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N1818" s="39"/>
      <c r="O1818" t="s">
        <v>734</v>
      </c>
      <c r="P1818" t="s">
        <v>734</v>
      </c>
      <c r="Q1818" t="s">
        <v>261</v>
      </c>
      <c r="S1818" s="38"/>
      <c r="W1818" s="38"/>
    </row>
    <row r="1819" spans="1:23" ht="16" x14ac:dyDescent="0.2">
      <c r="A1819" t="s">
        <v>900</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N1819" s="39"/>
      <c r="O1819" t="s">
        <v>734</v>
      </c>
      <c r="P1819" t="s">
        <v>734</v>
      </c>
      <c r="Q1819" t="s">
        <v>261</v>
      </c>
      <c r="S1819" s="38"/>
      <c r="W1819" s="38"/>
    </row>
    <row r="1820" spans="1:23" ht="16" x14ac:dyDescent="0.2">
      <c r="A1820" t="s">
        <v>899</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N1820" s="39"/>
      <c r="O1820" t="s">
        <v>734</v>
      </c>
      <c r="P1820" t="s">
        <v>734</v>
      </c>
      <c r="Q1820" t="s">
        <v>261</v>
      </c>
      <c r="S1820" s="38"/>
      <c r="W1820" s="38"/>
    </row>
    <row r="1821" spans="1:23" ht="16" x14ac:dyDescent="0.2">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N1821" s="39"/>
      <c r="O1821" t="s">
        <v>734</v>
      </c>
      <c r="P1821" t="s">
        <v>734</v>
      </c>
      <c r="Q1821" t="s">
        <v>261</v>
      </c>
      <c r="S1821" s="38"/>
      <c r="W1821" s="38"/>
    </row>
    <row r="1822" spans="1:23" ht="16" x14ac:dyDescent="0.2">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N1822" s="39"/>
      <c r="O1822" t="s">
        <v>734</v>
      </c>
      <c r="P1822" t="s">
        <v>734</v>
      </c>
      <c r="Q1822" t="s">
        <v>261</v>
      </c>
      <c r="S1822" s="38"/>
      <c r="W1822" s="38"/>
    </row>
    <row r="1823" spans="1:23" ht="16" x14ac:dyDescent="0.2">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N1823" s="39"/>
      <c r="O1823" t="s">
        <v>734</v>
      </c>
      <c r="P1823" t="s">
        <v>734</v>
      </c>
      <c r="Q1823" t="s">
        <v>261</v>
      </c>
      <c r="S1823" s="38"/>
      <c r="W1823" s="38"/>
    </row>
    <row r="1824" spans="1:23" ht="16" x14ac:dyDescent="0.2">
      <c r="A1824" t="s">
        <v>901</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N1824" s="39"/>
      <c r="O1824" t="s">
        <v>734</v>
      </c>
      <c r="P1824" t="s">
        <v>734</v>
      </c>
      <c r="Q1824" t="s">
        <v>261</v>
      </c>
      <c r="S1824" s="38"/>
      <c r="W1824" s="38"/>
    </row>
    <row r="1825" spans="1:23" ht="16" x14ac:dyDescent="0.2">
      <c r="A1825" t="s">
        <v>47</v>
      </c>
      <c r="B1825" t="s">
        <v>97</v>
      </c>
      <c r="C1825" s="4">
        <v>1</v>
      </c>
      <c r="D1825" s="4">
        <v>1</v>
      </c>
      <c r="E1825" s="4">
        <v>1</v>
      </c>
      <c r="F1825" s="4">
        <v>1</v>
      </c>
      <c r="G1825" s="4">
        <v>1</v>
      </c>
      <c r="H1825" s="4">
        <v>1</v>
      </c>
      <c r="I1825" s="4">
        <v>1</v>
      </c>
      <c r="J1825" s="4">
        <v>1</v>
      </c>
      <c r="K1825" s="4">
        <v>1</v>
      </c>
      <c r="L1825" s="4">
        <v>1</v>
      </c>
      <c r="M1825" s="4">
        <v>1</v>
      </c>
      <c r="N1825" s="39"/>
      <c r="O1825" t="s">
        <v>734</v>
      </c>
      <c r="P1825" t="s">
        <v>734</v>
      </c>
      <c r="Q1825" t="s">
        <v>261</v>
      </c>
      <c r="S1825" s="38"/>
      <c r="W1825" s="38"/>
    </row>
    <row r="1826" spans="1:23" ht="16" x14ac:dyDescent="0.2">
      <c r="A1826" t="s">
        <v>899</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N1826" s="39"/>
      <c r="O1826" t="s">
        <v>734</v>
      </c>
      <c r="P1826" t="s">
        <v>734</v>
      </c>
      <c r="Q1826" t="s">
        <v>261</v>
      </c>
      <c r="S1826" s="38"/>
      <c r="W1826" s="38"/>
    </row>
    <row r="1827" spans="1:23" ht="16" x14ac:dyDescent="0.2">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N1827" s="39"/>
      <c r="O1827" t="s">
        <v>734</v>
      </c>
      <c r="P1827" t="s">
        <v>734</v>
      </c>
      <c r="Q1827" t="s">
        <v>261</v>
      </c>
      <c r="S1827" s="38"/>
      <c r="W1827" s="38"/>
    </row>
    <row r="1828" spans="1:23" ht="16" x14ac:dyDescent="0.2">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N1828" s="39"/>
      <c r="O1828" t="s">
        <v>734</v>
      </c>
      <c r="P1828" t="s">
        <v>734</v>
      </c>
      <c r="Q1828" t="s">
        <v>261</v>
      </c>
      <c r="S1828" s="38"/>
      <c r="W1828" s="38"/>
    </row>
    <row r="1829" spans="1:23" ht="16" x14ac:dyDescent="0.2">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N1829" s="39"/>
      <c r="O1829" t="s">
        <v>734</v>
      </c>
      <c r="P1829" t="s">
        <v>734</v>
      </c>
      <c r="Q1829" t="s">
        <v>261</v>
      </c>
      <c r="S1829" s="38"/>
      <c r="W1829" s="38"/>
    </row>
    <row r="1830" spans="1:23" ht="16" x14ac:dyDescent="0.2">
      <c r="A1830" t="s">
        <v>900</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N1830" s="39"/>
      <c r="O1830" t="s">
        <v>734</v>
      </c>
      <c r="P1830" t="s">
        <v>734</v>
      </c>
      <c r="Q1830" t="s">
        <v>261</v>
      </c>
      <c r="S1830" s="38"/>
      <c r="W1830" s="38"/>
    </row>
    <row r="1831" spans="1:23" ht="16" x14ac:dyDescent="0.2">
      <c r="A1831" t="s">
        <v>901</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N1831" s="39"/>
      <c r="O1831" t="s">
        <v>734</v>
      </c>
      <c r="P1831" t="s">
        <v>734</v>
      </c>
      <c r="Q1831" t="s">
        <v>261</v>
      </c>
      <c r="S1831" s="38"/>
      <c r="W1831" s="38"/>
    </row>
    <row r="1832" spans="1:23" ht="16" x14ac:dyDescent="0.2">
      <c r="A1832" t="s">
        <v>48</v>
      </c>
      <c r="B1832" t="s">
        <v>97</v>
      </c>
      <c r="C1832" s="4">
        <v>1</v>
      </c>
      <c r="D1832" s="4">
        <v>1</v>
      </c>
      <c r="E1832" s="4">
        <v>1</v>
      </c>
      <c r="F1832" s="4">
        <v>1</v>
      </c>
      <c r="G1832" s="4">
        <v>1</v>
      </c>
      <c r="H1832" s="4">
        <v>1</v>
      </c>
      <c r="I1832" s="4">
        <v>1</v>
      </c>
      <c r="J1832" s="4">
        <v>1</v>
      </c>
      <c r="K1832" s="4">
        <v>1</v>
      </c>
      <c r="L1832" s="4">
        <v>1</v>
      </c>
      <c r="M1832" s="4">
        <v>1</v>
      </c>
      <c r="N1832" s="39"/>
      <c r="O1832" t="s">
        <v>734</v>
      </c>
      <c r="P1832" t="s">
        <v>734</v>
      </c>
      <c r="Q1832" t="s">
        <v>261</v>
      </c>
      <c r="S1832" s="38"/>
      <c r="W1832" s="38"/>
    </row>
    <row r="1833" spans="1:23" ht="16" x14ac:dyDescent="0.2">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N1833" s="39"/>
      <c r="O1833" t="s">
        <v>734</v>
      </c>
      <c r="P1833" t="s">
        <v>734</v>
      </c>
      <c r="Q1833" t="s">
        <v>261</v>
      </c>
      <c r="S1833" s="38"/>
      <c r="W1833" s="38"/>
    </row>
    <row r="1834" spans="1:23" ht="16" x14ac:dyDescent="0.2">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N1834" s="39"/>
      <c r="O1834" t="s">
        <v>734</v>
      </c>
      <c r="P1834" t="s">
        <v>734</v>
      </c>
      <c r="Q1834" t="s">
        <v>261</v>
      </c>
      <c r="S1834" s="38"/>
      <c r="W1834" s="38"/>
    </row>
    <row r="1835" spans="1:23" ht="16" x14ac:dyDescent="0.2">
      <c r="A1835" t="s">
        <v>900</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N1835" s="39"/>
      <c r="O1835" t="s">
        <v>734</v>
      </c>
      <c r="P1835" t="s">
        <v>734</v>
      </c>
      <c r="Q1835" t="s">
        <v>261</v>
      </c>
      <c r="S1835" s="38"/>
      <c r="W1835" s="38"/>
    </row>
    <row r="1836" spans="1:23" ht="16" x14ac:dyDescent="0.2">
      <c r="A1836" t="s">
        <v>899</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N1836" s="39"/>
      <c r="O1836" t="s">
        <v>734</v>
      </c>
      <c r="P1836" t="s">
        <v>734</v>
      </c>
      <c r="Q1836" t="s">
        <v>261</v>
      </c>
      <c r="S1836" s="38"/>
      <c r="W1836" s="38"/>
    </row>
    <row r="1837" spans="1:23" ht="16" x14ac:dyDescent="0.2">
      <c r="A1837" t="s">
        <v>901</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N1837" s="39"/>
      <c r="O1837" t="s">
        <v>734</v>
      </c>
      <c r="P1837" t="s">
        <v>734</v>
      </c>
      <c r="Q1837" t="s">
        <v>261</v>
      </c>
      <c r="S1837" s="38"/>
      <c r="W1837" s="38"/>
    </row>
    <row r="1838" spans="1:23" ht="16" x14ac:dyDescent="0.2">
      <c r="A1838" t="s">
        <v>900</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N1838" s="39"/>
      <c r="O1838" t="s">
        <v>734</v>
      </c>
      <c r="P1838" t="s">
        <v>734</v>
      </c>
      <c r="Q1838" t="s">
        <v>261</v>
      </c>
      <c r="S1838" s="38"/>
      <c r="W1838" s="38"/>
    </row>
    <row r="1839" spans="1:23" ht="16" x14ac:dyDescent="0.2">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N1839" s="39"/>
      <c r="O1839" t="s">
        <v>734</v>
      </c>
      <c r="P1839" t="s">
        <v>734</v>
      </c>
      <c r="Q1839" t="s">
        <v>261</v>
      </c>
      <c r="S1839" s="38"/>
      <c r="W1839" s="38"/>
    </row>
    <row r="1840" spans="1:23" ht="16" x14ac:dyDescent="0.2">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N1840" s="39"/>
      <c r="O1840" t="s">
        <v>734</v>
      </c>
      <c r="P1840" t="s">
        <v>734</v>
      </c>
      <c r="Q1840" t="s">
        <v>261</v>
      </c>
      <c r="S1840" s="38"/>
      <c r="W1840" s="38"/>
    </row>
    <row r="1841" spans="1:23" ht="16" x14ac:dyDescent="0.2">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N1841" s="39"/>
      <c r="O1841" t="s">
        <v>734</v>
      </c>
      <c r="P1841" t="s">
        <v>734</v>
      </c>
      <c r="Q1841" t="s">
        <v>261</v>
      </c>
      <c r="S1841" s="38"/>
      <c r="W1841" s="38"/>
    </row>
    <row r="1842" spans="1:23" ht="16" x14ac:dyDescent="0.2">
      <c r="A1842" t="s">
        <v>899</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N1842" s="39"/>
      <c r="O1842" t="s">
        <v>734</v>
      </c>
      <c r="P1842" t="s">
        <v>734</v>
      </c>
      <c r="Q1842" t="s">
        <v>261</v>
      </c>
      <c r="S1842" s="38"/>
      <c r="W1842" s="38"/>
    </row>
    <row r="1843" spans="1:23" ht="16" x14ac:dyDescent="0.2">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N1843" s="39"/>
      <c r="O1843" t="s">
        <v>734</v>
      </c>
      <c r="P1843" t="s">
        <v>734</v>
      </c>
      <c r="Q1843" t="s">
        <v>261</v>
      </c>
      <c r="S1843" s="38"/>
      <c r="W1843" s="38"/>
    </row>
    <row r="1844" spans="1:23" ht="16" x14ac:dyDescent="0.2">
      <c r="A1844" t="s">
        <v>900</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N1844" s="39"/>
      <c r="O1844" t="s">
        <v>734</v>
      </c>
      <c r="P1844" t="s">
        <v>734</v>
      </c>
      <c r="Q1844" t="s">
        <v>261</v>
      </c>
      <c r="S1844" s="38"/>
      <c r="W1844" s="38"/>
    </row>
    <row r="1845" spans="1:23" ht="16" x14ac:dyDescent="0.2">
      <c r="A1845" t="s">
        <v>901</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N1845" s="39"/>
      <c r="O1845" t="s">
        <v>734</v>
      </c>
      <c r="P1845" t="s">
        <v>734</v>
      </c>
      <c r="Q1845" t="s">
        <v>261</v>
      </c>
      <c r="S1845" s="38"/>
      <c r="W1845" s="38"/>
    </row>
    <row r="1846" spans="1:23" ht="16" x14ac:dyDescent="0.2">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N1846" s="39"/>
      <c r="O1846" t="s">
        <v>734</v>
      </c>
      <c r="P1846" t="s">
        <v>734</v>
      </c>
      <c r="Q1846" t="s">
        <v>261</v>
      </c>
      <c r="S1846" s="38"/>
      <c r="W1846" s="38"/>
    </row>
    <row r="1847" spans="1:23" ht="16" x14ac:dyDescent="0.2">
      <c r="A1847" t="s">
        <v>900</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N1847" s="39"/>
      <c r="O1847" t="s">
        <v>734</v>
      </c>
      <c r="P1847" t="s">
        <v>734</v>
      </c>
      <c r="Q1847" t="s">
        <v>261</v>
      </c>
      <c r="S1847" s="38"/>
      <c r="W1847" s="38"/>
    </row>
    <row r="1848" spans="1:23" ht="16" x14ac:dyDescent="0.2">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N1848" s="39"/>
      <c r="O1848" t="s">
        <v>734</v>
      </c>
      <c r="P1848" t="s">
        <v>734</v>
      </c>
      <c r="Q1848" t="s">
        <v>261</v>
      </c>
      <c r="S1848" s="38"/>
      <c r="W1848" s="38"/>
    </row>
    <row r="1849" spans="1:23" ht="16" x14ac:dyDescent="0.2">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N1849" s="39"/>
      <c r="O1849" t="s">
        <v>734</v>
      </c>
      <c r="P1849" t="s">
        <v>734</v>
      </c>
      <c r="Q1849" t="s">
        <v>261</v>
      </c>
      <c r="S1849" s="38"/>
      <c r="W1849" s="38"/>
    </row>
    <row r="1850" spans="1:23" ht="16" x14ac:dyDescent="0.2">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N1850" s="39"/>
      <c r="O1850" t="s">
        <v>734</v>
      </c>
      <c r="P1850" t="s">
        <v>734</v>
      </c>
      <c r="Q1850" t="s">
        <v>261</v>
      </c>
      <c r="S1850" s="38"/>
      <c r="W1850" s="38"/>
    </row>
    <row r="1851" spans="1:23" ht="16" x14ac:dyDescent="0.2">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N1851" s="39"/>
      <c r="O1851" t="s">
        <v>734</v>
      </c>
      <c r="P1851" t="s">
        <v>734</v>
      </c>
      <c r="Q1851" t="s">
        <v>261</v>
      </c>
      <c r="S1851" s="38"/>
      <c r="W1851" s="38"/>
    </row>
    <row r="1852" spans="1:23" ht="16" x14ac:dyDescent="0.2">
      <c r="A1852" t="s">
        <v>900</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N1852" s="39"/>
      <c r="O1852" t="s">
        <v>734</v>
      </c>
      <c r="P1852" t="s">
        <v>734</v>
      </c>
      <c r="Q1852" t="s">
        <v>261</v>
      </c>
      <c r="S1852" s="38"/>
      <c r="W1852" s="38"/>
    </row>
    <row r="1853" spans="1:23" ht="16" x14ac:dyDescent="0.2">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N1853" s="39"/>
      <c r="O1853" t="s">
        <v>734</v>
      </c>
      <c r="P1853" t="s">
        <v>734</v>
      </c>
      <c r="Q1853" t="s">
        <v>261</v>
      </c>
      <c r="S1853" s="38"/>
      <c r="W1853" s="38"/>
    </row>
    <row r="1854" spans="1:23" ht="16" x14ac:dyDescent="0.2">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N1854" s="39"/>
      <c r="O1854" t="s">
        <v>734</v>
      </c>
      <c r="P1854" t="s">
        <v>734</v>
      </c>
      <c r="Q1854" t="s">
        <v>261</v>
      </c>
      <c r="S1854" s="38"/>
      <c r="W1854" s="38"/>
    </row>
    <row r="1855" spans="1:23" ht="16" x14ac:dyDescent="0.2">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N1855" s="39"/>
      <c r="O1855" t="s">
        <v>734</v>
      </c>
      <c r="P1855" t="s">
        <v>734</v>
      </c>
      <c r="Q1855" t="s">
        <v>261</v>
      </c>
      <c r="S1855" s="38"/>
      <c r="W1855" s="38"/>
    </row>
    <row r="1856" spans="1:23" ht="16" x14ac:dyDescent="0.2">
      <c r="A1856" t="s">
        <v>901</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N1856" s="39"/>
      <c r="O1856" t="s">
        <v>734</v>
      </c>
      <c r="P1856" t="s">
        <v>734</v>
      </c>
      <c r="Q1856" t="s">
        <v>261</v>
      </c>
      <c r="S1856" s="38"/>
      <c r="W1856" s="38"/>
    </row>
    <row r="1857" spans="1:23" ht="16" x14ac:dyDescent="0.2">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N1857" s="39"/>
      <c r="O1857" t="s">
        <v>734</v>
      </c>
      <c r="P1857" t="s">
        <v>734</v>
      </c>
      <c r="Q1857" t="s">
        <v>261</v>
      </c>
      <c r="S1857" s="38"/>
      <c r="W1857" s="38"/>
    </row>
    <row r="1858" spans="1:23" ht="16" x14ac:dyDescent="0.2">
      <c r="A1858" t="s">
        <v>900</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N1858" s="39"/>
      <c r="O1858" t="s">
        <v>734</v>
      </c>
      <c r="P1858" t="s">
        <v>734</v>
      </c>
      <c r="Q1858" t="s">
        <v>261</v>
      </c>
      <c r="S1858" s="38"/>
      <c r="W1858" s="38"/>
    </row>
    <row r="1859" spans="1:23" ht="16" x14ac:dyDescent="0.2">
      <c r="A1859" t="s">
        <v>901</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N1859" s="39"/>
      <c r="O1859" t="s">
        <v>734</v>
      </c>
      <c r="P1859" t="s">
        <v>734</v>
      </c>
      <c r="Q1859" t="s">
        <v>261</v>
      </c>
      <c r="S1859" s="38"/>
      <c r="W1859" s="38"/>
    </row>
    <row r="1860" spans="1:23" ht="16" x14ac:dyDescent="0.2">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N1860" s="39"/>
      <c r="O1860" t="s">
        <v>734</v>
      </c>
      <c r="P1860" t="s">
        <v>734</v>
      </c>
      <c r="Q1860" t="s">
        <v>261</v>
      </c>
      <c r="S1860" s="38"/>
      <c r="W1860" s="38"/>
    </row>
    <row r="1861" spans="1:23" ht="16" x14ac:dyDescent="0.2">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N1861" s="39"/>
      <c r="O1861" t="s">
        <v>734</v>
      </c>
      <c r="P1861" t="s">
        <v>734</v>
      </c>
      <c r="Q1861" t="s">
        <v>261</v>
      </c>
      <c r="S1861" s="38"/>
      <c r="W1861" s="38"/>
    </row>
    <row r="1862" spans="1:23" ht="16" x14ac:dyDescent="0.2">
      <c r="A1862" t="s">
        <v>901</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N1862" s="39"/>
      <c r="O1862" t="s">
        <v>734</v>
      </c>
      <c r="P1862" t="s">
        <v>734</v>
      </c>
      <c r="Q1862" t="s">
        <v>261</v>
      </c>
      <c r="S1862" s="38"/>
      <c r="W1862" s="38"/>
    </row>
    <row r="1863" spans="1:23" ht="16" x14ac:dyDescent="0.2">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N1863" s="39"/>
      <c r="O1863" t="s">
        <v>734</v>
      </c>
      <c r="P1863" t="s">
        <v>734</v>
      </c>
      <c r="Q1863" t="s">
        <v>261</v>
      </c>
      <c r="S1863" s="38"/>
      <c r="W1863" s="38"/>
    </row>
    <row r="1864" spans="1:23" ht="16" x14ac:dyDescent="0.2">
      <c r="A1864" t="s">
        <v>899</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N1864" s="39"/>
      <c r="O1864" t="s">
        <v>734</v>
      </c>
      <c r="P1864" t="s">
        <v>734</v>
      </c>
      <c r="Q1864" t="s">
        <v>261</v>
      </c>
      <c r="S1864" s="38"/>
      <c r="W1864" s="38"/>
    </row>
    <row r="1865" spans="1:23" ht="16" x14ac:dyDescent="0.2">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N1865" s="39"/>
      <c r="O1865" t="s">
        <v>734</v>
      </c>
      <c r="P1865" t="s">
        <v>734</v>
      </c>
      <c r="Q1865" t="s">
        <v>261</v>
      </c>
      <c r="S1865" s="38"/>
      <c r="W1865" s="38"/>
    </row>
    <row r="1866" spans="1:23" ht="16" x14ac:dyDescent="0.2">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N1866" s="39"/>
      <c r="O1866" t="s">
        <v>734</v>
      </c>
      <c r="P1866" t="s">
        <v>734</v>
      </c>
      <c r="Q1866" t="s">
        <v>261</v>
      </c>
      <c r="S1866" s="38"/>
      <c r="W1866" s="38"/>
    </row>
    <row r="1867" spans="1:23" ht="16" x14ac:dyDescent="0.2">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N1867" s="39"/>
      <c r="O1867" t="s">
        <v>734</v>
      </c>
      <c r="P1867" t="s">
        <v>734</v>
      </c>
      <c r="Q1867" t="s">
        <v>261</v>
      </c>
      <c r="S1867" s="38"/>
      <c r="W1867" s="38"/>
    </row>
    <row r="1868" spans="1:23" ht="16" x14ac:dyDescent="0.2">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N1868" s="39"/>
      <c r="O1868" t="s">
        <v>734</v>
      </c>
      <c r="P1868" t="s">
        <v>734</v>
      </c>
      <c r="Q1868" t="s">
        <v>261</v>
      </c>
      <c r="S1868" s="38"/>
      <c r="W1868" s="38"/>
    </row>
    <row r="1869" spans="1:23" ht="16" x14ac:dyDescent="0.2">
      <c r="A1869" t="s">
        <v>900</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N1869" s="39"/>
      <c r="O1869" t="s">
        <v>734</v>
      </c>
      <c r="P1869" t="s">
        <v>734</v>
      </c>
      <c r="Q1869" t="s">
        <v>261</v>
      </c>
      <c r="S1869" s="38"/>
      <c r="W1869" s="38"/>
    </row>
    <row r="1870" spans="1:23" ht="16" x14ac:dyDescent="0.2">
      <c r="A1870" t="s">
        <v>901</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N1870" s="39"/>
      <c r="O1870" t="s">
        <v>734</v>
      </c>
      <c r="P1870" t="s">
        <v>734</v>
      </c>
      <c r="Q1870" t="s">
        <v>261</v>
      </c>
      <c r="S1870" s="38"/>
      <c r="W1870" s="38"/>
    </row>
    <row r="1871" spans="1:23" ht="16" x14ac:dyDescent="0.2">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N1871" s="39"/>
      <c r="O1871" t="s">
        <v>734</v>
      </c>
      <c r="P1871" t="s">
        <v>734</v>
      </c>
      <c r="Q1871" t="s">
        <v>261</v>
      </c>
      <c r="S1871" s="38"/>
      <c r="W1871" s="38"/>
    </row>
    <row r="1872" spans="1:23" ht="16" x14ac:dyDescent="0.2">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N1872" s="39"/>
      <c r="O1872" t="s">
        <v>734</v>
      </c>
      <c r="P1872" t="s">
        <v>734</v>
      </c>
      <c r="Q1872" t="s">
        <v>261</v>
      </c>
      <c r="S1872" s="38"/>
      <c r="W1872" s="38"/>
    </row>
    <row r="1873" spans="1:23" ht="16" x14ac:dyDescent="0.2">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N1873" s="39"/>
      <c r="O1873" t="s">
        <v>734</v>
      </c>
      <c r="P1873" t="s">
        <v>734</v>
      </c>
      <c r="Q1873" t="s">
        <v>261</v>
      </c>
      <c r="S1873" s="38"/>
      <c r="W1873" s="38"/>
    </row>
    <row r="1874" spans="1:23" ht="16" x14ac:dyDescent="0.2">
      <c r="A1874" t="s">
        <v>50</v>
      </c>
      <c r="B1874" t="s">
        <v>107</v>
      </c>
      <c r="C1874" s="4">
        <v>1</v>
      </c>
      <c r="D1874" s="4">
        <v>1</v>
      </c>
      <c r="E1874" s="4">
        <v>1</v>
      </c>
      <c r="F1874" s="4">
        <v>1</v>
      </c>
      <c r="G1874" s="4">
        <v>1</v>
      </c>
      <c r="H1874" s="4">
        <v>1</v>
      </c>
      <c r="I1874" s="4">
        <v>1</v>
      </c>
      <c r="J1874" s="4">
        <v>1</v>
      </c>
      <c r="K1874" s="4">
        <v>1</v>
      </c>
      <c r="L1874" s="4">
        <v>1</v>
      </c>
      <c r="M1874" s="4">
        <v>1</v>
      </c>
      <c r="N1874" s="39"/>
      <c r="O1874" t="s">
        <v>734</v>
      </c>
      <c r="P1874" t="s">
        <v>734</v>
      </c>
      <c r="Q1874" t="s">
        <v>261</v>
      </c>
      <c r="S1874" s="38"/>
      <c r="W1874" s="38"/>
    </row>
    <row r="1875" spans="1:23" ht="16" x14ac:dyDescent="0.2">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N1875" s="39"/>
      <c r="O1875" t="s">
        <v>734</v>
      </c>
      <c r="P1875" t="s">
        <v>734</v>
      </c>
      <c r="Q1875" t="s">
        <v>261</v>
      </c>
      <c r="S1875" s="38"/>
      <c r="W1875" s="38"/>
    </row>
    <row r="1876" spans="1:23" ht="16" x14ac:dyDescent="0.2">
      <c r="A1876" t="s">
        <v>900</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N1876" s="39"/>
      <c r="O1876" t="s">
        <v>734</v>
      </c>
      <c r="P1876" t="s">
        <v>734</v>
      </c>
      <c r="Q1876" t="s">
        <v>261</v>
      </c>
      <c r="S1876" s="38"/>
      <c r="W1876" s="38"/>
    </row>
    <row r="1877" spans="1:23" ht="16" x14ac:dyDescent="0.2">
      <c r="A1877" t="s">
        <v>901</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N1877" s="39"/>
      <c r="O1877" t="s">
        <v>734</v>
      </c>
      <c r="P1877" t="s">
        <v>734</v>
      </c>
      <c r="Q1877" t="s">
        <v>261</v>
      </c>
      <c r="S1877" s="38"/>
      <c r="W1877" s="38"/>
    </row>
    <row r="1878" spans="1:23" ht="16" x14ac:dyDescent="0.2">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N1878" s="39"/>
      <c r="O1878" t="s">
        <v>734</v>
      </c>
      <c r="P1878" t="s">
        <v>734</v>
      </c>
      <c r="Q1878" t="s">
        <v>261</v>
      </c>
      <c r="S1878" s="38"/>
      <c r="W1878" s="38"/>
    </row>
    <row r="1879" spans="1:23" ht="16" x14ac:dyDescent="0.2">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N1879" s="39"/>
      <c r="O1879" t="s">
        <v>734</v>
      </c>
      <c r="P1879" t="s">
        <v>734</v>
      </c>
      <c r="Q1879" t="s">
        <v>261</v>
      </c>
      <c r="S1879" s="38"/>
      <c r="W1879" s="38"/>
    </row>
    <row r="1880" spans="1:23" ht="16" x14ac:dyDescent="0.2">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N1880" s="39"/>
      <c r="O1880" t="s">
        <v>734</v>
      </c>
      <c r="P1880" t="s">
        <v>734</v>
      </c>
      <c r="Q1880" t="s">
        <v>261</v>
      </c>
      <c r="S1880" s="38"/>
      <c r="W1880" s="38"/>
    </row>
    <row r="1881" spans="1:23" ht="16" x14ac:dyDescent="0.2">
      <c r="A1881" t="s">
        <v>900</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N1881" s="39"/>
      <c r="O1881" t="s">
        <v>734</v>
      </c>
      <c r="P1881" t="s">
        <v>734</v>
      </c>
      <c r="Q1881" t="s">
        <v>261</v>
      </c>
      <c r="S1881" s="38"/>
      <c r="W1881" s="38"/>
    </row>
    <row r="1882" spans="1:23" ht="16" x14ac:dyDescent="0.2">
      <c r="A1882" t="s">
        <v>901</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N1882" s="39"/>
      <c r="O1882" t="s">
        <v>734</v>
      </c>
      <c r="P1882" t="s">
        <v>734</v>
      </c>
      <c r="Q1882" t="s">
        <v>261</v>
      </c>
      <c r="S1882" s="38"/>
      <c r="W1882" s="38"/>
    </row>
    <row r="1883" spans="1:23" ht="16" x14ac:dyDescent="0.2">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N1883" s="39"/>
      <c r="O1883" t="s">
        <v>734</v>
      </c>
      <c r="P1883" t="s">
        <v>734</v>
      </c>
      <c r="Q1883" t="s">
        <v>261</v>
      </c>
      <c r="S1883" s="38"/>
      <c r="W1883" s="38"/>
    </row>
    <row r="1884" spans="1:23" ht="16" x14ac:dyDescent="0.2">
      <c r="A1884" t="s">
        <v>899</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N1884" s="39"/>
      <c r="O1884" t="s">
        <v>734</v>
      </c>
      <c r="P1884" t="s">
        <v>734</v>
      </c>
      <c r="Q1884" t="s">
        <v>261</v>
      </c>
      <c r="S1884" s="38"/>
      <c r="W1884" s="38"/>
    </row>
    <row r="1885" spans="1:23" ht="16" x14ac:dyDescent="0.2">
      <c r="A1885" t="s">
        <v>899</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N1885" s="39"/>
      <c r="O1885" t="s">
        <v>734</v>
      </c>
      <c r="P1885" t="s">
        <v>734</v>
      </c>
      <c r="Q1885" t="s">
        <v>261</v>
      </c>
      <c r="S1885" s="38"/>
      <c r="W1885" s="38"/>
    </row>
    <row r="1886" spans="1:23" ht="16" x14ac:dyDescent="0.2">
      <c r="A1886" t="s">
        <v>901</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N1886" s="39"/>
      <c r="O1886" t="s">
        <v>734</v>
      </c>
      <c r="P1886" t="s">
        <v>734</v>
      </c>
      <c r="Q1886" t="s">
        <v>261</v>
      </c>
      <c r="S1886" s="38"/>
      <c r="W1886" s="38"/>
    </row>
    <row r="1887" spans="1:23" ht="16" x14ac:dyDescent="0.2">
      <c r="A1887" t="s">
        <v>51</v>
      </c>
      <c r="B1887" t="s">
        <v>113</v>
      </c>
      <c r="C1887" s="4">
        <v>1</v>
      </c>
      <c r="D1887" s="4">
        <v>1</v>
      </c>
      <c r="E1887" s="4">
        <v>1</v>
      </c>
      <c r="F1887" s="4">
        <v>1</v>
      </c>
      <c r="G1887" s="4">
        <v>1</v>
      </c>
      <c r="H1887" s="4">
        <v>1</v>
      </c>
      <c r="I1887" s="4">
        <v>1</v>
      </c>
      <c r="J1887" s="4">
        <v>1</v>
      </c>
      <c r="K1887" s="4">
        <v>1</v>
      </c>
      <c r="L1887" s="4">
        <v>1</v>
      </c>
      <c r="M1887" s="4">
        <v>1</v>
      </c>
      <c r="N1887" s="39"/>
      <c r="O1887" t="s">
        <v>734</v>
      </c>
      <c r="P1887" t="s">
        <v>734</v>
      </c>
      <c r="Q1887" t="s">
        <v>261</v>
      </c>
      <c r="S1887" s="38"/>
      <c r="W1887" s="38"/>
    </row>
    <row r="1888" spans="1:23" ht="16" x14ac:dyDescent="0.2">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N1888" s="39"/>
      <c r="O1888" t="s">
        <v>734</v>
      </c>
      <c r="P1888" t="s">
        <v>734</v>
      </c>
      <c r="Q1888" t="s">
        <v>261</v>
      </c>
      <c r="S1888" s="38"/>
      <c r="W1888" s="38"/>
    </row>
    <row r="1889" spans="1:23" ht="16" x14ac:dyDescent="0.2">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N1889" s="39"/>
      <c r="O1889" t="s">
        <v>734</v>
      </c>
      <c r="P1889" t="s">
        <v>734</v>
      </c>
      <c r="Q1889" t="s">
        <v>261</v>
      </c>
      <c r="S1889" s="38"/>
      <c r="W1889" s="38"/>
    </row>
    <row r="1890" spans="1:23" ht="16" x14ac:dyDescent="0.2">
      <c r="A1890" t="s">
        <v>900</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N1890" s="39"/>
      <c r="O1890" t="s">
        <v>734</v>
      </c>
      <c r="P1890" t="s">
        <v>734</v>
      </c>
      <c r="Q1890" t="s">
        <v>261</v>
      </c>
      <c r="S1890" s="38"/>
      <c r="W1890" s="38"/>
    </row>
    <row r="1891" spans="1:23" ht="16" x14ac:dyDescent="0.2">
      <c r="A1891" t="s">
        <v>901</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N1891" s="39"/>
      <c r="O1891" t="s">
        <v>734</v>
      </c>
      <c r="P1891" t="s">
        <v>734</v>
      </c>
      <c r="Q1891" t="s">
        <v>261</v>
      </c>
      <c r="S1891" s="38"/>
      <c r="W1891" s="38"/>
    </row>
    <row r="1892" spans="1:23" ht="16" x14ac:dyDescent="0.2">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N1892" s="39"/>
      <c r="O1892" t="s">
        <v>734</v>
      </c>
      <c r="P1892" t="s">
        <v>734</v>
      </c>
      <c r="Q1892" t="s">
        <v>261</v>
      </c>
      <c r="S1892" s="38"/>
      <c r="W1892" s="38"/>
    </row>
    <row r="1893" spans="1:23" ht="16" x14ac:dyDescent="0.2">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N1893" s="39"/>
      <c r="O1893" t="s">
        <v>734</v>
      </c>
      <c r="P1893" t="s">
        <v>734</v>
      </c>
      <c r="Q1893" t="s">
        <v>261</v>
      </c>
      <c r="S1893" s="38"/>
      <c r="W1893" s="38"/>
    </row>
    <row r="1894" spans="1:23" ht="16" x14ac:dyDescent="0.2">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N1894" s="39"/>
      <c r="O1894" t="s">
        <v>734</v>
      </c>
      <c r="P1894" t="s">
        <v>734</v>
      </c>
      <c r="Q1894" t="s">
        <v>261</v>
      </c>
      <c r="S1894" s="38"/>
      <c r="W1894" s="38"/>
    </row>
    <row r="1895" spans="1:23" ht="16" x14ac:dyDescent="0.2">
      <c r="A1895" t="s">
        <v>900</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N1895" s="39"/>
      <c r="O1895" t="s">
        <v>734</v>
      </c>
      <c r="P1895" t="s">
        <v>734</v>
      </c>
      <c r="Q1895" t="s">
        <v>261</v>
      </c>
      <c r="S1895" s="38"/>
      <c r="W1895" s="38"/>
    </row>
    <row r="1896" spans="1:23" ht="16" x14ac:dyDescent="0.2">
      <c r="A1896" t="s">
        <v>901</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N1896" s="39"/>
      <c r="O1896" t="s">
        <v>734</v>
      </c>
      <c r="P1896" t="s">
        <v>734</v>
      </c>
      <c r="Q1896" t="s">
        <v>261</v>
      </c>
      <c r="S1896" s="38"/>
      <c r="W1896" s="38"/>
    </row>
    <row r="1897" spans="1:23" ht="16" x14ac:dyDescent="0.2">
      <c r="A1897" t="s">
        <v>899</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N1897" s="39"/>
      <c r="O1897" t="s">
        <v>734</v>
      </c>
      <c r="P1897" t="s">
        <v>734</v>
      </c>
      <c r="Q1897" t="s">
        <v>261</v>
      </c>
      <c r="S1897" s="38"/>
      <c r="W1897" s="38"/>
    </row>
    <row r="1898" spans="1:23" ht="16" x14ac:dyDescent="0.2">
      <c r="A1898" t="s">
        <v>331</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s="38" t="s">
        <v>242</v>
      </c>
      <c r="O1898" t="s">
        <v>735</v>
      </c>
      <c r="P1898" t="s">
        <v>825</v>
      </c>
      <c r="Q1898" s="4" t="s">
        <v>243</v>
      </c>
      <c r="R1898" t="s">
        <v>467</v>
      </c>
      <c r="S1898" s="38"/>
      <c r="W1898" s="38"/>
    </row>
    <row r="1899" spans="1:23" ht="16" x14ac:dyDescent="0.2">
      <c r="A1899" t="s">
        <v>331</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s="38" t="s">
        <v>242</v>
      </c>
      <c r="O1899" t="s">
        <v>700</v>
      </c>
      <c r="P1899" t="s">
        <v>825</v>
      </c>
      <c r="Q1899" s="4" t="s">
        <v>243</v>
      </c>
      <c r="S1899" s="38"/>
      <c r="W1899" s="38"/>
    </row>
    <row r="1900" spans="1:23" ht="16" x14ac:dyDescent="0.2">
      <c r="A1900" t="s">
        <v>331</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s="38" t="s">
        <v>248</v>
      </c>
      <c r="O1900" t="s">
        <v>692</v>
      </c>
      <c r="P1900" t="s">
        <v>825</v>
      </c>
      <c r="Q1900" s="4" t="s">
        <v>243</v>
      </c>
      <c r="S1900" s="38"/>
      <c r="W1900" s="38"/>
    </row>
    <row r="1901" spans="1:23" ht="16" x14ac:dyDescent="0.2">
      <c r="A1901" t="s">
        <v>331</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s="38" t="s">
        <v>242</v>
      </c>
      <c r="O1901" t="s">
        <v>735</v>
      </c>
      <c r="P1901" t="s">
        <v>825</v>
      </c>
      <c r="Q1901" s="4" t="s">
        <v>243</v>
      </c>
      <c r="S1901" s="38"/>
      <c r="W1901" s="38"/>
    </row>
    <row r="1902" spans="1:23" ht="16" x14ac:dyDescent="0.2">
      <c r="A1902" t="s">
        <v>331</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s="38" t="s">
        <v>242</v>
      </c>
      <c r="O1902" t="s">
        <v>700</v>
      </c>
      <c r="P1902" t="s">
        <v>825</v>
      </c>
      <c r="Q1902" s="4" t="s">
        <v>243</v>
      </c>
      <c r="S1902" s="38"/>
      <c r="W1902" s="38"/>
    </row>
    <row r="1903" spans="1:23" ht="16" x14ac:dyDescent="0.2">
      <c r="A1903" t="s">
        <v>331</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s="38" t="s">
        <v>248</v>
      </c>
      <c r="O1903" t="s">
        <v>692</v>
      </c>
      <c r="P1903" t="s">
        <v>825</v>
      </c>
      <c r="Q1903" s="4" t="s">
        <v>243</v>
      </c>
      <c r="S1903" s="38"/>
      <c r="W1903" s="38"/>
    </row>
    <row r="1904" spans="1:23" ht="16" x14ac:dyDescent="0.2">
      <c r="A1904" t="s">
        <v>331</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s="38" t="s">
        <v>242</v>
      </c>
      <c r="O1904" t="s">
        <v>735</v>
      </c>
      <c r="P1904" t="s">
        <v>825</v>
      </c>
      <c r="Q1904" s="4" t="s">
        <v>243</v>
      </c>
      <c r="S1904" s="38"/>
      <c r="W1904" s="38"/>
    </row>
    <row r="1905" spans="1:23" ht="16" x14ac:dyDescent="0.2">
      <c r="A1905" t="s">
        <v>331</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s="38" t="s">
        <v>242</v>
      </c>
      <c r="O1905" t="s">
        <v>700</v>
      </c>
      <c r="P1905" t="s">
        <v>825</v>
      </c>
      <c r="Q1905" s="4" t="s">
        <v>243</v>
      </c>
      <c r="S1905" s="38"/>
      <c r="W1905" s="38"/>
    </row>
    <row r="1906" spans="1:23" ht="16" x14ac:dyDescent="0.2">
      <c r="A1906" t="s">
        <v>331</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s="38" t="s">
        <v>248</v>
      </c>
      <c r="O1906" t="s">
        <v>692</v>
      </c>
      <c r="P1906" t="s">
        <v>825</v>
      </c>
      <c r="Q1906" s="4" t="s">
        <v>243</v>
      </c>
      <c r="S1906" s="38"/>
      <c r="W1906" s="38"/>
    </row>
    <row r="1907" spans="1:23" ht="16" x14ac:dyDescent="0.2">
      <c r="A1907" t="s">
        <v>331</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s="38" t="s">
        <v>242</v>
      </c>
      <c r="O1907" t="s">
        <v>735</v>
      </c>
      <c r="P1907" t="s">
        <v>825</v>
      </c>
      <c r="Q1907" s="4" t="s">
        <v>243</v>
      </c>
      <c r="S1907" s="38"/>
      <c r="W1907" s="38"/>
    </row>
    <row r="1908" spans="1:23" ht="16" x14ac:dyDescent="0.2">
      <c r="A1908" t="s">
        <v>331</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s="38" t="s">
        <v>242</v>
      </c>
      <c r="O1908" t="s">
        <v>700</v>
      </c>
      <c r="P1908" t="s">
        <v>825</v>
      </c>
      <c r="Q1908" s="4" t="s">
        <v>243</v>
      </c>
      <c r="S1908" s="38"/>
      <c r="W1908" s="38"/>
    </row>
    <row r="1909" spans="1:23" ht="16" x14ac:dyDescent="0.2">
      <c r="A1909" t="s">
        <v>331</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s="38" t="s">
        <v>248</v>
      </c>
      <c r="O1909" t="s">
        <v>692</v>
      </c>
      <c r="P1909" t="s">
        <v>825</v>
      </c>
      <c r="Q1909" s="4" t="s">
        <v>243</v>
      </c>
      <c r="S1909" s="38"/>
      <c r="W1909" s="38"/>
    </row>
    <row r="1910" spans="1:23" ht="16" x14ac:dyDescent="0.2">
      <c r="A1910" t="s">
        <v>331</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s="38" t="s">
        <v>242</v>
      </c>
      <c r="O1910" t="s">
        <v>735</v>
      </c>
      <c r="P1910" t="s">
        <v>825</v>
      </c>
      <c r="Q1910" s="4" t="s">
        <v>243</v>
      </c>
      <c r="S1910" s="38"/>
      <c r="W1910" s="38"/>
    </row>
    <row r="1911" spans="1:23" ht="16" x14ac:dyDescent="0.2">
      <c r="A1911" t="s">
        <v>331</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s="38" t="s">
        <v>242</v>
      </c>
      <c r="O1911" t="s">
        <v>700</v>
      </c>
      <c r="P1911" t="s">
        <v>825</v>
      </c>
      <c r="Q1911" s="4" t="s">
        <v>243</v>
      </c>
      <c r="S1911" s="38"/>
      <c r="W1911" s="38"/>
    </row>
    <row r="1912" spans="1:23" ht="16" x14ac:dyDescent="0.2">
      <c r="A1912" t="s">
        <v>331</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s="38" t="s">
        <v>248</v>
      </c>
      <c r="O1912" t="s">
        <v>692</v>
      </c>
      <c r="P1912" t="s">
        <v>825</v>
      </c>
      <c r="Q1912" s="4" t="s">
        <v>243</v>
      </c>
      <c r="S1912" s="38"/>
      <c r="W1912" s="38"/>
    </row>
    <row r="1913" spans="1:23" ht="16" x14ac:dyDescent="0.2">
      <c r="A1913" t="s">
        <v>331</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s="38" t="s">
        <v>242</v>
      </c>
      <c r="O1913" t="s">
        <v>735</v>
      </c>
      <c r="P1913" t="s">
        <v>825</v>
      </c>
      <c r="Q1913" s="4" t="s">
        <v>243</v>
      </c>
      <c r="S1913" s="38"/>
      <c r="W1913" s="38"/>
    </row>
    <row r="1914" spans="1:23" ht="16" x14ac:dyDescent="0.2">
      <c r="A1914" t="s">
        <v>331</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s="38" t="s">
        <v>242</v>
      </c>
      <c r="O1914" t="s">
        <v>700</v>
      </c>
      <c r="P1914" t="s">
        <v>825</v>
      </c>
      <c r="Q1914" s="4" t="s">
        <v>243</v>
      </c>
      <c r="S1914" s="38"/>
      <c r="W1914" s="38"/>
    </row>
    <row r="1915" spans="1:23" ht="16" x14ac:dyDescent="0.2">
      <c r="A1915" t="s">
        <v>331</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s="38" t="s">
        <v>248</v>
      </c>
      <c r="O1915" t="s">
        <v>692</v>
      </c>
      <c r="P1915" t="s">
        <v>825</v>
      </c>
      <c r="Q1915" s="4" t="s">
        <v>243</v>
      </c>
      <c r="S1915" s="38"/>
      <c r="W1915" s="38"/>
    </row>
    <row r="1916" spans="1:23" ht="16" x14ac:dyDescent="0.2">
      <c r="A1916" t="s">
        <v>331</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s="38" t="s">
        <v>268</v>
      </c>
      <c r="O1916" t="s">
        <v>704</v>
      </c>
      <c r="P1916" t="s">
        <v>825</v>
      </c>
      <c r="Q1916" s="4" t="s">
        <v>243</v>
      </c>
      <c r="S1916" s="38"/>
      <c r="W1916" s="38"/>
    </row>
    <row r="1917" spans="1:23" ht="16" x14ac:dyDescent="0.2">
      <c r="A1917" t="s">
        <v>331</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s="38" t="s">
        <v>242</v>
      </c>
      <c r="O1917" t="s">
        <v>735</v>
      </c>
      <c r="P1917" t="s">
        <v>825</v>
      </c>
      <c r="Q1917" s="4" t="s">
        <v>243</v>
      </c>
      <c r="S1917" s="38"/>
      <c r="W1917" s="38"/>
    </row>
    <row r="1918" spans="1:23" ht="16" x14ac:dyDescent="0.2">
      <c r="A1918" t="s">
        <v>331</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s="38" t="s">
        <v>242</v>
      </c>
      <c r="O1918" t="s">
        <v>700</v>
      </c>
      <c r="P1918" t="s">
        <v>825</v>
      </c>
      <c r="Q1918" s="4" t="s">
        <v>243</v>
      </c>
      <c r="S1918" s="38"/>
      <c r="W1918" s="38"/>
    </row>
    <row r="1919" spans="1:23" ht="16" x14ac:dyDescent="0.2">
      <c r="A1919" t="s">
        <v>331</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s="38" t="s">
        <v>248</v>
      </c>
      <c r="O1919" t="s">
        <v>692</v>
      </c>
      <c r="P1919" t="s">
        <v>825</v>
      </c>
      <c r="Q1919" s="4" t="s">
        <v>243</v>
      </c>
      <c r="S1919" s="38"/>
      <c r="W1919" s="38"/>
    </row>
    <row r="1920" spans="1:23" ht="16" x14ac:dyDescent="0.2">
      <c r="A1920" t="s">
        <v>331</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s="38" t="s">
        <v>242</v>
      </c>
      <c r="O1920" t="s">
        <v>735</v>
      </c>
      <c r="P1920" t="s">
        <v>825</v>
      </c>
      <c r="Q1920" s="4" t="s">
        <v>243</v>
      </c>
      <c r="S1920" s="38"/>
      <c r="W1920" s="38"/>
    </row>
    <row r="1921" spans="1:23" ht="16" x14ac:dyDescent="0.2">
      <c r="A1921" t="s">
        <v>331</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s="38" t="s">
        <v>242</v>
      </c>
      <c r="O1921" t="s">
        <v>700</v>
      </c>
      <c r="P1921" t="s">
        <v>825</v>
      </c>
      <c r="Q1921" s="4" t="s">
        <v>243</v>
      </c>
      <c r="S1921" s="38"/>
      <c r="W1921" s="38"/>
    </row>
    <row r="1922" spans="1:23" ht="16" x14ac:dyDescent="0.2">
      <c r="A1922" t="s">
        <v>331</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s="38" t="s">
        <v>248</v>
      </c>
      <c r="O1922" t="s">
        <v>692</v>
      </c>
      <c r="P1922" t="s">
        <v>825</v>
      </c>
      <c r="Q1922" s="4" t="s">
        <v>243</v>
      </c>
      <c r="S1922" s="38"/>
      <c r="W1922" s="38"/>
    </row>
    <row r="1923" spans="1:23" ht="16" x14ac:dyDescent="0.2">
      <c r="A1923" t="s">
        <v>331</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s="38" t="s">
        <v>242</v>
      </c>
      <c r="O1923" t="s">
        <v>735</v>
      </c>
      <c r="P1923" t="s">
        <v>825</v>
      </c>
      <c r="Q1923" s="4" t="s">
        <v>243</v>
      </c>
      <c r="S1923" s="38"/>
      <c r="W1923" s="38"/>
    </row>
    <row r="1924" spans="1:23" ht="16" x14ac:dyDescent="0.2">
      <c r="A1924" t="s">
        <v>331</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s="38" t="s">
        <v>242</v>
      </c>
      <c r="O1924" t="s">
        <v>700</v>
      </c>
      <c r="P1924" t="s">
        <v>825</v>
      </c>
      <c r="Q1924" s="4" t="s">
        <v>243</v>
      </c>
      <c r="S1924" s="38"/>
      <c r="W1924" s="38"/>
    </row>
    <row r="1925" spans="1:23" ht="16" x14ac:dyDescent="0.2">
      <c r="A1925" t="s">
        <v>331</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s="38" t="s">
        <v>248</v>
      </c>
      <c r="O1925" t="s">
        <v>692</v>
      </c>
      <c r="P1925" t="s">
        <v>825</v>
      </c>
      <c r="Q1925" s="4" t="s">
        <v>243</v>
      </c>
      <c r="S1925" s="38"/>
      <c r="W1925" s="38"/>
    </row>
    <row r="1926" spans="1:23" ht="16" x14ac:dyDescent="0.2">
      <c r="A1926" t="s">
        <v>331</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s="38" t="s">
        <v>242</v>
      </c>
      <c r="O1926" t="s">
        <v>735</v>
      </c>
      <c r="P1926" t="s">
        <v>825</v>
      </c>
      <c r="Q1926" s="4" t="s">
        <v>243</v>
      </c>
      <c r="S1926" s="38"/>
      <c r="W1926" s="38"/>
    </row>
    <row r="1927" spans="1:23" ht="16" x14ac:dyDescent="0.2">
      <c r="A1927" t="s">
        <v>331</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s="38" t="s">
        <v>242</v>
      </c>
      <c r="O1927" t="s">
        <v>700</v>
      </c>
      <c r="P1927" t="s">
        <v>825</v>
      </c>
      <c r="Q1927" s="4" t="s">
        <v>243</v>
      </c>
      <c r="S1927" s="38"/>
      <c r="W1927" s="38"/>
    </row>
    <row r="1928" spans="1:23" ht="16" x14ac:dyDescent="0.2">
      <c r="A1928" t="s">
        <v>331</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s="38" t="s">
        <v>248</v>
      </c>
      <c r="O1928" t="s">
        <v>692</v>
      </c>
      <c r="P1928" t="s">
        <v>825</v>
      </c>
      <c r="Q1928" s="4" t="s">
        <v>243</v>
      </c>
      <c r="S1928" s="38"/>
      <c r="W1928" s="38"/>
    </row>
    <row r="1929" spans="1:23" ht="16" x14ac:dyDescent="0.2">
      <c r="A1929" t="s">
        <v>331</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s="38" t="s">
        <v>242</v>
      </c>
      <c r="O1929" t="s">
        <v>735</v>
      </c>
      <c r="P1929" t="s">
        <v>825</v>
      </c>
      <c r="Q1929" s="4" t="s">
        <v>243</v>
      </c>
      <c r="S1929" s="38"/>
      <c r="W1929" s="38"/>
    </row>
    <row r="1930" spans="1:23" ht="16" x14ac:dyDescent="0.2">
      <c r="A1930" t="s">
        <v>331</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s="38" t="s">
        <v>242</v>
      </c>
      <c r="O1930" t="s">
        <v>700</v>
      </c>
      <c r="P1930" t="s">
        <v>825</v>
      </c>
      <c r="Q1930" s="4" t="s">
        <v>243</v>
      </c>
      <c r="S1930" s="38"/>
      <c r="W1930" s="38"/>
    </row>
    <row r="1931" spans="1:23" ht="16" x14ac:dyDescent="0.2">
      <c r="A1931" t="s">
        <v>331</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s="38" t="s">
        <v>248</v>
      </c>
      <c r="O1931" t="s">
        <v>692</v>
      </c>
      <c r="P1931" t="s">
        <v>825</v>
      </c>
      <c r="Q1931" s="4" t="s">
        <v>243</v>
      </c>
      <c r="S1931" s="38"/>
      <c r="W1931" s="38"/>
    </row>
    <row r="1932" spans="1:23" ht="16" x14ac:dyDescent="0.2">
      <c r="A1932" t="s">
        <v>331</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s="38" t="s">
        <v>242</v>
      </c>
      <c r="O1932" t="s">
        <v>735</v>
      </c>
      <c r="P1932" t="s">
        <v>825</v>
      </c>
      <c r="Q1932" s="4" t="s">
        <v>243</v>
      </c>
      <c r="S1932" s="38"/>
      <c r="W1932" s="38"/>
    </row>
    <row r="1933" spans="1:23" ht="16" x14ac:dyDescent="0.2">
      <c r="A1933" t="s">
        <v>331</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s="38" t="s">
        <v>242</v>
      </c>
      <c r="O1933" t="s">
        <v>700</v>
      </c>
      <c r="P1933" t="s">
        <v>825</v>
      </c>
      <c r="Q1933" s="4" t="s">
        <v>243</v>
      </c>
      <c r="S1933" s="38"/>
      <c r="W1933" s="38"/>
    </row>
    <row r="1934" spans="1:23" ht="16" x14ac:dyDescent="0.2">
      <c r="A1934" t="s">
        <v>331</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s="38" t="s">
        <v>248</v>
      </c>
      <c r="O1934" t="s">
        <v>692</v>
      </c>
      <c r="P1934" t="s">
        <v>825</v>
      </c>
      <c r="Q1934" s="4" t="s">
        <v>243</v>
      </c>
      <c r="S1934" s="38"/>
      <c r="W1934" s="38"/>
    </row>
    <row r="1935" spans="1:23" ht="16" x14ac:dyDescent="0.2">
      <c r="A1935" t="s">
        <v>331</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s="38" t="s">
        <v>242</v>
      </c>
      <c r="O1935" t="s">
        <v>735</v>
      </c>
      <c r="P1935" t="s">
        <v>825</v>
      </c>
      <c r="Q1935" s="4" t="s">
        <v>243</v>
      </c>
      <c r="S1935" s="38"/>
      <c r="W1935" s="38"/>
    </row>
    <row r="1936" spans="1:23" ht="16" x14ac:dyDescent="0.2">
      <c r="A1936" t="s">
        <v>331</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s="38" t="s">
        <v>242</v>
      </c>
      <c r="O1936" t="s">
        <v>700</v>
      </c>
      <c r="P1936" t="s">
        <v>825</v>
      </c>
      <c r="Q1936" s="4" t="s">
        <v>243</v>
      </c>
      <c r="S1936" s="38"/>
      <c r="W1936" s="38"/>
    </row>
    <row r="1937" spans="1:23" ht="16" x14ac:dyDescent="0.2">
      <c r="A1937" t="s">
        <v>331</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s="38" t="s">
        <v>248</v>
      </c>
      <c r="O1937" t="s">
        <v>692</v>
      </c>
      <c r="P1937" t="s">
        <v>825</v>
      </c>
      <c r="Q1937" s="4" t="s">
        <v>243</v>
      </c>
      <c r="S1937" s="38"/>
      <c r="W1937" s="38"/>
    </row>
    <row r="1938" spans="1:23" ht="16" x14ac:dyDescent="0.2">
      <c r="A1938" t="s">
        <v>331</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s="38" t="s">
        <v>242</v>
      </c>
      <c r="O1938" t="s">
        <v>735</v>
      </c>
      <c r="P1938" t="s">
        <v>825</v>
      </c>
      <c r="Q1938" s="4" t="s">
        <v>243</v>
      </c>
      <c r="S1938" s="38"/>
      <c r="W1938" s="38"/>
    </row>
    <row r="1939" spans="1:23" ht="16" x14ac:dyDescent="0.2">
      <c r="A1939" t="s">
        <v>331</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s="38" t="s">
        <v>242</v>
      </c>
      <c r="O1939" t="s">
        <v>700</v>
      </c>
      <c r="P1939" t="s">
        <v>825</v>
      </c>
      <c r="Q1939" s="4" t="s">
        <v>243</v>
      </c>
      <c r="S1939" s="38"/>
      <c r="W1939" s="38"/>
    </row>
    <row r="1940" spans="1:23" ht="16" x14ac:dyDescent="0.2">
      <c r="A1940" t="s">
        <v>331</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s="38" t="s">
        <v>248</v>
      </c>
      <c r="O1940" t="s">
        <v>692</v>
      </c>
      <c r="P1940" t="s">
        <v>825</v>
      </c>
      <c r="Q1940" s="4" t="s">
        <v>243</v>
      </c>
      <c r="S1940" s="38"/>
      <c r="W1940" s="38"/>
    </row>
    <row r="1941" spans="1:23" ht="16" x14ac:dyDescent="0.2">
      <c r="A1941" t="s">
        <v>331</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s="38" t="s">
        <v>242</v>
      </c>
      <c r="O1941" t="s">
        <v>735</v>
      </c>
      <c r="P1941" t="s">
        <v>825</v>
      </c>
      <c r="Q1941" s="4" t="s">
        <v>243</v>
      </c>
      <c r="S1941" s="38"/>
      <c r="W1941" s="38"/>
    </row>
    <row r="1942" spans="1:23" ht="16" x14ac:dyDescent="0.2">
      <c r="A1942" t="s">
        <v>331</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s="38" t="s">
        <v>242</v>
      </c>
      <c r="O1942" t="s">
        <v>700</v>
      </c>
      <c r="P1942" t="s">
        <v>825</v>
      </c>
      <c r="Q1942" s="4" t="s">
        <v>243</v>
      </c>
      <c r="S1942" s="38"/>
      <c r="W1942" s="38"/>
    </row>
    <row r="1943" spans="1:23" ht="16" x14ac:dyDescent="0.2">
      <c r="A1943" t="s">
        <v>331</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s="38" t="s">
        <v>248</v>
      </c>
      <c r="O1943" t="s">
        <v>692</v>
      </c>
      <c r="P1943" t="s">
        <v>825</v>
      </c>
      <c r="Q1943" s="4" t="s">
        <v>243</v>
      </c>
      <c r="S1943" s="38"/>
      <c r="W1943" s="38"/>
    </row>
    <row r="1944" spans="1:23" ht="16" x14ac:dyDescent="0.2">
      <c r="A1944" t="s">
        <v>331</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s="38" t="s">
        <v>242</v>
      </c>
      <c r="O1944" t="s">
        <v>735</v>
      </c>
      <c r="P1944" t="s">
        <v>825</v>
      </c>
      <c r="Q1944" s="4" t="s">
        <v>243</v>
      </c>
      <c r="S1944" s="38"/>
      <c r="W1944" s="38"/>
    </row>
    <row r="1945" spans="1:23" ht="16" x14ac:dyDescent="0.2">
      <c r="A1945" t="s">
        <v>331</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s="38" t="s">
        <v>242</v>
      </c>
      <c r="O1945" t="s">
        <v>700</v>
      </c>
      <c r="P1945" t="s">
        <v>825</v>
      </c>
      <c r="Q1945" s="4" t="s">
        <v>243</v>
      </c>
      <c r="S1945" s="38"/>
      <c r="W1945" s="38"/>
    </row>
    <row r="1946" spans="1:23" ht="16" x14ac:dyDescent="0.2">
      <c r="A1946" t="s">
        <v>331</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s="38" t="s">
        <v>248</v>
      </c>
      <c r="O1946" t="s">
        <v>692</v>
      </c>
      <c r="P1946" t="s">
        <v>825</v>
      </c>
      <c r="Q1946" s="4" t="s">
        <v>243</v>
      </c>
      <c r="S1946" s="38"/>
      <c r="W1946" s="38"/>
    </row>
    <row r="1947" spans="1:23" ht="16" x14ac:dyDescent="0.2">
      <c r="A1947" t="s">
        <v>331</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s="38" t="s">
        <v>242</v>
      </c>
      <c r="O1947" t="s">
        <v>735</v>
      </c>
      <c r="P1947" t="s">
        <v>825</v>
      </c>
      <c r="Q1947" s="4" t="s">
        <v>243</v>
      </c>
      <c r="S1947" s="38"/>
      <c r="W1947" s="38"/>
    </row>
    <row r="1948" spans="1:23" ht="16" x14ac:dyDescent="0.2">
      <c r="A1948" t="s">
        <v>331</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s="38" t="s">
        <v>242</v>
      </c>
      <c r="O1948" t="s">
        <v>700</v>
      </c>
      <c r="P1948" t="s">
        <v>825</v>
      </c>
      <c r="Q1948" s="4" t="s">
        <v>243</v>
      </c>
      <c r="S1948" s="38"/>
      <c r="W1948" s="38"/>
    </row>
    <row r="1949" spans="1:23" ht="16" x14ac:dyDescent="0.2">
      <c r="A1949" t="s">
        <v>331</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s="38" t="s">
        <v>248</v>
      </c>
      <c r="O1949" t="s">
        <v>692</v>
      </c>
      <c r="P1949" t="s">
        <v>825</v>
      </c>
      <c r="Q1949" s="4" t="s">
        <v>243</v>
      </c>
      <c r="S1949" s="38"/>
      <c r="W1949" s="38"/>
    </row>
    <row r="1950" spans="1:23" ht="16" x14ac:dyDescent="0.2">
      <c r="A1950" t="s">
        <v>331</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s="38" t="s">
        <v>242</v>
      </c>
      <c r="O1950" t="s">
        <v>735</v>
      </c>
      <c r="P1950" t="s">
        <v>825</v>
      </c>
      <c r="Q1950" s="4" t="s">
        <v>243</v>
      </c>
      <c r="S1950" s="38"/>
      <c r="W1950" s="38"/>
    </row>
    <row r="1951" spans="1:23" ht="16" x14ac:dyDescent="0.2">
      <c r="A1951" t="s">
        <v>331</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s="38" t="s">
        <v>242</v>
      </c>
      <c r="O1951" t="s">
        <v>700</v>
      </c>
      <c r="P1951" t="s">
        <v>825</v>
      </c>
      <c r="Q1951" s="4" t="s">
        <v>243</v>
      </c>
      <c r="S1951" s="38"/>
      <c r="W1951" s="38"/>
    </row>
    <row r="1952" spans="1:23" ht="16" x14ac:dyDescent="0.2">
      <c r="A1952" t="s">
        <v>331</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s="38" t="s">
        <v>248</v>
      </c>
      <c r="O1952" t="s">
        <v>692</v>
      </c>
      <c r="P1952" t="s">
        <v>825</v>
      </c>
      <c r="Q1952" s="4" t="s">
        <v>243</v>
      </c>
      <c r="S1952" s="38"/>
      <c r="W1952" s="38"/>
    </row>
    <row r="1953" spans="1:23" ht="16" x14ac:dyDescent="0.2">
      <c r="A1953" t="s">
        <v>331</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s="38" t="s">
        <v>242</v>
      </c>
      <c r="O1953" t="s">
        <v>735</v>
      </c>
      <c r="P1953" t="s">
        <v>825</v>
      </c>
      <c r="Q1953" s="4" t="s">
        <v>243</v>
      </c>
      <c r="S1953" s="38"/>
      <c r="W1953" s="38"/>
    </row>
    <row r="1954" spans="1:23" ht="16" x14ac:dyDescent="0.2">
      <c r="A1954" t="s">
        <v>331</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s="38" t="s">
        <v>242</v>
      </c>
      <c r="O1954" t="s">
        <v>700</v>
      </c>
      <c r="P1954" t="s">
        <v>825</v>
      </c>
      <c r="Q1954" s="4" t="s">
        <v>243</v>
      </c>
      <c r="S1954" s="38"/>
      <c r="W1954" s="38"/>
    </row>
    <row r="1955" spans="1:23" ht="16" x14ac:dyDescent="0.2">
      <c r="A1955" t="s">
        <v>331</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s="38" t="s">
        <v>248</v>
      </c>
      <c r="O1955" t="s">
        <v>692</v>
      </c>
      <c r="P1955" t="s">
        <v>825</v>
      </c>
      <c r="Q1955" s="4" t="s">
        <v>243</v>
      </c>
      <c r="S1955" s="38"/>
      <c r="W1955" s="38"/>
    </row>
    <row r="1956" spans="1:23" ht="16" x14ac:dyDescent="0.2">
      <c r="A1956" t="s">
        <v>331</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s="38" t="s">
        <v>242</v>
      </c>
      <c r="O1956" t="s">
        <v>735</v>
      </c>
      <c r="P1956" t="s">
        <v>825</v>
      </c>
      <c r="Q1956" s="4" t="s">
        <v>243</v>
      </c>
      <c r="S1956" s="38"/>
      <c r="W1956" s="38"/>
    </row>
    <row r="1957" spans="1:23" ht="16" x14ac:dyDescent="0.2">
      <c r="A1957" t="s">
        <v>331</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s="38" t="s">
        <v>242</v>
      </c>
      <c r="O1957" t="s">
        <v>700</v>
      </c>
      <c r="P1957" t="s">
        <v>825</v>
      </c>
      <c r="Q1957" s="4" t="s">
        <v>243</v>
      </c>
      <c r="S1957" s="38"/>
      <c r="W1957" s="38"/>
    </row>
    <row r="1958" spans="1:23" ht="16" x14ac:dyDescent="0.2">
      <c r="A1958" t="s">
        <v>331</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s="38" t="s">
        <v>248</v>
      </c>
      <c r="O1958" t="s">
        <v>692</v>
      </c>
      <c r="P1958" t="s">
        <v>825</v>
      </c>
      <c r="Q1958" s="4" t="s">
        <v>243</v>
      </c>
      <c r="S1958" s="38"/>
      <c r="W1958" s="38"/>
    </row>
    <row r="1959" spans="1:23" ht="16" x14ac:dyDescent="0.2">
      <c r="A1959" t="s">
        <v>331</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s="38" t="s">
        <v>242</v>
      </c>
      <c r="O1959" t="s">
        <v>735</v>
      </c>
      <c r="P1959" t="s">
        <v>825</v>
      </c>
      <c r="Q1959" s="4" t="s">
        <v>243</v>
      </c>
      <c r="S1959" s="38"/>
      <c r="W1959" s="38"/>
    </row>
    <row r="1960" spans="1:23" ht="16" x14ac:dyDescent="0.2">
      <c r="A1960" t="s">
        <v>331</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s="38" t="s">
        <v>242</v>
      </c>
      <c r="O1960" t="s">
        <v>700</v>
      </c>
      <c r="P1960" t="s">
        <v>825</v>
      </c>
      <c r="Q1960" s="4" t="s">
        <v>243</v>
      </c>
      <c r="S1960" s="38"/>
      <c r="W1960" s="38"/>
    </row>
    <row r="1961" spans="1:23" ht="16" x14ac:dyDescent="0.2">
      <c r="A1961" t="s">
        <v>331</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s="38" t="s">
        <v>248</v>
      </c>
      <c r="O1961" t="s">
        <v>692</v>
      </c>
      <c r="P1961" t="s">
        <v>825</v>
      </c>
      <c r="Q1961" s="4" t="s">
        <v>243</v>
      </c>
      <c r="S1961" s="38"/>
      <c r="W1961" s="38"/>
    </row>
    <row r="1962" spans="1:23" ht="16" x14ac:dyDescent="0.2">
      <c r="A1962" t="s">
        <v>331</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s="38" t="s">
        <v>242</v>
      </c>
      <c r="O1962" t="s">
        <v>735</v>
      </c>
      <c r="P1962" t="s">
        <v>825</v>
      </c>
      <c r="Q1962" s="4" t="s">
        <v>243</v>
      </c>
      <c r="S1962" s="38"/>
      <c r="W1962" s="38"/>
    </row>
    <row r="1963" spans="1:23" ht="16" x14ac:dyDescent="0.2">
      <c r="A1963" t="s">
        <v>331</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s="38" t="s">
        <v>242</v>
      </c>
      <c r="O1963" t="s">
        <v>700</v>
      </c>
      <c r="P1963" t="s">
        <v>825</v>
      </c>
      <c r="Q1963" s="4" t="s">
        <v>243</v>
      </c>
      <c r="S1963" s="38"/>
      <c r="W1963" s="38"/>
    </row>
    <row r="1964" spans="1:23" ht="16" x14ac:dyDescent="0.2">
      <c r="A1964" t="s">
        <v>331</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s="38" t="s">
        <v>248</v>
      </c>
      <c r="O1964" t="s">
        <v>692</v>
      </c>
      <c r="P1964" t="s">
        <v>825</v>
      </c>
      <c r="Q1964" s="4" t="s">
        <v>243</v>
      </c>
      <c r="S1964" s="38"/>
      <c r="W1964" s="38"/>
    </row>
    <row r="1965" spans="1:23" ht="16" x14ac:dyDescent="0.2">
      <c r="A1965" t="s">
        <v>331</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s="38" t="s">
        <v>242</v>
      </c>
      <c r="O1965" t="s">
        <v>735</v>
      </c>
      <c r="P1965" t="s">
        <v>825</v>
      </c>
      <c r="Q1965" s="4" t="s">
        <v>243</v>
      </c>
      <c r="S1965" s="38"/>
      <c r="W1965" s="38"/>
    </row>
    <row r="1966" spans="1:23" ht="16" x14ac:dyDescent="0.2">
      <c r="A1966" t="s">
        <v>331</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s="38" t="s">
        <v>242</v>
      </c>
      <c r="O1966" t="s">
        <v>700</v>
      </c>
      <c r="P1966" t="s">
        <v>825</v>
      </c>
      <c r="Q1966" s="4" t="s">
        <v>243</v>
      </c>
      <c r="S1966" s="38"/>
      <c r="W1966" s="38"/>
    </row>
    <row r="1967" spans="1:23" ht="16" x14ac:dyDescent="0.2">
      <c r="A1967" t="s">
        <v>331</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s="38" t="s">
        <v>248</v>
      </c>
      <c r="O1967" t="s">
        <v>692</v>
      </c>
      <c r="P1967" t="s">
        <v>825</v>
      </c>
      <c r="Q1967" s="4" t="s">
        <v>243</v>
      </c>
      <c r="S1967" s="38"/>
      <c r="W1967" s="38"/>
    </row>
    <row r="1968" spans="1:23" ht="16" x14ac:dyDescent="0.2">
      <c r="A1968" t="s">
        <v>331</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s="38" t="s">
        <v>242</v>
      </c>
      <c r="O1968" t="s">
        <v>735</v>
      </c>
      <c r="P1968" t="s">
        <v>825</v>
      </c>
      <c r="Q1968" s="4" t="s">
        <v>243</v>
      </c>
      <c r="S1968" s="38"/>
      <c r="W1968" s="38"/>
    </row>
    <row r="1969" spans="1:23" ht="16" x14ac:dyDescent="0.2">
      <c r="A1969" t="s">
        <v>331</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s="38" t="s">
        <v>242</v>
      </c>
      <c r="O1969" t="s">
        <v>700</v>
      </c>
      <c r="P1969" t="s">
        <v>825</v>
      </c>
      <c r="Q1969" s="4" t="s">
        <v>243</v>
      </c>
      <c r="S1969" s="38"/>
      <c r="W1969" s="38"/>
    </row>
    <row r="1970" spans="1:23" ht="16" x14ac:dyDescent="0.2">
      <c r="A1970" t="s">
        <v>331</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s="38" t="s">
        <v>248</v>
      </c>
      <c r="O1970" t="s">
        <v>692</v>
      </c>
      <c r="P1970" t="s">
        <v>825</v>
      </c>
      <c r="Q1970" s="4" t="s">
        <v>243</v>
      </c>
      <c r="S1970" s="38"/>
      <c r="W1970" s="38"/>
    </row>
    <row r="1971" spans="1:23" ht="16" x14ac:dyDescent="0.2">
      <c r="A1971" t="s">
        <v>331</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s="38" t="s">
        <v>242</v>
      </c>
      <c r="O1971" t="s">
        <v>735</v>
      </c>
      <c r="P1971" t="s">
        <v>825</v>
      </c>
      <c r="Q1971" s="4" t="s">
        <v>243</v>
      </c>
      <c r="S1971" s="38"/>
      <c r="W1971" s="38"/>
    </row>
    <row r="1972" spans="1:23" ht="16" x14ac:dyDescent="0.2">
      <c r="A1972" t="s">
        <v>331</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s="38" t="s">
        <v>242</v>
      </c>
      <c r="O1972" t="s">
        <v>700</v>
      </c>
      <c r="P1972" t="s">
        <v>825</v>
      </c>
      <c r="Q1972" s="4" t="s">
        <v>243</v>
      </c>
      <c r="S1972" s="38"/>
      <c r="W1972" s="38"/>
    </row>
    <row r="1973" spans="1:23" ht="16" x14ac:dyDescent="0.2">
      <c r="A1973" t="s">
        <v>331</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s="38" t="s">
        <v>248</v>
      </c>
      <c r="O1973" t="s">
        <v>692</v>
      </c>
      <c r="P1973" t="s">
        <v>825</v>
      </c>
      <c r="Q1973" s="4" t="s">
        <v>243</v>
      </c>
      <c r="S1973" s="38"/>
      <c r="W1973" s="38"/>
    </row>
    <row r="1974" spans="1:23" ht="16" x14ac:dyDescent="0.2">
      <c r="A1974" t="s">
        <v>331</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s="38" t="s">
        <v>242</v>
      </c>
      <c r="O1974" t="s">
        <v>735</v>
      </c>
      <c r="P1974" t="s">
        <v>825</v>
      </c>
      <c r="Q1974" s="4" t="s">
        <v>243</v>
      </c>
      <c r="S1974" s="38"/>
      <c r="W1974" s="38"/>
    </row>
    <row r="1975" spans="1:23" ht="16" x14ac:dyDescent="0.2">
      <c r="A1975" t="s">
        <v>331</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s="38" t="s">
        <v>242</v>
      </c>
      <c r="O1975" t="s">
        <v>700</v>
      </c>
      <c r="P1975" t="s">
        <v>825</v>
      </c>
      <c r="Q1975" s="4" t="s">
        <v>243</v>
      </c>
      <c r="S1975" s="38"/>
      <c r="W1975" s="38"/>
    </row>
    <row r="1976" spans="1:23" ht="16" x14ac:dyDescent="0.2">
      <c r="A1976" t="s">
        <v>331</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s="38" t="s">
        <v>248</v>
      </c>
      <c r="O1976" t="s">
        <v>692</v>
      </c>
      <c r="P1976" t="s">
        <v>825</v>
      </c>
      <c r="Q1976" s="4" t="s">
        <v>243</v>
      </c>
      <c r="S1976" s="38"/>
      <c r="W1976" s="38"/>
    </row>
    <row r="1977" spans="1:23" ht="16" x14ac:dyDescent="0.2">
      <c r="A1977" t="s">
        <v>331</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s="38" t="s">
        <v>242</v>
      </c>
      <c r="O1977" t="s">
        <v>735</v>
      </c>
      <c r="P1977" t="s">
        <v>825</v>
      </c>
      <c r="Q1977" s="4" t="s">
        <v>243</v>
      </c>
      <c r="S1977" s="38"/>
      <c r="W1977" s="38"/>
    </row>
    <row r="1978" spans="1:23" ht="16" x14ac:dyDescent="0.2">
      <c r="A1978" t="s">
        <v>331</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s="38" t="s">
        <v>242</v>
      </c>
      <c r="O1978" t="s">
        <v>700</v>
      </c>
      <c r="P1978" t="s">
        <v>825</v>
      </c>
      <c r="Q1978" s="4" t="s">
        <v>243</v>
      </c>
      <c r="S1978" s="38"/>
      <c r="W1978" s="38"/>
    </row>
    <row r="1979" spans="1:23" ht="16" x14ac:dyDescent="0.2">
      <c r="A1979" t="s">
        <v>331</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s="38" t="s">
        <v>248</v>
      </c>
      <c r="O1979" t="s">
        <v>692</v>
      </c>
      <c r="P1979" t="s">
        <v>825</v>
      </c>
      <c r="Q1979" s="4" t="s">
        <v>243</v>
      </c>
      <c r="S1979" s="38"/>
      <c r="W1979" s="38"/>
    </row>
    <row r="1980" spans="1:23" ht="16" x14ac:dyDescent="0.2">
      <c r="A1980" t="s">
        <v>331</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s="38" t="s">
        <v>242</v>
      </c>
      <c r="O1980" t="s">
        <v>735</v>
      </c>
      <c r="P1980" t="s">
        <v>825</v>
      </c>
      <c r="Q1980" s="4" t="s">
        <v>243</v>
      </c>
      <c r="S1980" s="38"/>
      <c r="W1980" s="38"/>
    </row>
    <row r="1981" spans="1:23" ht="16" x14ac:dyDescent="0.2">
      <c r="A1981" t="s">
        <v>331</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s="38" t="s">
        <v>242</v>
      </c>
      <c r="O1981" t="s">
        <v>700</v>
      </c>
      <c r="P1981" t="s">
        <v>825</v>
      </c>
      <c r="Q1981" s="4" t="s">
        <v>243</v>
      </c>
      <c r="S1981" s="38"/>
      <c r="W1981" s="38"/>
    </row>
    <row r="1982" spans="1:23" ht="16" x14ac:dyDescent="0.2">
      <c r="A1982" t="s">
        <v>331</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s="38" t="s">
        <v>248</v>
      </c>
      <c r="O1982" t="s">
        <v>692</v>
      </c>
      <c r="P1982" t="s">
        <v>825</v>
      </c>
      <c r="Q1982" s="4" t="s">
        <v>243</v>
      </c>
      <c r="S1982" s="38"/>
      <c r="W1982" s="38"/>
    </row>
    <row r="1983" spans="1:23" ht="16" x14ac:dyDescent="0.2">
      <c r="A1983" t="s">
        <v>331</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s="38" t="s">
        <v>242</v>
      </c>
      <c r="O1983" t="s">
        <v>735</v>
      </c>
      <c r="P1983" t="s">
        <v>825</v>
      </c>
      <c r="Q1983" s="4" t="s">
        <v>243</v>
      </c>
      <c r="S1983" s="38"/>
      <c r="W1983" s="38"/>
    </row>
    <row r="1984" spans="1:23" ht="16" x14ac:dyDescent="0.2">
      <c r="A1984" t="s">
        <v>331</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s="38" t="s">
        <v>242</v>
      </c>
      <c r="O1984" t="s">
        <v>700</v>
      </c>
      <c r="P1984" t="s">
        <v>825</v>
      </c>
      <c r="Q1984" s="4" t="s">
        <v>243</v>
      </c>
      <c r="S1984" s="38"/>
      <c r="W1984" s="38"/>
    </row>
    <row r="1985" spans="1:23" ht="16" x14ac:dyDescent="0.2">
      <c r="A1985" t="s">
        <v>331</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s="38" t="s">
        <v>248</v>
      </c>
      <c r="O1985" t="s">
        <v>692</v>
      </c>
      <c r="P1985" t="s">
        <v>825</v>
      </c>
      <c r="Q1985" s="4" t="s">
        <v>243</v>
      </c>
      <c r="S1985" s="38"/>
      <c r="W1985" s="38"/>
    </row>
    <row r="1986" spans="1:23" ht="16" x14ac:dyDescent="0.2">
      <c r="A1986" t="s">
        <v>331</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s="38" t="s">
        <v>242</v>
      </c>
      <c r="O1986" t="s">
        <v>735</v>
      </c>
      <c r="P1986" t="s">
        <v>825</v>
      </c>
      <c r="Q1986" s="4" t="s">
        <v>243</v>
      </c>
      <c r="S1986" s="38"/>
      <c r="W1986" s="38"/>
    </row>
    <row r="1987" spans="1:23" ht="16" x14ac:dyDescent="0.2">
      <c r="A1987" t="s">
        <v>331</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s="38" t="s">
        <v>242</v>
      </c>
      <c r="O1987" t="s">
        <v>700</v>
      </c>
      <c r="P1987" t="s">
        <v>825</v>
      </c>
      <c r="Q1987" s="4" t="s">
        <v>243</v>
      </c>
      <c r="S1987" s="38"/>
      <c r="W1987" s="38"/>
    </row>
    <row r="1988" spans="1:23" ht="16" x14ac:dyDescent="0.2">
      <c r="A1988" t="s">
        <v>331</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s="38" t="s">
        <v>248</v>
      </c>
      <c r="O1988" t="s">
        <v>692</v>
      </c>
      <c r="P1988" t="s">
        <v>825</v>
      </c>
      <c r="Q1988" s="4" t="s">
        <v>243</v>
      </c>
      <c r="S1988" s="38"/>
      <c r="W1988" s="38"/>
    </row>
    <row r="1989" spans="1:23" ht="16" x14ac:dyDescent="0.2">
      <c r="A1989" t="s">
        <v>331</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s="38" t="s">
        <v>242</v>
      </c>
      <c r="O1989" t="s">
        <v>735</v>
      </c>
      <c r="P1989" t="s">
        <v>825</v>
      </c>
      <c r="Q1989" s="4" t="s">
        <v>243</v>
      </c>
      <c r="S1989" s="38"/>
      <c r="W1989" s="38"/>
    </row>
    <row r="1990" spans="1:23" ht="16" x14ac:dyDescent="0.2">
      <c r="A1990" t="s">
        <v>331</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s="38" t="s">
        <v>242</v>
      </c>
      <c r="O1990" t="s">
        <v>700</v>
      </c>
      <c r="P1990" t="s">
        <v>825</v>
      </c>
      <c r="Q1990" s="4" t="s">
        <v>243</v>
      </c>
      <c r="S1990" s="38"/>
      <c r="W1990" s="38"/>
    </row>
    <row r="1991" spans="1:23" ht="16" x14ac:dyDescent="0.2">
      <c r="A1991" t="s">
        <v>331</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s="38" t="s">
        <v>248</v>
      </c>
      <c r="O1991" t="s">
        <v>692</v>
      </c>
      <c r="P1991" t="s">
        <v>825</v>
      </c>
      <c r="Q1991" s="4" t="s">
        <v>243</v>
      </c>
      <c r="S1991" s="38"/>
      <c r="W1991" s="38"/>
    </row>
    <row r="1992" spans="1:23" ht="16" x14ac:dyDescent="0.2">
      <c r="A1992" t="s">
        <v>331</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s="38" t="s">
        <v>242</v>
      </c>
      <c r="O1992" t="s">
        <v>735</v>
      </c>
      <c r="P1992" t="s">
        <v>825</v>
      </c>
      <c r="Q1992" s="4" t="s">
        <v>243</v>
      </c>
      <c r="S1992" s="38"/>
      <c r="W1992" s="38"/>
    </row>
    <row r="1993" spans="1:23" ht="16" x14ac:dyDescent="0.2">
      <c r="A1993" t="s">
        <v>331</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s="38" t="s">
        <v>242</v>
      </c>
      <c r="O1993" t="s">
        <v>700</v>
      </c>
      <c r="P1993" t="s">
        <v>825</v>
      </c>
      <c r="Q1993" s="4" t="s">
        <v>243</v>
      </c>
      <c r="S1993" s="38"/>
      <c r="W1993" s="38"/>
    </row>
    <row r="1994" spans="1:23" ht="16" x14ac:dyDescent="0.2">
      <c r="A1994" t="s">
        <v>331</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s="38" t="s">
        <v>248</v>
      </c>
      <c r="O1994" t="s">
        <v>692</v>
      </c>
      <c r="P1994" t="s">
        <v>825</v>
      </c>
      <c r="Q1994" s="4" t="s">
        <v>243</v>
      </c>
      <c r="S1994" s="38"/>
      <c r="W1994" s="38"/>
    </row>
    <row r="1995" spans="1:23" ht="16" x14ac:dyDescent="0.2">
      <c r="A1995" t="s">
        <v>331</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s="38" t="s">
        <v>242</v>
      </c>
      <c r="O1995" t="s">
        <v>735</v>
      </c>
      <c r="P1995" t="s">
        <v>825</v>
      </c>
      <c r="Q1995" s="4" t="s">
        <v>243</v>
      </c>
      <c r="S1995" s="38"/>
      <c r="W1995" s="38"/>
    </row>
    <row r="1996" spans="1:23" ht="16" x14ac:dyDescent="0.2">
      <c r="A1996" t="s">
        <v>331</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s="38" t="s">
        <v>242</v>
      </c>
      <c r="O1996" t="s">
        <v>700</v>
      </c>
      <c r="P1996" t="s">
        <v>825</v>
      </c>
      <c r="Q1996" s="4" t="s">
        <v>243</v>
      </c>
      <c r="S1996" s="38"/>
      <c r="W1996" s="38"/>
    </row>
    <row r="1997" spans="1:23" ht="16" x14ac:dyDescent="0.2">
      <c r="A1997" t="s">
        <v>331</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s="38" t="s">
        <v>248</v>
      </c>
      <c r="O1997" t="s">
        <v>692</v>
      </c>
      <c r="P1997" t="s">
        <v>825</v>
      </c>
      <c r="Q1997" s="4" t="s">
        <v>243</v>
      </c>
      <c r="S1997" s="38"/>
      <c r="W1997" s="38"/>
    </row>
    <row r="1998" spans="1:23" ht="16" x14ac:dyDescent="0.2">
      <c r="A1998" t="s">
        <v>331</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s="38" t="s">
        <v>282</v>
      </c>
      <c r="O1998" t="s">
        <v>736</v>
      </c>
      <c r="P1998" t="s">
        <v>825</v>
      </c>
      <c r="Q1998" s="4" t="s">
        <v>243</v>
      </c>
      <c r="S1998" s="38"/>
      <c r="W1998" s="38"/>
    </row>
    <row r="1999" spans="1:23" ht="16" x14ac:dyDescent="0.2">
      <c r="A1999" t="s">
        <v>331</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s="38" t="s">
        <v>242</v>
      </c>
      <c r="O1999" t="s">
        <v>735</v>
      </c>
      <c r="P1999" t="s">
        <v>825</v>
      </c>
      <c r="Q1999" s="4" t="s">
        <v>243</v>
      </c>
      <c r="S1999" s="38"/>
      <c r="W1999" s="38"/>
    </row>
    <row r="2000" spans="1:23" ht="16" x14ac:dyDescent="0.2">
      <c r="A2000" t="s">
        <v>331</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s="38" t="s">
        <v>242</v>
      </c>
      <c r="O2000" t="s">
        <v>700</v>
      </c>
      <c r="P2000" t="s">
        <v>825</v>
      </c>
      <c r="Q2000" s="4" t="s">
        <v>243</v>
      </c>
      <c r="S2000" s="38"/>
      <c r="W2000" s="38"/>
    </row>
    <row r="2001" spans="1:23" ht="16" x14ac:dyDescent="0.2">
      <c r="A2001" t="s">
        <v>331</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s="38" t="s">
        <v>248</v>
      </c>
      <c r="O2001" t="s">
        <v>692</v>
      </c>
      <c r="P2001" t="s">
        <v>825</v>
      </c>
      <c r="Q2001" s="4" t="s">
        <v>243</v>
      </c>
      <c r="S2001" s="38"/>
      <c r="W2001" s="38"/>
    </row>
    <row r="2002" spans="1:23" ht="16" x14ac:dyDescent="0.2">
      <c r="A2002" t="s">
        <v>331</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s="38" t="s">
        <v>242</v>
      </c>
      <c r="O2002" t="s">
        <v>735</v>
      </c>
      <c r="P2002" t="s">
        <v>825</v>
      </c>
      <c r="Q2002" s="4" t="s">
        <v>243</v>
      </c>
      <c r="S2002" s="38"/>
      <c r="W2002" s="38"/>
    </row>
    <row r="2003" spans="1:23" ht="16" x14ac:dyDescent="0.2">
      <c r="A2003" t="s">
        <v>331</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s="38" t="s">
        <v>242</v>
      </c>
      <c r="O2003" t="s">
        <v>700</v>
      </c>
      <c r="P2003" t="s">
        <v>825</v>
      </c>
      <c r="Q2003" s="4" t="s">
        <v>243</v>
      </c>
      <c r="S2003" s="38"/>
      <c r="W2003" s="38"/>
    </row>
    <row r="2004" spans="1:23" ht="16" x14ac:dyDescent="0.2">
      <c r="A2004" t="s">
        <v>331</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s="38" t="s">
        <v>248</v>
      </c>
      <c r="O2004" t="s">
        <v>692</v>
      </c>
      <c r="P2004" t="s">
        <v>825</v>
      </c>
      <c r="Q2004" s="4" t="s">
        <v>243</v>
      </c>
      <c r="S2004" s="38"/>
      <c r="W2004" s="38"/>
    </row>
    <row r="2005" spans="1:23" ht="16" x14ac:dyDescent="0.2">
      <c r="A2005" t="s">
        <v>331</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s="38" t="s">
        <v>242</v>
      </c>
      <c r="O2005" t="s">
        <v>735</v>
      </c>
      <c r="P2005" t="s">
        <v>825</v>
      </c>
      <c r="Q2005" s="4" t="s">
        <v>243</v>
      </c>
      <c r="S2005" s="38"/>
      <c r="W2005" s="38"/>
    </row>
    <row r="2006" spans="1:23" ht="16" x14ac:dyDescent="0.2">
      <c r="A2006" t="s">
        <v>331</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s="38" t="s">
        <v>242</v>
      </c>
      <c r="O2006" t="s">
        <v>700</v>
      </c>
      <c r="P2006" t="s">
        <v>825</v>
      </c>
      <c r="Q2006" s="4" t="s">
        <v>243</v>
      </c>
      <c r="S2006" s="38"/>
      <c r="W2006" s="38"/>
    </row>
    <row r="2007" spans="1:23" ht="16" x14ac:dyDescent="0.2">
      <c r="A2007" t="s">
        <v>331</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s="38" t="s">
        <v>248</v>
      </c>
      <c r="O2007" t="s">
        <v>692</v>
      </c>
      <c r="P2007" t="s">
        <v>825</v>
      </c>
      <c r="Q2007" s="4" t="s">
        <v>243</v>
      </c>
      <c r="S2007" s="38"/>
      <c r="W2007" s="38"/>
    </row>
    <row r="2008" spans="1:23" ht="16" x14ac:dyDescent="0.2">
      <c r="A2008" t="s">
        <v>331</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s="38" t="s">
        <v>242</v>
      </c>
      <c r="O2008" t="s">
        <v>735</v>
      </c>
      <c r="P2008" t="s">
        <v>825</v>
      </c>
      <c r="Q2008" s="4" t="s">
        <v>243</v>
      </c>
      <c r="S2008" s="38"/>
      <c r="W2008" s="38"/>
    </row>
    <row r="2009" spans="1:23" ht="16" x14ac:dyDescent="0.2">
      <c r="A2009" t="s">
        <v>331</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s="38" t="s">
        <v>242</v>
      </c>
      <c r="O2009" t="s">
        <v>700</v>
      </c>
      <c r="P2009" t="s">
        <v>825</v>
      </c>
      <c r="Q2009" s="4" t="s">
        <v>243</v>
      </c>
      <c r="S2009" s="38"/>
      <c r="W2009" s="38"/>
    </row>
    <row r="2010" spans="1:23" ht="16" x14ac:dyDescent="0.2">
      <c r="A2010" t="s">
        <v>331</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s="38" t="s">
        <v>248</v>
      </c>
      <c r="O2010" t="s">
        <v>692</v>
      </c>
      <c r="P2010" t="s">
        <v>825</v>
      </c>
      <c r="Q2010" s="4" t="s">
        <v>243</v>
      </c>
      <c r="S2010" s="38"/>
      <c r="W2010" s="38"/>
    </row>
    <row r="2011" spans="1:23" ht="16" x14ac:dyDescent="0.2">
      <c r="A2011" t="s">
        <v>331</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s="38" t="s">
        <v>242</v>
      </c>
      <c r="O2011" t="s">
        <v>735</v>
      </c>
      <c r="P2011" t="s">
        <v>825</v>
      </c>
      <c r="Q2011" s="4" t="s">
        <v>243</v>
      </c>
      <c r="S2011" s="38"/>
      <c r="W2011" s="38"/>
    </row>
    <row r="2012" spans="1:23" ht="16" x14ac:dyDescent="0.2">
      <c r="A2012" t="s">
        <v>331</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s="38" t="s">
        <v>242</v>
      </c>
      <c r="O2012" t="s">
        <v>700</v>
      </c>
      <c r="P2012" t="s">
        <v>825</v>
      </c>
      <c r="Q2012" s="4" t="s">
        <v>243</v>
      </c>
      <c r="S2012" s="38"/>
      <c r="W2012" s="38"/>
    </row>
    <row r="2013" spans="1:23" ht="16" x14ac:dyDescent="0.2">
      <c r="A2013" t="s">
        <v>331</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s="38" t="s">
        <v>248</v>
      </c>
      <c r="O2013" t="s">
        <v>692</v>
      </c>
      <c r="P2013" t="s">
        <v>825</v>
      </c>
      <c r="Q2013" s="4" t="s">
        <v>243</v>
      </c>
      <c r="S2013" s="38"/>
      <c r="W2013" s="38"/>
    </row>
    <row r="2014" spans="1:23" ht="16" x14ac:dyDescent="0.2">
      <c r="A2014" t="s">
        <v>331</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s="38" t="s">
        <v>242</v>
      </c>
      <c r="O2014" t="s">
        <v>735</v>
      </c>
      <c r="P2014" t="s">
        <v>825</v>
      </c>
      <c r="Q2014" s="4" t="s">
        <v>243</v>
      </c>
      <c r="S2014" s="38"/>
      <c r="W2014" s="38"/>
    </row>
    <row r="2015" spans="1:23" ht="16" x14ac:dyDescent="0.2">
      <c r="A2015" t="s">
        <v>331</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s="38" t="s">
        <v>242</v>
      </c>
      <c r="O2015" t="s">
        <v>700</v>
      </c>
      <c r="P2015" t="s">
        <v>825</v>
      </c>
      <c r="Q2015" s="4" t="s">
        <v>243</v>
      </c>
      <c r="S2015" s="38"/>
      <c r="W2015" s="38"/>
    </row>
    <row r="2016" spans="1:23" ht="16" x14ac:dyDescent="0.2">
      <c r="A2016" t="s">
        <v>331</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s="38" t="s">
        <v>248</v>
      </c>
      <c r="O2016" t="s">
        <v>692</v>
      </c>
      <c r="P2016" t="s">
        <v>825</v>
      </c>
      <c r="Q2016" s="4" t="s">
        <v>243</v>
      </c>
      <c r="S2016" s="38"/>
      <c r="W2016" s="38"/>
    </row>
    <row r="2017" spans="1:23" ht="16" x14ac:dyDescent="0.2">
      <c r="A2017" t="s">
        <v>331</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s="38" t="s">
        <v>242</v>
      </c>
      <c r="O2017" t="s">
        <v>735</v>
      </c>
      <c r="P2017" t="s">
        <v>825</v>
      </c>
      <c r="Q2017" s="4" t="s">
        <v>243</v>
      </c>
      <c r="S2017" s="38"/>
      <c r="W2017" s="38"/>
    </row>
    <row r="2018" spans="1:23" ht="16" x14ac:dyDescent="0.2">
      <c r="A2018" t="s">
        <v>331</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s="38" t="s">
        <v>242</v>
      </c>
      <c r="O2018" t="s">
        <v>700</v>
      </c>
      <c r="P2018" t="s">
        <v>825</v>
      </c>
      <c r="Q2018" s="4" t="s">
        <v>243</v>
      </c>
      <c r="S2018" s="38"/>
      <c r="W2018" s="38"/>
    </row>
    <row r="2019" spans="1:23" ht="16" x14ac:dyDescent="0.2">
      <c r="A2019" t="s">
        <v>331</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s="38" t="s">
        <v>248</v>
      </c>
      <c r="O2019" t="s">
        <v>692</v>
      </c>
      <c r="P2019" t="s">
        <v>825</v>
      </c>
      <c r="Q2019" s="4" t="s">
        <v>243</v>
      </c>
      <c r="S2019" s="38"/>
      <c r="W2019" s="38"/>
    </row>
    <row r="2020" spans="1:23" ht="16" x14ac:dyDescent="0.2">
      <c r="A2020" t="s">
        <v>331</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s="38" t="s">
        <v>242</v>
      </c>
      <c r="O2020" t="s">
        <v>735</v>
      </c>
      <c r="P2020" t="s">
        <v>825</v>
      </c>
      <c r="Q2020" s="4" t="s">
        <v>243</v>
      </c>
      <c r="S2020" s="38"/>
      <c r="W2020" s="38"/>
    </row>
    <row r="2021" spans="1:23" ht="16" x14ac:dyDescent="0.2">
      <c r="A2021" t="s">
        <v>331</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s="38" t="s">
        <v>242</v>
      </c>
      <c r="O2021" t="s">
        <v>700</v>
      </c>
      <c r="P2021" t="s">
        <v>825</v>
      </c>
      <c r="Q2021" s="4" t="s">
        <v>243</v>
      </c>
      <c r="S2021" s="38"/>
      <c r="W2021" s="38"/>
    </row>
    <row r="2022" spans="1:23" ht="16" x14ac:dyDescent="0.2">
      <c r="A2022" t="s">
        <v>331</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s="38" t="s">
        <v>248</v>
      </c>
      <c r="O2022" t="s">
        <v>692</v>
      </c>
      <c r="P2022" t="s">
        <v>825</v>
      </c>
      <c r="Q2022" s="4" t="s">
        <v>243</v>
      </c>
      <c r="S2022" s="38"/>
      <c r="W2022" s="38"/>
    </row>
    <row r="2023" spans="1:23" ht="16" x14ac:dyDescent="0.2">
      <c r="A2023" t="s">
        <v>331</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s="38" t="s">
        <v>242</v>
      </c>
      <c r="O2023" t="s">
        <v>735</v>
      </c>
      <c r="P2023" t="s">
        <v>825</v>
      </c>
      <c r="Q2023" s="4" t="s">
        <v>243</v>
      </c>
      <c r="S2023" s="38"/>
      <c r="W2023" s="38"/>
    </row>
    <row r="2024" spans="1:23" ht="16" x14ac:dyDescent="0.2">
      <c r="A2024" t="s">
        <v>331</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s="38" t="s">
        <v>242</v>
      </c>
      <c r="O2024" t="s">
        <v>700</v>
      </c>
      <c r="P2024" t="s">
        <v>825</v>
      </c>
      <c r="Q2024" s="4" t="s">
        <v>243</v>
      </c>
      <c r="S2024" s="38"/>
      <c r="W2024" s="38"/>
    </row>
    <row r="2025" spans="1:23" ht="16" x14ac:dyDescent="0.2">
      <c r="A2025" t="s">
        <v>331</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s="38" t="s">
        <v>248</v>
      </c>
      <c r="O2025" t="s">
        <v>692</v>
      </c>
      <c r="P2025" t="s">
        <v>825</v>
      </c>
      <c r="Q2025" s="4" t="s">
        <v>243</v>
      </c>
      <c r="S2025" s="38"/>
      <c r="W2025" s="38"/>
    </row>
    <row r="2026" spans="1:23" ht="16" x14ac:dyDescent="0.2">
      <c r="A2026" t="s">
        <v>331</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s="38" t="s">
        <v>242</v>
      </c>
      <c r="O2026" t="s">
        <v>735</v>
      </c>
      <c r="P2026" t="s">
        <v>825</v>
      </c>
      <c r="Q2026" s="4" t="s">
        <v>243</v>
      </c>
      <c r="S2026" s="38"/>
      <c r="W2026" s="38"/>
    </row>
    <row r="2027" spans="1:23" ht="16" x14ac:dyDescent="0.2">
      <c r="A2027" t="s">
        <v>331</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s="38" t="s">
        <v>242</v>
      </c>
      <c r="O2027" t="s">
        <v>700</v>
      </c>
      <c r="P2027" t="s">
        <v>825</v>
      </c>
      <c r="Q2027" s="4" t="s">
        <v>243</v>
      </c>
      <c r="S2027" s="38"/>
      <c r="W2027" s="38"/>
    </row>
    <row r="2028" spans="1:23" ht="16" x14ac:dyDescent="0.2">
      <c r="A2028" t="s">
        <v>331</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s="38" t="s">
        <v>248</v>
      </c>
      <c r="O2028" t="s">
        <v>692</v>
      </c>
      <c r="P2028" t="s">
        <v>825</v>
      </c>
      <c r="Q2028" s="4" t="s">
        <v>243</v>
      </c>
      <c r="S2028" s="38"/>
      <c r="W2028" s="38"/>
    </row>
    <row r="2029" spans="1:23" ht="16" x14ac:dyDescent="0.2">
      <c r="A2029" t="s">
        <v>331</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s="38" t="s">
        <v>242</v>
      </c>
      <c r="O2029" t="s">
        <v>735</v>
      </c>
      <c r="P2029" t="s">
        <v>825</v>
      </c>
      <c r="Q2029" s="4" t="s">
        <v>243</v>
      </c>
      <c r="S2029" s="38"/>
      <c r="W2029" s="38"/>
    </row>
    <row r="2030" spans="1:23" ht="16" x14ac:dyDescent="0.2">
      <c r="A2030" t="s">
        <v>331</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s="38" t="s">
        <v>242</v>
      </c>
      <c r="O2030" t="s">
        <v>700</v>
      </c>
      <c r="P2030" t="s">
        <v>825</v>
      </c>
      <c r="Q2030" s="4" t="s">
        <v>243</v>
      </c>
      <c r="S2030" s="38"/>
      <c r="W2030" s="38"/>
    </row>
    <row r="2031" spans="1:23" ht="16" x14ac:dyDescent="0.2">
      <c r="A2031" t="s">
        <v>331</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s="38" t="s">
        <v>248</v>
      </c>
      <c r="O2031" t="s">
        <v>692</v>
      </c>
      <c r="P2031" t="s">
        <v>825</v>
      </c>
      <c r="Q2031" s="4" t="s">
        <v>243</v>
      </c>
      <c r="S2031" s="38"/>
      <c r="W2031" s="38"/>
    </row>
    <row r="2032" spans="1:23" ht="16" x14ac:dyDescent="0.2">
      <c r="A2032" t="s">
        <v>331</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s="38" t="s">
        <v>242</v>
      </c>
      <c r="O2032" t="s">
        <v>735</v>
      </c>
      <c r="P2032" t="s">
        <v>825</v>
      </c>
      <c r="Q2032" s="4" t="s">
        <v>243</v>
      </c>
      <c r="S2032" s="38"/>
      <c r="W2032" s="38"/>
    </row>
    <row r="2033" spans="1:23" ht="16" x14ac:dyDescent="0.2">
      <c r="A2033" t="s">
        <v>331</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s="38" t="s">
        <v>242</v>
      </c>
      <c r="O2033" t="s">
        <v>700</v>
      </c>
      <c r="P2033" t="s">
        <v>825</v>
      </c>
      <c r="Q2033" s="4" t="s">
        <v>243</v>
      </c>
      <c r="S2033" s="38"/>
      <c r="W2033" s="38"/>
    </row>
    <row r="2034" spans="1:23" ht="16" x14ac:dyDescent="0.2">
      <c r="A2034" t="s">
        <v>331</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s="38" t="s">
        <v>248</v>
      </c>
      <c r="O2034" t="s">
        <v>692</v>
      </c>
      <c r="P2034" t="s">
        <v>825</v>
      </c>
      <c r="Q2034" s="4" t="s">
        <v>243</v>
      </c>
      <c r="S2034" s="38"/>
      <c r="W2034" s="38"/>
    </row>
    <row r="2035" spans="1:23" ht="16" x14ac:dyDescent="0.2">
      <c r="A2035" t="s">
        <v>331</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s="38" t="s">
        <v>242</v>
      </c>
      <c r="O2035" t="s">
        <v>735</v>
      </c>
      <c r="P2035" t="s">
        <v>825</v>
      </c>
      <c r="Q2035" s="4" t="s">
        <v>243</v>
      </c>
      <c r="S2035" s="38"/>
      <c r="W2035" s="38"/>
    </row>
    <row r="2036" spans="1:23" ht="16" x14ac:dyDescent="0.2">
      <c r="A2036" t="s">
        <v>331</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s="38" t="s">
        <v>242</v>
      </c>
      <c r="O2036" t="s">
        <v>700</v>
      </c>
      <c r="P2036" t="s">
        <v>825</v>
      </c>
      <c r="Q2036" s="4" t="s">
        <v>243</v>
      </c>
      <c r="S2036" s="38"/>
      <c r="W2036" s="38"/>
    </row>
    <row r="2037" spans="1:23" ht="16" x14ac:dyDescent="0.2">
      <c r="A2037" t="s">
        <v>331</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s="38" t="s">
        <v>248</v>
      </c>
      <c r="O2037" t="s">
        <v>692</v>
      </c>
      <c r="P2037" t="s">
        <v>825</v>
      </c>
      <c r="Q2037" s="4" t="s">
        <v>243</v>
      </c>
      <c r="S2037" s="38"/>
      <c r="W2037" s="38"/>
    </row>
    <row r="2038" spans="1:23" ht="16" x14ac:dyDescent="0.2">
      <c r="A2038" t="s">
        <v>331</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s="38" t="s">
        <v>242</v>
      </c>
      <c r="O2038" t="s">
        <v>735</v>
      </c>
      <c r="P2038" t="s">
        <v>825</v>
      </c>
      <c r="Q2038" s="4" t="s">
        <v>243</v>
      </c>
      <c r="S2038" s="38"/>
      <c r="W2038" s="38"/>
    </row>
    <row r="2039" spans="1:23" ht="16" x14ac:dyDescent="0.2">
      <c r="A2039" t="s">
        <v>331</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s="38" t="s">
        <v>242</v>
      </c>
      <c r="O2039" t="s">
        <v>700</v>
      </c>
      <c r="P2039" t="s">
        <v>825</v>
      </c>
      <c r="Q2039" s="4" t="s">
        <v>243</v>
      </c>
      <c r="S2039" s="38"/>
      <c r="W2039" s="38"/>
    </row>
    <row r="2040" spans="1:23" ht="16" x14ac:dyDescent="0.2">
      <c r="A2040" t="s">
        <v>331</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s="38" t="s">
        <v>248</v>
      </c>
      <c r="O2040" t="s">
        <v>692</v>
      </c>
      <c r="P2040" t="s">
        <v>825</v>
      </c>
      <c r="Q2040" s="4" t="s">
        <v>243</v>
      </c>
      <c r="S2040" s="38"/>
      <c r="W2040" s="38"/>
    </row>
    <row r="2041" spans="1:23" ht="16" x14ac:dyDescent="0.2">
      <c r="A2041" t="s">
        <v>331</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s="38" t="s">
        <v>242</v>
      </c>
      <c r="O2041" t="s">
        <v>735</v>
      </c>
      <c r="P2041" t="s">
        <v>825</v>
      </c>
      <c r="Q2041" s="4" t="s">
        <v>243</v>
      </c>
      <c r="S2041" s="38"/>
      <c r="W2041" s="38"/>
    </row>
    <row r="2042" spans="1:23" ht="16" x14ac:dyDescent="0.2">
      <c r="A2042" t="s">
        <v>331</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s="38" t="s">
        <v>242</v>
      </c>
      <c r="O2042" t="s">
        <v>700</v>
      </c>
      <c r="P2042" t="s">
        <v>825</v>
      </c>
      <c r="Q2042" s="4" t="s">
        <v>243</v>
      </c>
      <c r="S2042" s="38"/>
      <c r="W2042" s="38"/>
    </row>
    <row r="2043" spans="1:23" ht="16" x14ac:dyDescent="0.2">
      <c r="A2043" t="s">
        <v>331</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s="38" t="s">
        <v>248</v>
      </c>
      <c r="O2043" t="s">
        <v>692</v>
      </c>
      <c r="P2043" t="s">
        <v>825</v>
      </c>
      <c r="Q2043" s="4" t="s">
        <v>243</v>
      </c>
      <c r="S2043" s="38"/>
      <c r="W2043" s="38"/>
    </row>
    <row r="2044" spans="1:23" ht="16" x14ac:dyDescent="0.2">
      <c r="A2044" t="s">
        <v>332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s="38" t="s">
        <v>242</v>
      </c>
      <c r="O2044" t="s">
        <v>737</v>
      </c>
      <c r="P2044" t="s">
        <v>826</v>
      </c>
      <c r="Q2044" t="s">
        <v>243</v>
      </c>
      <c r="R2044" t="s">
        <v>333</v>
      </c>
      <c r="S2044" s="38"/>
      <c r="W2044" s="38"/>
    </row>
    <row r="2045" spans="1:23" ht="16" x14ac:dyDescent="0.2">
      <c r="A2045" t="s">
        <v>332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s="38" t="s">
        <v>242</v>
      </c>
      <c r="O2045" t="s">
        <v>737</v>
      </c>
      <c r="P2045" t="s">
        <v>826</v>
      </c>
      <c r="Q2045" t="s">
        <v>243</v>
      </c>
      <c r="R2045" t="s">
        <v>468</v>
      </c>
      <c r="S2045" s="38"/>
      <c r="W2045" s="38"/>
    </row>
    <row r="2046" spans="1:23" ht="16" x14ac:dyDescent="0.2">
      <c r="A2046" t="s">
        <v>332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s="38" t="s">
        <v>242</v>
      </c>
      <c r="O2046" t="s">
        <v>737</v>
      </c>
      <c r="P2046" t="s">
        <v>826</v>
      </c>
      <c r="Q2046" t="s">
        <v>243</v>
      </c>
      <c r="S2046" s="38"/>
      <c r="W2046" s="38"/>
    </row>
    <row r="2047" spans="1:23" ht="16" x14ac:dyDescent="0.2">
      <c r="A2047" t="s">
        <v>332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s="38" t="s">
        <v>242</v>
      </c>
      <c r="O2047" t="s">
        <v>737</v>
      </c>
      <c r="P2047" t="s">
        <v>826</v>
      </c>
      <c r="Q2047" t="s">
        <v>243</v>
      </c>
      <c r="S2047" s="38"/>
      <c r="W2047" s="38"/>
    </row>
    <row r="2048" spans="1:23" ht="16" x14ac:dyDescent="0.2">
      <c r="A2048" t="s">
        <v>332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s="38" t="s">
        <v>242</v>
      </c>
      <c r="O2048" t="s">
        <v>737</v>
      </c>
      <c r="P2048" t="s">
        <v>826</v>
      </c>
      <c r="Q2048" t="s">
        <v>243</v>
      </c>
      <c r="S2048" s="38"/>
      <c r="W2048" s="38"/>
    </row>
    <row r="2049" spans="1:23" ht="16" x14ac:dyDescent="0.2">
      <c r="A2049" t="s">
        <v>332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s="38" t="s">
        <v>242</v>
      </c>
      <c r="O2049" t="s">
        <v>737</v>
      </c>
      <c r="P2049" t="s">
        <v>826</v>
      </c>
      <c r="Q2049" t="s">
        <v>243</v>
      </c>
      <c r="S2049" s="38"/>
      <c r="W2049" s="38"/>
    </row>
    <row r="2050" spans="1:23" ht="16" x14ac:dyDescent="0.2">
      <c r="A2050" t="s">
        <v>332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s="38" t="s">
        <v>242</v>
      </c>
      <c r="O2050" t="s">
        <v>737</v>
      </c>
      <c r="P2050" t="s">
        <v>826</v>
      </c>
      <c r="Q2050" t="s">
        <v>243</v>
      </c>
      <c r="S2050" s="38"/>
      <c r="W2050" s="38"/>
    </row>
    <row r="2051" spans="1:23" ht="16" x14ac:dyDescent="0.2">
      <c r="A2051" t="s">
        <v>332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s="38" t="s">
        <v>242</v>
      </c>
      <c r="O2051" t="s">
        <v>737</v>
      </c>
      <c r="P2051" t="s">
        <v>826</v>
      </c>
      <c r="Q2051" t="s">
        <v>243</v>
      </c>
      <c r="S2051" s="38"/>
      <c r="W2051" s="38"/>
    </row>
    <row r="2052" spans="1:23" ht="16" x14ac:dyDescent="0.2">
      <c r="A2052" t="s">
        <v>332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s="38" t="s">
        <v>242</v>
      </c>
      <c r="O2052" t="s">
        <v>737</v>
      </c>
      <c r="P2052" t="s">
        <v>826</v>
      </c>
      <c r="Q2052" t="s">
        <v>243</v>
      </c>
      <c r="S2052" s="38"/>
      <c r="W2052" s="38"/>
    </row>
    <row r="2053" spans="1:23" ht="16" x14ac:dyDescent="0.2">
      <c r="A2053" t="s">
        <v>332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s="38" t="s">
        <v>242</v>
      </c>
      <c r="O2053" t="s">
        <v>737</v>
      </c>
      <c r="P2053" t="s">
        <v>826</v>
      </c>
      <c r="Q2053" t="s">
        <v>243</v>
      </c>
      <c r="S2053" s="38"/>
      <c r="W2053" s="38"/>
    </row>
    <row r="2054" spans="1:23" ht="16" x14ac:dyDescent="0.2">
      <c r="A2054" t="s">
        <v>332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s="38" t="s">
        <v>242</v>
      </c>
      <c r="O2054" t="s">
        <v>737</v>
      </c>
      <c r="P2054" t="s">
        <v>826</v>
      </c>
      <c r="Q2054" t="s">
        <v>243</v>
      </c>
      <c r="S2054" s="38"/>
      <c r="W2054" s="38"/>
    </row>
    <row r="2055" spans="1:23" ht="16" x14ac:dyDescent="0.2">
      <c r="A2055" t="s">
        <v>332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s="38" t="s">
        <v>242</v>
      </c>
      <c r="O2055" t="s">
        <v>737</v>
      </c>
      <c r="P2055" t="s">
        <v>826</v>
      </c>
      <c r="Q2055" t="s">
        <v>243</v>
      </c>
      <c r="S2055" s="38"/>
      <c r="W2055" s="38"/>
    </row>
    <row r="2056" spans="1:23" ht="16" x14ac:dyDescent="0.2">
      <c r="A2056" t="s">
        <v>332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s="38" t="s">
        <v>242</v>
      </c>
      <c r="O2056" t="s">
        <v>737</v>
      </c>
      <c r="P2056" t="s">
        <v>826</v>
      </c>
      <c r="Q2056" t="s">
        <v>243</v>
      </c>
      <c r="S2056" s="38"/>
      <c r="W2056" s="38"/>
    </row>
    <row r="2057" spans="1:23" ht="16" x14ac:dyDescent="0.2">
      <c r="A2057" t="s">
        <v>332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s="38" t="s">
        <v>242</v>
      </c>
      <c r="O2057" t="s">
        <v>737</v>
      </c>
      <c r="P2057" t="s">
        <v>826</v>
      </c>
      <c r="Q2057" t="s">
        <v>243</v>
      </c>
      <c r="S2057" s="38"/>
      <c r="W2057" s="38"/>
    </row>
    <row r="2058" spans="1:23" ht="16" x14ac:dyDescent="0.2">
      <c r="A2058" t="s">
        <v>332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s="38" t="s">
        <v>242</v>
      </c>
      <c r="O2058" t="s">
        <v>737</v>
      </c>
      <c r="P2058" t="s">
        <v>826</v>
      </c>
      <c r="Q2058" t="s">
        <v>243</v>
      </c>
      <c r="S2058" s="38"/>
      <c r="W2058" s="38"/>
    </row>
    <row r="2059" spans="1:23" ht="16" x14ac:dyDescent="0.2">
      <c r="A2059" t="s">
        <v>332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s="38" t="s">
        <v>242</v>
      </c>
      <c r="O2059" t="s">
        <v>737</v>
      </c>
      <c r="P2059" t="s">
        <v>826</v>
      </c>
      <c r="Q2059" t="s">
        <v>243</v>
      </c>
      <c r="S2059" s="38"/>
      <c r="W2059" s="38"/>
    </row>
    <row r="2060" spans="1:23" ht="16" x14ac:dyDescent="0.2">
      <c r="A2060" t="s">
        <v>332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s="38" t="s">
        <v>242</v>
      </c>
      <c r="O2060" t="s">
        <v>737</v>
      </c>
      <c r="P2060" t="s">
        <v>826</v>
      </c>
      <c r="Q2060" t="s">
        <v>243</v>
      </c>
      <c r="S2060" s="38"/>
      <c r="W2060" s="38"/>
    </row>
    <row r="2061" spans="1:23" ht="16" x14ac:dyDescent="0.2">
      <c r="A2061" t="s">
        <v>332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s="38" t="s">
        <v>242</v>
      </c>
      <c r="O2061" t="s">
        <v>737</v>
      </c>
      <c r="P2061" t="s">
        <v>826</v>
      </c>
      <c r="Q2061" t="s">
        <v>243</v>
      </c>
      <c r="S2061" s="38"/>
      <c r="W2061" s="38"/>
    </row>
    <row r="2062" spans="1:23" ht="16" x14ac:dyDescent="0.2">
      <c r="A2062" t="s">
        <v>332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s="38" t="s">
        <v>242</v>
      </c>
      <c r="O2062" t="s">
        <v>737</v>
      </c>
      <c r="P2062" t="s">
        <v>826</v>
      </c>
      <c r="Q2062" t="s">
        <v>243</v>
      </c>
      <c r="S2062" s="38"/>
      <c r="W2062" s="38"/>
    </row>
    <row r="2063" spans="1:23" ht="16" x14ac:dyDescent="0.2">
      <c r="A2063" t="s">
        <v>332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s="38" t="s">
        <v>242</v>
      </c>
      <c r="O2063" t="s">
        <v>737</v>
      </c>
      <c r="P2063" t="s">
        <v>826</v>
      </c>
      <c r="Q2063" t="s">
        <v>243</v>
      </c>
      <c r="S2063" s="38"/>
      <c r="W2063" s="38"/>
    </row>
    <row r="2064" spans="1:23" ht="16" x14ac:dyDescent="0.2">
      <c r="A2064" t="s">
        <v>332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s="38" t="s">
        <v>242</v>
      </c>
      <c r="O2064" t="s">
        <v>737</v>
      </c>
      <c r="P2064" t="s">
        <v>826</v>
      </c>
      <c r="Q2064" t="s">
        <v>243</v>
      </c>
      <c r="S2064" s="38"/>
      <c r="W2064" s="38"/>
    </row>
    <row r="2065" spans="1:23" ht="16" x14ac:dyDescent="0.2">
      <c r="A2065" t="s">
        <v>332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s="38" t="s">
        <v>242</v>
      </c>
      <c r="O2065" t="s">
        <v>737</v>
      </c>
      <c r="P2065" t="s">
        <v>826</v>
      </c>
      <c r="Q2065" t="s">
        <v>243</v>
      </c>
      <c r="S2065" s="38"/>
      <c r="W2065" s="38"/>
    </row>
    <row r="2066" spans="1:23" ht="16" x14ac:dyDescent="0.2">
      <c r="A2066" t="s">
        <v>332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s="38" t="s">
        <v>242</v>
      </c>
      <c r="O2066" t="s">
        <v>737</v>
      </c>
      <c r="P2066" t="s">
        <v>826</v>
      </c>
      <c r="Q2066" t="s">
        <v>243</v>
      </c>
      <c r="S2066" s="38"/>
      <c r="W2066" s="38"/>
    </row>
    <row r="2067" spans="1:23" ht="16" x14ac:dyDescent="0.2">
      <c r="A2067" t="s">
        <v>332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s="38" t="s">
        <v>242</v>
      </c>
      <c r="O2067" t="s">
        <v>737</v>
      </c>
      <c r="P2067" t="s">
        <v>826</v>
      </c>
      <c r="Q2067" t="s">
        <v>243</v>
      </c>
      <c r="S2067" s="38"/>
      <c r="W2067" s="38"/>
    </row>
    <row r="2068" spans="1:23" ht="16" x14ac:dyDescent="0.2">
      <c r="A2068" t="s">
        <v>332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s="38" t="s">
        <v>242</v>
      </c>
      <c r="O2068" t="s">
        <v>737</v>
      </c>
      <c r="P2068" t="s">
        <v>826</v>
      </c>
      <c r="Q2068" t="s">
        <v>243</v>
      </c>
      <c r="S2068" s="38"/>
      <c r="W2068" s="38"/>
    </row>
    <row r="2069" spans="1:23" ht="16" x14ac:dyDescent="0.2">
      <c r="A2069" t="s">
        <v>332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s="38" t="s">
        <v>242</v>
      </c>
      <c r="O2069" t="s">
        <v>737</v>
      </c>
      <c r="P2069" t="s">
        <v>826</v>
      </c>
      <c r="Q2069" t="s">
        <v>243</v>
      </c>
      <c r="S2069" s="38"/>
      <c r="W2069" s="38"/>
    </row>
    <row r="2070" spans="1:23" ht="16" x14ac:dyDescent="0.2">
      <c r="A2070" t="s">
        <v>332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s="38" t="s">
        <v>242</v>
      </c>
      <c r="O2070" t="s">
        <v>737</v>
      </c>
      <c r="P2070" t="s">
        <v>826</v>
      </c>
      <c r="Q2070" t="s">
        <v>243</v>
      </c>
      <c r="S2070" s="38"/>
      <c r="W2070" s="38"/>
    </row>
    <row r="2071" spans="1:23" ht="16" x14ac:dyDescent="0.2">
      <c r="A2071" t="s">
        <v>332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s="38" t="s">
        <v>242</v>
      </c>
      <c r="O2071" t="s">
        <v>737</v>
      </c>
      <c r="P2071" t="s">
        <v>826</v>
      </c>
      <c r="Q2071" t="s">
        <v>243</v>
      </c>
      <c r="S2071" s="38"/>
      <c r="W2071" s="38"/>
    </row>
    <row r="2072" spans="1:23" ht="16" x14ac:dyDescent="0.2">
      <c r="A2072" t="s">
        <v>332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s="38" t="s">
        <v>242</v>
      </c>
      <c r="O2072" t="s">
        <v>737</v>
      </c>
      <c r="P2072" t="s">
        <v>826</v>
      </c>
      <c r="Q2072" t="s">
        <v>243</v>
      </c>
      <c r="S2072" s="38"/>
      <c r="W2072" s="38"/>
    </row>
    <row r="2073" spans="1:23" ht="16" x14ac:dyDescent="0.2">
      <c r="A2073" t="s">
        <v>332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s="38" t="s">
        <v>242</v>
      </c>
      <c r="O2073" t="s">
        <v>737</v>
      </c>
      <c r="P2073" t="s">
        <v>826</v>
      </c>
      <c r="Q2073" t="s">
        <v>243</v>
      </c>
      <c r="S2073" s="38"/>
      <c r="W2073" s="38"/>
    </row>
    <row r="2074" spans="1:23" ht="16" x14ac:dyDescent="0.2">
      <c r="A2074" t="s">
        <v>332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s="38" t="s">
        <v>242</v>
      </c>
      <c r="O2074" t="s">
        <v>737</v>
      </c>
      <c r="P2074" t="s">
        <v>826</v>
      </c>
      <c r="Q2074" t="s">
        <v>243</v>
      </c>
      <c r="S2074" s="38"/>
      <c r="W2074" s="38"/>
    </row>
    <row r="2075" spans="1:23" ht="16" x14ac:dyDescent="0.2">
      <c r="A2075" t="s">
        <v>332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s="38" t="s">
        <v>242</v>
      </c>
      <c r="O2075" t="s">
        <v>737</v>
      </c>
      <c r="P2075" t="s">
        <v>826</v>
      </c>
      <c r="Q2075" t="s">
        <v>243</v>
      </c>
      <c r="S2075" s="38"/>
      <c r="W2075" s="38"/>
    </row>
    <row r="2076" spans="1:23" ht="16" x14ac:dyDescent="0.2">
      <c r="A2076" t="s">
        <v>332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s="38" t="s">
        <v>242</v>
      </c>
      <c r="O2076" t="s">
        <v>737</v>
      </c>
      <c r="P2076" t="s">
        <v>826</v>
      </c>
      <c r="Q2076" t="s">
        <v>243</v>
      </c>
      <c r="S2076" s="38"/>
      <c r="W2076" s="38"/>
    </row>
    <row r="2077" spans="1:23" ht="16" x14ac:dyDescent="0.2">
      <c r="A2077" t="s">
        <v>332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s="38" t="s">
        <v>242</v>
      </c>
      <c r="O2077" t="s">
        <v>737</v>
      </c>
      <c r="P2077" t="s">
        <v>826</v>
      </c>
      <c r="Q2077" t="s">
        <v>243</v>
      </c>
      <c r="S2077" s="38"/>
      <c r="W2077" s="38"/>
    </row>
    <row r="2078" spans="1:23" ht="16" x14ac:dyDescent="0.2">
      <c r="A2078" t="s">
        <v>332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s="38" t="s">
        <v>242</v>
      </c>
      <c r="O2078" t="s">
        <v>737</v>
      </c>
      <c r="P2078" t="s">
        <v>826</v>
      </c>
      <c r="Q2078" t="s">
        <v>243</v>
      </c>
      <c r="S2078" s="38"/>
      <c r="W2078" s="38"/>
    </row>
    <row r="2079" spans="1:23" ht="16" x14ac:dyDescent="0.2">
      <c r="A2079" t="s">
        <v>332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s="38" t="s">
        <v>242</v>
      </c>
      <c r="O2079" t="s">
        <v>737</v>
      </c>
      <c r="P2079" t="s">
        <v>826</v>
      </c>
      <c r="Q2079" t="s">
        <v>243</v>
      </c>
      <c r="S2079" s="38"/>
      <c r="W2079" s="38"/>
    </row>
    <row r="2080" spans="1:23" ht="16" x14ac:dyDescent="0.2">
      <c r="A2080" t="s">
        <v>332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s="38" t="s">
        <v>242</v>
      </c>
      <c r="O2080" t="s">
        <v>737</v>
      </c>
      <c r="P2080" t="s">
        <v>826</v>
      </c>
      <c r="Q2080" t="s">
        <v>243</v>
      </c>
      <c r="S2080" s="38"/>
      <c r="W2080" s="38"/>
    </row>
    <row r="2081" spans="1:23" ht="16" x14ac:dyDescent="0.2">
      <c r="A2081" t="s">
        <v>332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s="38" t="s">
        <v>242</v>
      </c>
      <c r="O2081" t="s">
        <v>737</v>
      </c>
      <c r="P2081" t="s">
        <v>826</v>
      </c>
      <c r="Q2081" t="s">
        <v>243</v>
      </c>
      <c r="S2081" s="38"/>
      <c r="W2081" s="38"/>
    </row>
    <row r="2082" spans="1:23" ht="16" x14ac:dyDescent="0.2">
      <c r="A2082" t="s">
        <v>332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s="38" t="s">
        <v>242</v>
      </c>
      <c r="O2082" t="s">
        <v>737</v>
      </c>
      <c r="P2082" t="s">
        <v>826</v>
      </c>
      <c r="Q2082" t="s">
        <v>243</v>
      </c>
      <c r="S2082" s="38"/>
      <c r="W2082" s="38"/>
    </row>
    <row r="2083" spans="1:23" ht="16" x14ac:dyDescent="0.2">
      <c r="A2083" t="s">
        <v>332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s="38" t="s">
        <v>242</v>
      </c>
      <c r="O2083" t="s">
        <v>737</v>
      </c>
      <c r="P2083" t="s">
        <v>826</v>
      </c>
      <c r="Q2083" t="s">
        <v>243</v>
      </c>
      <c r="S2083" s="38"/>
      <c r="W2083" s="38"/>
    </row>
    <row r="2084" spans="1:23" ht="16" x14ac:dyDescent="0.2">
      <c r="A2084" t="s">
        <v>332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s="38" t="s">
        <v>242</v>
      </c>
      <c r="O2084" t="s">
        <v>737</v>
      </c>
      <c r="P2084" t="s">
        <v>826</v>
      </c>
      <c r="Q2084" t="s">
        <v>243</v>
      </c>
      <c r="S2084" s="38"/>
      <c r="W2084" s="38"/>
    </row>
    <row r="2085" spans="1:23" ht="16" x14ac:dyDescent="0.2">
      <c r="A2085" t="s">
        <v>332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s="38" t="s">
        <v>242</v>
      </c>
      <c r="O2085" t="s">
        <v>737</v>
      </c>
      <c r="P2085" t="s">
        <v>826</v>
      </c>
      <c r="Q2085" t="s">
        <v>243</v>
      </c>
      <c r="S2085" s="38"/>
      <c r="W2085" s="38"/>
    </row>
    <row r="2086" spans="1:23" ht="16" x14ac:dyDescent="0.2">
      <c r="A2086" t="s">
        <v>332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s="38" t="s">
        <v>242</v>
      </c>
      <c r="O2086" t="s">
        <v>737</v>
      </c>
      <c r="P2086" t="s">
        <v>826</v>
      </c>
      <c r="Q2086" t="s">
        <v>243</v>
      </c>
      <c r="S2086" s="38"/>
      <c r="W2086" s="38"/>
    </row>
    <row r="2087" spans="1:23" ht="16" x14ac:dyDescent="0.2">
      <c r="A2087" t="s">
        <v>332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s="38" t="s">
        <v>242</v>
      </c>
      <c r="O2087" t="s">
        <v>737</v>
      </c>
      <c r="P2087" t="s">
        <v>826</v>
      </c>
      <c r="Q2087" t="s">
        <v>243</v>
      </c>
      <c r="S2087" s="38"/>
      <c r="W2087" s="38"/>
    </row>
    <row r="2088" spans="1:23" ht="16" x14ac:dyDescent="0.2">
      <c r="A2088" t="s">
        <v>332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s="38" t="s">
        <v>242</v>
      </c>
      <c r="O2088" t="s">
        <v>737</v>
      </c>
      <c r="P2088" t="s">
        <v>826</v>
      </c>
      <c r="Q2088" t="s">
        <v>243</v>
      </c>
      <c r="S2088" s="38"/>
      <c r="W2088" s="38"/>
    </row>
    <row r="2089" spans="1:23" ht="16" x14ac:dyDescent="0.2">
      <c r="A2089" t="s">
        <v>332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s="38" t="s">
        <v>242</v>
      </c>
      <c r="O2089" t="s">
        <v>737</v>
      </c>
      <c r="P2089" t="s">
        <v>826</v>
      </c>
      <c r="Q2089" t="s">
        <v>243</v>
      </c>
      <c r="S2089" s="38"/>
      <c r="W2089" s="38"/>
    </row>
    <row r="2090" spans="1:23" ht="16" x14ac:dyDescent="0.2">
      <c r="A2090" t="s">
        <v>332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s="38" t="s">
        <v>242</v>
      </c>
      <c r="O2090" t="s">
        <v>737</v>
      </c>
      <c r="P2090" t="s">
        <v>826</v>
      </c>
      <c r="Q2090" t="s">
        <v>243</v>
      </c>
      <c r="S2090" s="38"/>
      <c r="W2090" s="38"/>
    </row>
    <row r="2091" spans="1:23" ht="16" x14ac:dyDescent="0.2">
      <c r="A2091" t="s">
        <v>332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s="38" t="s">
        <v>242</v>
      </c>
      <c r="O2091" t="s">
        <v>737</v>
      </c>
      <c r="P2091" t="s">
        <v>826</v>
      </c>
      <c r="Q2091" t="s">
        <v>243</v>
      </c>
      <c r="S2091" s="38"/>
      <c r="W2091" s="38"/>
    </row>
    <row r="2092" spans="1:23" ht="16" x14ac:dyDescent="0.2">
      <c r="A2092" t="s">
        <v>332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s="38" t="s">
        <v>242</v>
      </c>
      <c r="O2092" t="s">
        <v>737</v>
      </c>
      <c r="P2092" t="s">
        <v>826</v>
      </c>
      <c r="Q2092" t="s">
        <v>243</v>
      </c>
      <c r="S2092" s="38"/>
      <c r="W2092" s="38"/>
    </row>
    <row r="2093" spans="1:23" ht="16" x14ac:dyDescent="0.2">
      <c r="A2093" t="s">
        <v>332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s="38" t="s">
        <v>242</v>
      </c>
      <c r="O2093" t="s">
        <v>737</v>
      </c>
      <c r="P2093" t="s">
        <v>826</v>
      </c>
      <c r="Q2093" t="s">
        <v>243</v>
      </c>
      <c r="S2093" s="38"/>
      <c r="W2093" s="38"/>
    </row>
    <row r="2094" spans="1:23" ht="16" x14ac:dyDescent="0.2">
      <c r="A2094" t="s">
        <v>332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s="38" t="s">
        <v>242</v>
      </c>
      <c r="O2094" t="s">
        <v>737</v>
      </c>
      <c r="P2094" t="s">
        <v>826</v>
      </c>
      <c r="Q2094" t="s">
        <v>243</v>
      </c>
      <c r="S2094" s="38"/>
      <c r="W2094" s="38"/>
    </row>
    <row r="2095" spans="1:23" ht="16" x14ac:dyDescent="0.2">
      <c r="A2095" t="s">
        <v>332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s="38" t="s">
        <v>242</v>
      </c>
      <c r="O2095" t="s">
        <v>737</v>
      </c>
      <c r="P2095" t="s">
        <v>826</v>
      </c>
      <c r="Q2095" t="s">
        <v>243</v>
      </c>
      <c r="S2095" s="38"/>
      <c r="W2095" s="38"/>
    </row>
    <row r="2096" spans="1:23" ht="16" x14ac:dyDescent="0.2">
      <c r="A2096" t="s">
        <v>332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s="38" t="s">
        <v>242</v>
      </c>
      <c r="O2096" t="s">
        <v>737</v>
      </c>
      <c r="P2096" t="s">
        <v>826</v>
      </c>
      <c r="Q2096" t="s">
        <v>243</v>
      </c>
      <c r="S2096" s="38"/>
      <c r="W2096" s="38"/>
    </row>
    <row r="2097" spans="1:23" ht="16" x14ac:dyDescent="0.2">
      <c r="A2097" t="s">
        <v>332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s="38" t="s">
        <v>242</v>
      </c>
      <c r="O2097" t="s">
        <v>737</v>
      </c>
      <c r="P2097" t="s">
        <v>826</v>
      </c>
      <c r="Q2097" t="s">
        <v>243</v>
      </c>
      <c r="S2097" s="38"/>
      <c r="W2097" s="38"/>
    </row>
    <row r="2098" spans="1:23" ht="16" x14ac:dyDescent="0.2">
      <c r="A2098" t="s">
        <v>332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s="38" t="s">
        <v>242</v>
      </c>
      <c r="O2098" t="s">
        <v>737</v>
      </c>
      <c r="P2098" t="s">
        <v>826</v>
      </c>
      <c r="Q2098" t="s">
        <v>243</v>
      </c>
      <c r="S2098" s="38"/>
      <c r="W2098" s="38"/>
    </row>
    <row r="2099" spans="1:23" ht="16" x14ac:dyDescent="0.2">
      <c r="A2099" t="s">
        <v>332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s="38" t="s">
        <v>242</v>
      </c>
      <c r="O2099" t="s">
        <v>737</v>
      </c>
      <c r="P2099" t="s">
        <v>826</v>
      </c>
      <c r="Q2099" t="s">
        <v>243</v>
      </c>
      <c r="S2099" s="38"/>
      <c r="W2099" s="38"/>
    </row>
    <row r="2100" spans="1:23" ht="16" x14ac:dyDescent="0.2">
      <c r="A2100" t="s">
        <v>332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s="38" t="s">
        <v>242</v>
      </c>
      <c r="O2100" t="s">
        <v>737</v>
      </c>
      <c r="P2100" t="s">
        <v>826</v>
      </c>
      <c r="Q2100" t="s">
        <v>243</v>
      </c>
      <c r="S2100" s="38"/>
      <c r="W2100" s="38"/>
    </row>
    <row r="2101" spans="1:23" ht="16" x14ac:dyDescent="0.2">
      <c r="A2101" t="s">
        <v>332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s="38" t="s">
        <v>242</v>
      </c>
      <c r="O2101" t="s">
        <v>737</v>
      </c>
      <c r="P2101" t="s">
        <v>826</v>
      </c>
      <c r="Q2101" t="s">
        <v>243</v>
      </c>
      <c r="S2101" s="38"/>
      <c r="W2101" s="38"/>
    </row>
    <row r="2102" spans="1:23" ht="16" x14ac:dyDescent="0.2">
      <c r="A2102" t="s">
        <v>332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s="38" t="s">
        <v>242</v>
      </c>
      <c r="O2102" t="s">
        <v>737</v>
      </c>
      <c r="P2102" t="s">
        <v>826</v>
      </c>
      <c r="Q2102" t="s">
        <v>243</v>
      </c>
      <c r="S2102" s="38"/>
      <c r="W2102" s="38"/>
    </row>
    <row r="2103" spans="1:23" ht="16" x14ac:dyDescent="0.2">
      <c r="A2103" t="s">
        <v>332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s="38" t="s">
        <v>242</v>
      </c>
      <c r="O2103" t="s">
        <v>737</v>
      </c>
      <c r="P2103" t="s">
        <v>826</v>
      </c>
      <c r="Q2103" t="s">
        <v>243</v>
      </c>
      <c r="S2103" s="38"/>
      <c r="W2103" s="38"/>
    </row>
    <row r="2104" spans="1:23" ht="16" x14ac:dyDescent="0.2">
      <c r="A2104" t="s">
        <v>332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s="38" t="s">
        <v>242</v>
      </c>
      <c r="O2104" t="s">
        <v>737</v>
      </c>
      <c r="P2104" t="s">
        <v>826</v>
      </c>
      <c r="Q2104" t="s">
        <v>243</v>
      </c>
      <c r="S2104" s="38"/>
      <c r="W2104" s="38"/>
    </row>
    <row r="2105" spans="1:23" ht="16" x14ac:dyDescent="0.2">
      <c r="A2105" t="s">
        <v>332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s="38" t="s">
        <v>242</v>
      </c>
      <c r="O2105" t="s">
        <v>737</v>
      </c>
      <c r="P2105" t="s">
        <v>826</v>
      </c>
      <c r="Q2105" t="s">
        <v>243</v>
      </c>
      <c r="S2105" s="38"/>
      <c r="W2105" s="38"/>
    </row>
    <row r="2106" spans="1:23" ht="16" x14ac:dyDescent="0.2">
      <c r="A2106" t="s">
        <v>332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s="38" t="s">
        <v>242</v>
      </c>
      <c r="O2106" t="s">
        <v>737</v>
      </c>
      <c r="P2106" t="s">
        <v>826</v>
      </c>
      <c r="Q2106" t="s">
        <v>243</v>
      </c>
      <c r="S2106" s="38"/>
      <c r="W2106" s="38"/>
    </row>
    <row r="2107" spans="1:23" ht="16" x14ac:dyDescent="0.2">
      <c r="A2107" t="s">
        <v>332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s="38" t="s">
        <v>242</v>
      </c>
      <c r="O2107" t="s">
        <v>737</v>
      </c>
      <c r="P2107" t="s">
        <v>826</v>
      </c>
      <c r="Q2107" t="s">
        <v>243</v>
      </c>
      <c r="S2107" s="38"/>
      <c r="W2107" s="38"/>
    </row>
    <row r="2108" spans="1:23" ht="16" x14ac:dyDescent="0.2">
      <c r="A2108" t="s">
        <v>332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s="38" t="s">
        <v>242</v>
      </c>
      <c r="O2108" t="s">
        <v>737</v>
      </c>
      <c r="P2108" t="s">
        <v>826</v>
      </c>
      <c r="Q2108" t="s">
        <v>243</v>
      </c>
      <c r="S2108" s="38"/>
      <c r="W2108" s="38"/>
    </row>
    <row r="2109" spans="1:23" ht="16" x14ac:dyDescent="0.2">
      <c r="A2109" t="s">
        <v>332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s="38" t="s">
        <v>242</v>
      </c>
      <c r="O2109" t="s">
        <v>737</v>
      </c>
      <c r="P2109" t="s">
        <v>826</v>
      </c>
      <c r="Q2109" t="s">
        <v>243</v>
      </c>
      <c r="S2109" s="38"/>
      <c r="W2109" s="38"/>
    </row>
    <row r="2110" spans="1:23" ht="16" x14ac:dyDescent="0.2">
      <c r="A2110" t="s">
        <v>332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s="38" t="s">
        <v>242</v>
      </c>
      <c r="O2110" t="s">
        <v>737</v>
      </c>
      <c r="P2110" t="s">
        <v>826</v>
      </c>
      <c r="Q2110" t="s">
        <v>243</v>
      </c>
      <c r="S2110" s="38"/>
      <c r="W2110" s="38"/>
    </row>
    <row r="2111" spans="1:23" ht="16" x14ac:dyDescent="0.2">
      <c r="A2111" t="s">
        <v>332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s="38" t="s">
        <v>242</v>
      </c>
      <c r="O2111" t="s">
        <v>737</v>
      </c>
      <c r="P2111" t="s">
        <v>826</v>
      </c>
      <c r="Q2111" t="s">
        <v>243</v>
      </c>
      <c r="S2111" s="38"/>
      <c r="W2111" s="38"/>
    </row>
    <row r="2112" spans="1:23" ht="16" x14ac:dyDescent="0.2">
      <c r="A2112" t="s">
        <v>332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s="38" t="s">
        <v>242</v>
      </c>
      <c r="O2112" t="s">
        <v>737</v>
      </c>
      <c r="P2112" t="s">
        <v>826</v>
      </c>
      <c r="Q2112" t="s">
        <v>243</v>
      </c>
      <c r="S2112" s="38"/>
      <c r="W2112" s="38"/>
    </row>
    <row r="2113" spans="1:23" ht="16" x14ac:dyDescent="0.2">
      <c r="A2113" t="s">
        <v>332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s="38" t="s">
        <v>242</v>
      </c>
      <c r="O2113" t="s">
        <v>737</v>
      </c>
      <c r="P2113" t="s">
        <v>826</v>
      </c>
      <c r="Q2113" t="s">
        <v>243</v>
      </c>
      <c r="S2113" s="38"/>
      <c r="W2113" s="38"/>
    </row>
    <row r="2114" spans="1:23" ht="16" x14ac:dyDescent="0.2">
      <c r="A2114" t="s">
        <v>332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s="38" t="s">
        <v>242</v>
      </c>
      <c r="O2114" t="s">
        <v>737</v>
      </c>
      <c r="P2114" t="s">
        <v>826</v>
      </c>
      <c r="Q2114" t="s">
        <v>243</v>
      </c>
      <c r="S2114" s="38"/>
      <c r="W2114" s="38"/>
    </row>
    <row r="2115" spans="1:23" ht="16" x14ac:dyDescent="0.2">
      <c r="A2115" t="s">
        <v>332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s="38" t="s">
        <v>242</v>
      </c>
      <c r="O2115" t="s">
        <v>737</v>
      </c>
      <c r="P2115" t="s">
        <v>826</v>
      </c>
      <c r="Q2115" t="s">
        <v>243</v>
      </c>
      <c r="S2115" s="38"/>
      <c r="W2115" s="38"/>
    </row>
    <row r="2116" spans="1:23" ht="16" x14ac:dyDescent="0.2">
      <c r="A2116" t="s">
        <v>332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s="38" t="s">
        <v>242</v>
      </c>
      <c r="O2116" t="s">
        <v>737</v>
      </c>
      <c r="P2116" t="s">
        <v>826</v>
      </c>
      <c r="Q2116" t="s">
        <v>243</v>
      </c>
      <c r="S2116" s="38"/>
      <c r="W2116" s="38"/>
    </row>
    <row r="2117" spans="1:23" ht="16" x14ac:dyDescent="0.2">
      <c r="A2117" t="s">
        <v>332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s="38" t="s">
        <v>242</v>
      </c>
      <c r="O2117" t="s">
        <v>737</v>
      </c>
      <c r="P2117" t="s">
        <v>826</v>
      </c>
      <c r="Q2117" t="s">
        <v>243</v>
      </c>
      <c r="S2117" s="38"/>
      <c r="W2117" s="38"/>
    </row>
    <row r="2118" spans="1:23" ht="16" x14ac:dyDescent="0.2">
      <c r="A2118" t="s">
        <v>332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s="38" t="s">
        <v>242</v>
      </c>
      <c r="O2118" t="s">
        <v>737</v>
      </c>
      <c r="P2118" t="s">
        <v>826</v>
      </c>
      <c r="Q2118" t="s">
        <v>243</v>
      </c>
      <c r="S2118" s="38"/>
      <c r="W2118" s="38"/>
    </row>
    <row r="2119" spans="1:23" ht="16" x14ac:dyDescent="0.2">
      <c r="A2119" t="s">
        <v>332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s="38" t="s">
        <v>242</v>
      </c>
      <c r="O2119" t="s">
        <v>737</v>
      </c>
      <c r="P2119" t="s">
        <v>826</v>
      </c>
      <c r="Q2119" t="s">
        <v>243</v>
      </c>
      <c r="S2119" s="38"/>
      <c r="W2119" s="38"/>
    </row>
    <row r="2120" spans="1:23" ht="16" x14ac:dyDescent="0.2">
      <c r="A2120" t="s">
        <v>369</v>
      </c>
      <c r="B2120"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s="38" t="s">
        <v>281</v>
      </c>
      <c r="O2120" t="s">
        <v>738</v>
      </c>
      <c r="P2120" t="s">
        <v>827</v>
      </c>
      <c r="Q2120" t="s">
        <v>243</v>
      </c>
      <c r="R2120" t="s">
        <v>658</v>
      </c>
      <c r="S2120" s="38"/>
      <c r="W2120" s="38"/>
    </row>
    <row r="2121" spans="1:23" ht="16" x14ac:dyDescent="0.2">
      <c r="A2121" t="s">
        <v>369</v>
      </c>
      <c r="B2121"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s="38" t="s">
        <v>248</v>
      </c>
      <c r="O2121" t="s">
        <v>738</v>
      </c>
      <c r="P2121" t="s">
        <v>827</v>
      </c>
      <c r="Q2121" t="s">
        <v>243</v>
      </c>
      <c r="R2121" t="s">
        <v>658</v>
      </c>
      <c r="S2121" s="38"/>
      <c r="W2121" s="38"/>
    </row>
    <row r="2122" spans="1:23" ht="16" x14ac:dyDescent="0.2">
      <c r="A2122" t="s">
        <v>369</v>
      </c>
      <c r="B2122"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s="38" t="s">
        <v>248</v>
      </c>
      <c r="O2122" t="s">
        <v>738</v>
      </c>
      <c r="P2122" t="s">
        <v>827</v>
      </c>
      <c r="Q2122" t="s">
        <v>243</v>
      </c>
      <c r="R2122" t="s">
        <v>658</v>
      </c>
      <c r="S2122" s="38"/>
      <c r="W2122" s="38"/>
    </row>
    <row r="2123" spans="1:23" ht="16" x14ac:dyDescent="0.2">
      <c r="A2123" t="s">
        <v>369</v>
      </c>
      <c r="B2123"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s="38" t="s">
        <v>248</v>
      </c>
      <c r="O2123" t="s">
        <v>738</v>
      </c>
      <c r="P2123" t="s">
        <v>827</v>
      </c>
      <c r="Q2123" t="s">
        <v>243</v>
      </c>
      <c r="R2123" t="s">
        <v>658</v>
      </c>
      <c r="S2123" s="38"/>
      <c r="W2123" s="38"/>
    </row>
    <row r="2124" spans="1:23" ht="16" x14ac:dyDescent="0.2">
      <c r="A2124" t="s">
        <v>369</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s="38" t="s">
        <v>248</v>
      </c>
      <c r="O2124" t="s">
        <v>738</v>
      </c>
      <c r="P2124" t="s">
        <v>827</v>
      </c>
      <c r="Q2124" t="s">
        <v>243</v>
      </c>
      <c r="R2124" t="s">
        <v>658</v>
      </c>
      <c r="S2124" s="38"/>
      <c r="W2124" s="38"/>
    </row>
    <row r="2125" spans="1:23" ht="16" x14ac:dyDescent="0.2">
      <c r="A2125" t="s">
        <v>369</v>
      </c>
      <c r="B2125"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s="38" t="s">
        <v>248</v>
      </c>
      <c r="O2125" t="s">
        <v>738</v>
      </c>
      <c r="P2125" t="s">
        <v>827</v>
      </c>
      <c r="Q2125" t="s">
        <v>243</v>
      </c>
      <c r="R2125" t="s">
        <v>658</v>
      </c>
      <c r="S2125" s="38"/>
      <c r="W2125" s="38"/>
    </row>
    <row r="2126" spans="1:23" ht="16" x14ac:dyDescent="0.2">
      <c r="A2126" t="s">
        <v>369</v>
      </c>
      <c r="B212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s="38" t="s">
        <v>248</v>
      </c>
      <c r="O2126" t="s">
        <v>738</v>
      </c>
      <c r="P2126" t="s">
        <v>827</v>
      </c>
      <c r="Q2126" t="s">
        <v>243</v>
      </c>
      <c r="R2126" t="s">
        <v>658</v>
      </c>
      <c r="S2126" s="38"/>
      <c r="W2126" s="38"/>
    </row>
    <row r="2127" spans="1:23" ht="16" x14ac:dyDescent="0.2">
      <c r="A2127" t="s">
        <v>369</v>
      </c>
      <c r="B2127"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s="38" t="s">
        <v>248</v>
      </c>
      <c r="O2127" t="s">
        <v>738</v>
      </c>
      <c r="P2127" t="s">
        <v>827</v>
      </c>
      <c r="Q2127" t="s">
        <v>243</v>
      </c>
      <c r="R2127" t="s">
        <v>658</v>
      </c>
      <c r="S2127" s="38"/>
      <c r="W2127" s="38"/>
    </row>
    <row r="2128" spans="1:23" ht="16" x14ac:dyDescent="0.2">
      <c r="A2128" t="s">
        <v>369</v>
      </c>
      <c r="B2128"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s="38" t="s">
        <v>248</v>
      </c>
      <c r="O2128" t="s">
        <v>738</v>
      </c>
      <c r="P2128" t="s">
        <v>827</v>
      </c>
      <c r="Q2128" t="s">
        <v>243</v>
      </c>
      <c r="R2128" t="s">
        <v>658</v>
      </c>
      <c r="S2128" s="38"/>
      <c r="W2128" s="38"/>
    </row>
    <row r="2129" spans="1:23" ht="16" x14ac:dyDescent="0.2">
      <c r="A2129" t="s">
        <v>369</v>
      </c>
      <c r="B2129"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s="38" t="s">
        <v>248</v>
      </c>
      <c r="O2129" t="s">
        <v>738</v>
      </c>
      <c r="P2129" t="s">
        <v>827</v>
      </c>
      <c r="Q2129" t="s">
        <v>243</v>
      </c>
      <c r="R2129" t="s">
        <v>658</v>
      </c>
      <c r="S2129" s="38"/>
      <c r="W2129" s="38"/>
    </row>
    <row r="2130" spans="1:23" ht="16" x14ac:dyDescent="0.2">
      <c r="A2130" t="s">
        <v>369</v>
      </c>
      <c r="B2130"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s="38" t="s">
        <v>248</v>
      </c>
      <c r="O2130" t="s">
        <v>738</v>
      </c>
      <c r="P2130" t="s">
        <v>827</v>
      </c>
      <c r="Q2130" t="s">
        <v>243</v>
      </c>
      <c r="R2130" t="s">
        <v>658</v>
      </c>
      <c r="S2130" s="38"/>
      <c r="W2130" s="38"/>
    </row>
    <row r="2131" spans="1:23" ht="16" x14ac:dyDescent="0.2">
      <c r="A2131" t="s">
        <v>369</v>
      </c>
      <c r="B2131"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s="38" t="s">
        <v>248</v>
      </c>
      <c r="O2131" t="s">
        <v>738</v>
      </c>
      <c r="P2131" t="s">
        <v>827</v>
      </c>
      <c r="Q2131" t="s">
        <v>243</v>
      </c>
      <c r="R2131" t="s">
        <v>658</v>
      </c>
      <c r="S2131" s="38"/>
      <c r="W2131" s="38"/>
    </row>
    <row r="2132" spans="1:23" ht="16" x14ac:dyDescent="0.2">
      <c r="A2132" t="s">
        <v>369</v>
      </c>
      <c r="B2132"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s="38" t="s">
        <v>248</v>
      </c>
      <c r="O2132" t="s">
        <v>738</v>
      </c>
      <c r="P2132" t="s">
        <v>827</v>
      </c>
      <c r="Q2132" t="s">
        <v>243</v>
      </c>
      <c r="R2132" t="s">
        <v>658</v>
      </c>
      <c r="S2132" s="38"/>
      <c r="W2132" s="38"/>
    </row>
    <row r="2133" spans="1:23" ht="16" x14ac:dyDescent="0.2">
      <c r="A2133" t="s">
        <v>367</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s="38" t="s">
        <v>368</v>
      </c>
      <c r="O2133" t="s">
        <v>739</v>
      </c>
      <c r="P2133" t="s">
        <v>893</v>
      </c>
      <c r="Q2133" t="s">
        <v>243</v>
      </c>
      <c r="R2133" t="s">
        <v>658</v>
      </c>
      <c r="S2133" s="38"/>
      <c r="W2133" s="38"/>
    </row>
    <row r="2134" spans="1:23" ht="16" x14ac:dyDescent="0.2">
      <c r="A2134" t="s">
        <v>367</v>
      </c>
      <c r="B2134" t="s">
        <v>124</v>
      </c>
      <c r="C2134" s="28">
        <f>(0.261267145656433/(0.0783801436969301+0.261267145656433+0.0326583932070542)) * 4.0053091641672%</f>
        <v>2.8107432730997878E-2</v>
      </c>
      <c r="D2134" s="28">
        <f>(0.261267145656433/(0.0783801436969301+0.261267145656433+0.0326583932070542)) * 3.3397661955405%</f>
        <v>2.3436955758178932E-2</v>
      </c>
      <c r="E2134" s="28">
        <f>(0.261267145656433/(0.0783801436969301+0.261267145656433+0.0326583932070542)) * 2.77875335211881%</f>
        <v>1.9500023523640761E-2</v>
      </c>
      <c r="F2134" s="28">
        <f>(0.261267145656433/(0.0783801436969301+0.261267145656433+0.0326583932070542)) * 4.81687857551633%</f>
        <v>3.3802656670290011E-2</v>
      </c>
      <c r="G2134" s="28">
        <f>(0.261267145656433/(0.0783801436969301+0.261267145656433+0.0326583932070542)) * 7.65944582126541%</f>
        <v>5.3750496991336182E-2</v>
      </c>
      <c r="H2134" s="28">
        <f>(0.261267145656433/(0.0783801436969301+0.261267145656433+0.0326583932070542)) * 9.42663474429751%</f>
        <v>6.6151822767000032E-2</v>
      </c>
      <c r="I2134" s="28">
        <f>(0.261267145656433/(0.0783801436969301+0.261267145656433+0.0326583932070542)) * 10.5456478040794%</f>
        <v>7.4004545993539603E-2</v>
      </c>
      <c r="J2134" s="28">
        <f>(0.261267145656433/(0.0783801436969301+0.261267145656433+0.0326583932070542)) * 11.8989272607833%</f>
        <v>8.3501243935321351E-2</v>
      </c>
      <c r="K2134" s="28">
        <f>(0.261267145656433/(0.0783801436969301+0.261267145656433+0.0326583932070542)) * 13.056130740488%</f>
        <v>9.1621970108687667E-2</v>
      </c>
      <c r="L2134" s="28">
        <f>(0.261267145656433/(0.0783801436969301+0.261267145656433+0.0326583932070542)) * 13.7160062258397%</f>
        <v>9.6252675269050458E-2</v>
      </c>
      <c r="M2134" s="28">
        <f>(0.261267145656433/(0.0783801436969301+0.261267145656433+0.0326583932070542)) * 14.0969673556114%</f>
        <v>9.8926086706044844E-2</v>
      </c>
      <c r="N2134" s="38" t="s">
        <v>368</v>
      </c>
      <c r="O2134" t="s">
        <v>740</v>
      </c>
      <c r="P2134" t="s">
        <v>893</v>
      </c>
      <c r="Q2134" t="s">
        <v>243</v>
      </c>
      <c r="R2134" t="s">
        <v>658</v>
      </c>
      <c r="S2134" s="38"/>
      <c r="W2134" s="38"/>
    </row>
    <row r="2135" spans="1:23" ht="16" x14ac:dyDescent="0.2">
      <c r="A2135" t="s">
        <v>367</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s="38" t="s">
        <v>368</v>
      </c>
      <c r="O2135" t="s">
        <v>741</v>
      </c>
      <c r="P2135" t="s">
        <v>893</v>
      </c>
      <c r="Q2135" t="s">
        <v>243</v>
      </c>
      <c r="R2135" t="s">
        <v>658</v>
      </c>
      <c r="S2135" s="38"/>
      <c r="W2135" s="38"/>
    </row>
    <row r="2136" spans="1:23" ht="16" x14ac:dyDescent="0.2">
      <c r="A2136" t="s">
        <v>367</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s="38" t="s">
        <v>247</v>
      </c>
      <c r="O2136" t="s">
        <v>742</v>
      </c>
      <c r="P2136" t="s">
        <v>893</v>
      </c>
      <c r="Q2136" t="s">
        <v>243</v>
      </c>
      <c r="R2136" t="s">
        <v>658</v>
      </c>
      <c r="S2136" s="38"/>
      <c r="W2136" s="38"/>
    </row>
    <row r="2137" spans="1:23" ht="16" x14ac:dyDescent="0.2">
      <c r="A2137" t="s">
        <v>367</v>
      </c>
      <c r="B2137" t="s">
        <v>85</v>
      </c>
      <c r="C2137" s="28">
        <v>2.3661385295237749E-3</v>
      </c>
      <c r="D2137" s="28">
        <v>2.2127426207202957E-3</v>
      </c>
      <c r="E2137" s="28">
        <v>1.9398047943806924E-3</v>
      </c>
      <c r="F2137" s="28">
        <v>1.5274544665823512E-3</v>
      </c>
      <c r="G2137" s="28">
        <v>1.1197038010211699E-3</v>
      </c>
      <c r="H2137" s="28">
        <v>8.514145401169504E-4</v>
      </c>
      <c r="I2137" s="28">
        <v>7.1432959453223571E-4</v>
      </c>
      <c r="J2137" s="28">
        <v>6.4488170290041965E-4</v>
      </c>
      <c r="K2137" s="28">
        <v>6.0533982365240234E-4</v>
      </c>
      <c r="L2137" s="28">
        <v>5.8411055733103537E-4</v>
      </c>
      <c r="M2137" s="28">
        <v>5.7374870189356184E-4</v>
      </c>
      <c r="N2137" s="38" t="s">
        <v>242</v>
      </c>
      <c r="O2137" t="s">
        <v>743</v>
      </c>
      <c r="P2137" t="s">
        <v>893</v>
      </c>
      <c r="Q2137" t="s">
        <v>243</v>
      </c>
      <c r="R2137" t="s">
        <v>658</v>
      </c>
      <c r="S2137" s="38"/>
      <c r="W2137" s="38"/>
    </row>
    <row r="2138" spans="1:23" ht="16" x14ac:dyDescent="0.2">
      <c r="A2138" t="s">
        <v>367</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s="38" t="s">
        <v>247</v>
      </c>
      <c r="O2138" t="s">
        <v>742</v>
      </c>
      <c r="P2138" t="s">
        <v>893</v>
      </c>
      <c r="Q2138" t="s">
        <v>243</v>
      </c>
      <c r="R2138" t="s">
        <v>658</v>
      </c>
      <c r="S2138" s="38"/>
      <c r="W2138" s="38"/>
    </row>
    <row r="2139" spans="1:23" ht="16" x14ac:dyDescent="0.2">
      <c r="A2139" t="s">
        <v>367</v>
      </c>
      <c r="B2139" t="s">
        <v>145</v>
      </c>
      <c r="C2139" s="28">
        <v>0.23819127863872663</v>
      </c>
      <c r="D2139" s="28">
        <v>0.22110071363118872</v>
      </c>
      <c r="E2139" s="28">
        <v>0.24911177359415199</v>
      </c>
      <c r="F2139" s="28">
        <v>0.2216845582499852</v>
      </c>
      <c r="G2139" s="28">
        <v>0.17549490908005133</v>
      </c>
      <c r="H2139" s="28">
        <v>0.14692576913951513</v>
      </c>
      <c r="I2139" s="28">
        <v>0.13493686040713937</v>
      </c>
      <c r="J2139" s="28">
        <v>0.12591315249130694</v>
      </c>
      <c r="K2139" s="28">
        <v>0.12081573980395865</v>
      </c>
      <c r="L2139" s="28">
        <v>0.11925590545508638</v>
      </c>
      <c r="M2139" s="28">
        <v>0.11867035650831839</v>
      </c>
      <c r="N2139" s="38" t="s">
        <v>283</v>
      </c>
      <c r="O2139" t="s">
        <v>744</v>
      </c>
      <c r="P2139" t="s">
        <v>893</v>
      </c>
      <c r="Q2139" t="s">
        <v>243</v>
      </c>
      <c r="R2139" t="s">
        <v>658</v>
      </c>
      <c r="S2139" s="38"/>
      <c r="W2139" s="38"/>
    </row>
    <row r="2140" spans="1:23" ht="16" x14ac:dyDescent="0.2">
      <c r="A2140" t="s">
        <v>367</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s="38" t="s">
        <v>247</v>
      </c>
      <c r="O2140" t="s">
        <v>745</v>
      </c>
      <c r="P2140" t="s">
        <v>893</v>
      </c>
      <c r="Q2140" t="s">
        <v>243</v>
      </c>
      <c r="R2140" t="s">
        <v>658</v>
      </c>
      <c r="S2140" s="38"/>
      <c r="W2140" s="38"/>
    </row>
    <row r="2141" spans="1:23" ht="16" x14ac:dyDescent="0.2">
      <c r="A2141" t="s">
        <v>367</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s="38" t="s">
        <v>247</v>
      </c>
      <c r="O2141" t="s">
        <v>742</v>
      </c>
      <c r="P2141" t="s">
        <v>893</v>
      </c>
      <c r="Q2141" t="s">
        <v>243</v>
      </c>
      <c r="R2141" t="s">
        <v>658</v>
      </c>
      <c r="S2141" s="38"/>
      <c r="W2141" s="38"/>
    </row>
    <row r="2142" spans="1:23" ht="16" x14ac:dyDescent="0.2">
      <c r="A2142" t="s">
        <v>367</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s="38" t="s">
        <v>247</v>
      </c>
      <c r="O2142" t="s">
        <v>742</v>
      </c>
      <c r="P2142" t="s">
        <v>893</v>
      </c>
      <c r="Q2142" t="s">
        <v>243</v>
      </c>
      <c r="R2142" t="s">
        <v>658</v>
      </c>
      <c r="S2142" s="38"/>
      <c r="W2142" s="38"/>
    </row>
    <row r="2143" spans="1:23" ht="16" x14ac:dyDescent="0.2">
      <c r="A2143" t="s">
        <v>367</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t="s">
        <v>743</v>
      </c>
      <c r="P2143" t="s">
        <v>893</v>
      </c>
      <c r="Q2143" t="s">
        <v>243</v>
      </c>
      <c r="R2143" t="s">
        <v>658</v>
      </c>
      <c r="S2143" s="38"/>
      <c r="W2143" s="38"/>
    </row>
    <row r="2144" spans="1:23" ht="16" x14ac:dyDescent="0.2">
      <c r="A2144" t="s">
        <v>367</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s="38" t="s">
        <v>247</v>
      </c>
      <c r="O2144" t="s">
        <v>742</v>
      </c>
      <c r="P2144" t="s">
        <v>893</v>
      </c>
      <c r="Q2144" t="s">
        <v>243</v>
      </c>
      <c r="R2144" t="s">
        <v>658</v>
      </c>
      <c r="S2144" s="38"/>
      <c r="W2144" s="38"/>
    </row>
    <row r="2145" spans="1:23" ht="16" x14ac:dyDescent="0.2">
      <c r="A2145" t="s">
        <v>367</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s="38" t="s">
        <v>247</v>
      </c>
      <c r="O2145" t="s">
        <v>742</v>
      </c>
      <c r="P2145" t="s">
        <v>893</v>
      </c>
      <c r="Q2145" t="s">
        <v>243</v>
      </c>
      <c r="R2145" t="s">
        <v>658</v>
      </c>
      <c r="S2145" s="38"/>
      <c r="W2145" s="38"/>
    </row>
    <row r="2146" spans="1:23" ht="16" x14ac:dyDescent="0.2">
      <c r="A2146" t="s">
        <v>367</v>
      </c>
      <c r="B2146" t="s">
        <v>657</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s="38" t="s">
        <v>247</v>
      </c>
      <c r="O2146" t="s">
        <v>742</v>
      </c>
      <c r="P2146" t="s">
        <v>893</v>
      </c>
      <c r="Q2146" t="s">
        <v>243</v>
      </c>
      <c r="R2146" t="s">
        <v>658</v>
      </c>
      <c r="S2146" s="38"/>
      <c r="W2146" s="38"/>
    </row>
    <row r="2147" spans="1:23" ht="16" x14ac:dyDescent="0.2">
      <c r="A2147" t="s">
        <v>367</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s="38" t="s">
        <v>247</v>
      </c>
      <c r="O2147" t="s">
        <v>742</v>
      </c>
      <c r="P2147" t="s">
        <v>893</v>
      </c>
      <c r="Q2147" t="s">
        <v>243</v>
      </c>
      <c r="R2147" t="s">
        <v>658</v>
      </c>
      <c r="S2147" s="38"/>
      <c r="W2147" s="38"/>
    </row>
    <row r="2148" spans="1:23" ht="16" x14ac:dyDescent="0.2">
      <c r="A2148" t="s">
        <v>367</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t="s">
        <v>743</v>
      </c>
      <c r="P2148" t="s">
        <v>893</v>
      </c>
      <c r="Q2148" t="s">
        <v>243</v>
      </c>
      <c r="R2148" t="s">
        <v>658</v>
      </c>
      <c r="S2148" s="38"/>
      <c r="W2148" s="38"/>
    </row>
    <row r="2149" spans="1:23" ht="16" x14ac:dyDescent="0.2">
      <c r="A2149" t="s">
        <v>367</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s="38" t="s">
        <v>247</v>
      </c>
      <c r="O2149" t="s">
        <v>742</v>
      </c>
      <c r="P2149" t="s">
        <v>893</v>
      </c>
      <c r="Q2149" t="s">
        <v>243</v>
      </c>
      <c r="R2149" t="s">
        <v>658</v>
      </c>
      <c r="S2149" s="38"/>
      <c r="W2149" s="38"/>
    </row>
    <row r="2150" spans="1:23" ht="16" x14ac:dyDescent="0.2">
      <c r="A2150" t="s">
        <v>672</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s="38" t="s">
        <v>242</v>
      </c>
      <c r="O2150" t="s">
        <v>746</v>
      </c>
      <c r="P2150" t="s">
        <v>828</v>
      </c>
      <c r="Q2150" t="s">
        <v>243</v>
      </c>
      <c r="R2150" t="s">
        <v>658</v>
      </c>
      <c r="S2150" s="38"/>
      <c r="W2150" s="38"/>
    </row>
    <row r="2151" spans="1:23" ht="16" x14ac:dyDescent="0.2">
      <c r="A2151" t="s">
        <v>672</v>
      </c>
      <c r="B2151" t="s">
        <v>124</v>
      </c>
      <c r="C2151" s="28">
        <f>(0.261267145656433/(0.0783801436969301+0.261267145656433+0.0326583932070542)) * 4.0053091641672%</f>
        <v>2.8107432730997878E-2</v>
      </c>
      <c r="D2151" s="28">
        <f>(0.261267145656433/(0.0783801436969301+0.261267145656433+0.0326583932070542)) * 3.3397661955405%</f>
        <v>2.3436955758178932E-2</v>
      </c>
      <c r="E2151" s="28">
        <f>(0.261267145656433/(0.0783801436969301+0.261267145656433+0.0326583932070542)) * 2.77875335211881%</f>
        <v>1.9500023523640761E-2</v>
      </c>
      <c r="F2151" s="28">
        <f>(0.261267145656433/(0.0783801436969301+0.261267145656433+0.0326583932070542)) * 4.81687857551633%</f>
        <v>3.3802656670290011E-2</v>
      </c>
      <c r="G2151" s="28">
        <f>(0.261267145656433/(0.0783801436969301+0.261267145656433+0.0326583932070542)) * 7.65944582126541%</f>
        <v>5.3750496991336182E-2</v>
      </c>
      <c r="H2151" s="28">
        <f>(0.261267145656433/(0.0783801436969301+0.261267145656433+0.0326583932070542)) * 9.42663474429751%</f>
        <v>6.6151822767000032E-2</v>
      </c>
      <c r="I2151" s="28">
        <f>(0.261267145656433/(0.0783801436969301+0.261267145656433+0.0326583932070542)) * 10.5456478040794%</f>
        <v>7.4004545993539603E-2</v>
      </c>
      <c r="J2151" s="28">
        <f>(0.261267145656433/(0.0783801436969301+0.261267145656433+0.0326583932070542)) * 11.8989272607833%</f>
        <v>8.3501243935321351E-2</v>
      </c>
      <c r="K2151" s="28">
        <f>(0.261267145656433/(0.0783801436969301+0.261267145656433+0.0326583932070542)) * 13.056130740488%</f>
        <v>9.1621970108687667E-2</v>
      </c>
      <c r="L2151" s="28">
        <f>(0.261267145656433/(0.0783801436969301+0.261267145656433+0.0326583932070542)) * 13.7160062258397%</f>
        <v>9.6252675269050458E-2</v>
      </c>
      <c r="M2151" s="28">
        <f>(0.261267145656433/(0.0783801436969301+0.261267145656433+0.0326583932070542)) * 14.0969673556114%</f>
        <v>9.8926086706044844E-2</v>
      </c>
      <c r="N2151" s="38" t="s">
        <v>242</v>
      </c>
      <c r="O2151" t="s">
        <v>746</v>
      </c>
      <c r="P2151" t="s">
        <v>828</v>
      </c>
      <c r="Q2151" t="s">
        <v>243</v>
      </c>
      <c r="R2151" t="s">
        <v>658</v>
      </c>
      <c r="S2151" s="38"/>
      <c r="W2151" s="38"/>
    </row>
    <row r="2152" spans="1:23" ht="16" x14ac:dyDescent="0.2">
      <c r="A2152" t="s">
        <v>672</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s="38" t="s">
        <v>242</v>
      </c>
      <c r="O2152" t="s">
        <v>746</v>
      </c>
      <c r="P2152" t="s">
        <v>828</v>
      </c>
      <c r="Q2152" t="s">
        <v>243</v>
      </c>
      <c r="R2152" t="s">
        <v>658</v>
      </c>
      <c r="S2152" s="38"/>
      <c r="W2152" s="38"/>
    </row>
    <row r="2153" spans="1:23" ht="16" x14ac:dyDescent="0.2">
      <c r="A2153" t="s">
        <v>672</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s="38" t="s">
        <v>242</v>
      </c>
      <c r="O2153" t="s">
        <v>746</v>
      </c>
      <c r="P2153" t="s">
        <v>828</v>
      </c>
      <c r="Q2153" t="s">
        <v>243</v>
      </c>
      <c r="R2153" t="s">
        <v>658</v>
      </c>
      <c r="S2153" s="38"/>
      <c r="W2153" s="38"/>
    </row>
    <row r="2154" spans="1:23" ht="16" x14ac:dyDescent="0.2">
      <c r="A2154" t="s">
        <v>672</v>
      </c>
      <c r="B2154" t="s">
        <v>85</v>
      </c>
      <c r="C2154" s="28">
        <v>2.3661385295237749E-3</v>
      </c>
      <c r="D2154" s="28">
        <v>2.2127426207202957E-3</v>
      </c>
      <c r="E2154" s="28">
        <v>1.9398047943806924E-3</v>
      </c>
      <c r="F2154" s="28">
        <v>1.5274544665823512E-3</v>
      </c>
      <c r="G2154" s="28">
        <v>1.1197038010211699E-3</v>
      </c>
      <c r="H2154" s="28">
        <v>8.514145401169504E-4</v>
      </c>
      <c r="I2154" s="28">
        <v>7.1432959453223571E-4</v>
      </c>
      <c r="J2154" s="28">
        <v>6.4488170290041965E-4</v>
      </c>
      <c r="K2154" s="28">
        <v>6.0533982365240234E-4</v>
      </c>
      <c r="L2154" s="28">
        <v>5.8411055733103537E-4</v>
      </c>
      <c r="M2154" s="28">
        <v>5.7374870189356184E-4</v>
      </c>
      <c r="N2154" s="38" t="s">
        <v>242</v>
      </c>
      <c r="O2154" t="s">
        <v>746</v>
      </c>
      <c r="P2154" t="s">
        <v>828</v>
      </c>
      <c r="Q2154" t="s">
        <v>243</v>
      </c>
      <c r="R2154" t="s">
        <v>658</v>
      </c>
      <c r="S2154" s="38"/>
      <c r="W2154" s="38"/>
    </row>
    <row r="2155" spans="1:23" ht="16" x14ac:dyDescent="0.2">
      <c r="A2155" t="s">
        <v>672</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s="38" t="s">
        <v>242</v>
      </c>
      <c r="O2155" t="s">
        <v>746</v>
      </c>
      <c r="P2155" t="s">
        <v>828</v>
      </c>
      <c r="Q2155" t="s">
        <v>243</v>
      </c>
      <c r="R2155" t="s">
        <v>658</v>
      </c>
      <c r="S2155" s="38"/>
      <c r="W2155" s="38"/>
    </row>
    <row r="2156" spans="1:23" ht="16" x14ac:dyDescent="0.2">
      <c r="A2156" t="s">
        <v>672</v>
      </c>
      <c r="B2156" t="s">
        <v>145</v>
      </c>
      <c r="C2156" s="28">
        <v>0.23819127863872663</v>
      </c>
      <c r="D2156" s="28">
        <v>0.22110071363118872</v>
      </c>
      <c r="E2156" s="28">
        <v>0.24911177359415199</v>
      </c>
      <c r="F2156" s="28">
        <v>0.2216845582499852</v>
      </c>
      <c r="G2156" s="28">
        <v>0.17549490908005133</v>
      </c>
      <c r="H2156" s="28">
        <v>0.14692576913951513</v>
      </c>
      <c r="I2156" s="28">
        <v>0.13493686040713937</v>
      </c>
      <c r="J2156" s="28">
        <v>0.12591315249130694</v>
      </c>
      <c r="K2156" s="28">
        <v>0.12081573980395865</v>
      </c>
      <c r="L2156" s="28">
        <v>0.11925590545508638</v>
      </c>
      <c r="M2156" s="28">
        <v>0.11867035650831839</v>
      </c>
      <c r="N2156" s="38" t="s">
        <v>242</v>
      </c>
      <c r="O2156" t="s">
        <v>746</v>
      </c>
      <c r="P2156" t="s">
        <v>828</v>
      </c>
      <c r="Q2156" t="s">
        <v>243</v>
      </c>
      <c r="R2156" t="s">
        <v>658</v>
      </c>
      <c r="S2156" s="38"/>
      <c r="W2156" s="38"/>
    </row>
    <row r="2157" spans="1:23" ht="16" x14ac:dyDescent="0.2">
      <c r="A2157" t="s">
        <v>672</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s="38" t="s">
        <v>242</v>
      </c>
      <c r="O2157" t="s">
        <v>746</v>
      </c>
      <c r="P2157" t="s">
        <v>828</v>
      </c>
      <c r="Q2157" t="s">
        <v>243</v>
      </c>
      <c r="R2157" t="s">
        <v>658</v>
      </c>
      <c r="S2157" s="38"/>
      <c r="W2157" s="38"/>
    </row>
    <row r="2158" spans="1:23" ht="16" x14ac:dyDescent="0.2">
      <c r="A2158" t="s">
        <v>672</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s="38" t="s">
        <v>242</v>
      </c>
      <c r="O2158" t="s">
        <v>746</v>
      </c>
      <c r="P2158" t="s">
        <v>828</v>
      </c>
      <c r="Q2158" t="s">
        <v>243</v>
      </c>
      <c r="R2158" t="s">
        <v>658</v>
      </c>
      <c r="S2158" s="38"/>
      <c r="W2158" s="38"/>
    </row>
    <row r="2159" spans="1:23" ht="16" x14ac:dyDescent="0.2">
      <c r="A2159" t="s">
        <v>672</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s="38" t="s">
        <v>242</v>
      </c>
      <c r="O2159" t="s">
        <v>746</v>
      </c>
      <c r="P2159" t="s">
        <v>828</v>
      </c>
      <c r="Q2159" t="s">
        <v>243</v>
      </c>
      <c r="R2159" t="s">
        <v>658</v>
      </c>
      <c r="S2159" s="38"/>
      <c r="W2159" s="38"/>
    </row>
    <row r="2160" spans="1:23" ht="16" x14ac:dyDescent="0.2">
      <c r="A2160" t="s">
        <v>672</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s="38" t="s">
        <v>242</v>
      </c>
      <c r="O2160" t="s">
        <v>746</v>
      </c>
      <c r="P2160" t="s">
        <v>828</v>
      </c>
      <c r="Q2160" t="s">
        <v>243</v>
      </c>
      <c r="R2160" t="s">
        <v>658</v>
      </c>
      <c r="S2160" s="38"/>
      <c r="W2160" s="38"/>
    </row>
    <row r="2161" spans="1:23" ht="16" x14ac:dyDescent="0.2">
      <c r="A2161" t="s">
        <v>672</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s="38" t="s">
        <v>242</v>
      </c>
      <c r="O2161" t="s">
        <v>746</v>
      </c>
      <c r="P2161" t="s">
        <v>828</v>
      </c>
      <c r="Q2161" t="s">
        <v>243</v>
      </c>
      <c r="R2161" t="s">
        <v>658</v>
      </c>
      <c r="S2161" s="38"/>
      <c r="W2161" s="38"/>
    </row>
    <row r="2162" spans="1:23" ht="16" x14ac:dyDescent="0.2">
      <c r="A2162" t="s">
        <v>672</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s="38" t="s">
        <v>242</v>
      </c>
      <c r="O2162" t="s">
        <v>746</v>
      </c>
      <c r="P2162" t="s">
        <v>828</v>
      </c>
      <c r="Q2162" t="s">
        <v>243</v>
      </c>
      <c r="R2162" t="s">
        <v>658</v>
      </c>
      <c r="S2162" s="38"/>
      <c r="W2162" s="38"/>
    </row>
    <row r="2163" spans="1:23" ht="16" x14ac:dyDescent="0.2">
      <c r="A2163" t="s">
        <v>672</v>
      </c>
      <c r="B2163" t="s">
        <v>657</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s="38" t="s">
        <v>242</v>
      </c>
      <c r="O2163" t="s">
        <v>746</v>
      </c>
      <c r="P2163" t="s">
        <v>828</v>
      </c>
      <c r="Q2163" t="s">
        <v>243</v>
      </c>
      <c r="R2163" t="s">
        <v>658</v>
      </c>
      <c r="S2163" s="38"/>
      <c r="W2163" s="38"/>
    </row>
    <row r="2164" spans="1:23" ht="16" x14ac:dyDescent="0.2">
      <c r="A2164" t="s">
        <v>672</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s="38" t="s">
        <v>242</v>
      </c>
      <c r="O2164" t="s">
        <v>746</v>
      </c>
      <c r="P2164" t="s">
        <v>828</v>
      </c>
      <c r="Q2164" t="s">
        <v>243</v>
      </c>
      <c r="R2164" t="s">
        <v>658</v>
      </c>
      <c r="S2164" s="38"/>
      <c r="W2164" s="38"/>
    </row>
    <row r="2165" spans="1:23" ht="16" x14ac:dyDescent="0.2">
      <c r="A2165" t="s">
        <v>672</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s="38" t="s">
        <v>242</v>
      </c>
      <c r="O2165" t="s">
        <v>746</v>
      </c>
      <c r="P2165" t="s">
        <v>828</v>
      </c>
      <c r="Q2165" t="s">
        <v>243</v>
      </c>
      <c r="R2165" t="s">
        <v>658</v>
      </c>
      <c r="S2165" s="38"/>
      <c r="W2165" s="38"/>
    </row>
    <row r="2166" spans="1:23" ht="16" x14ac:dyDescent="0.2">
      <c r="A2166" t="s">
        <v>672</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s="38" t="s">
        <v>242</v>
      </c>
      <c r="O2166" t="s">
        <v>746</v>
      </c>
      <c r="P2166" t="s">
        <v>828</v>
      </c>
      <c r="Q2166" t="s">
        <v>243</v>
      </c>
      <c r="R2166" t="s">
        <v>658</v>
      </c>
      <c r="S2166" s="38"/>
      <c r="W2166" s="38"/>
    </row>
    <row r="2167" spans="1:23" ht="16" x14ac:dyDescent="0.2">
      <c r="A2167" t="s">
        <v>323</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s="38" t="s">
        <v>301</v>
      </c>
      <c r="O2167" t="s">
        <v>747</v>
      </c>
      <c r="P2167" t="s">
        <v>829</v>
      </c>
      <c r="Q2167" t="s">
        <v>243</v>
      </c>
      <c r="R2167" t="s">
        <v>469</v>
      </c>
      <c r="S2167" s="38"/>
      <c r="W2167" s="38"/>
    </row>
    <row r="2168" spans="1:23" ht="16" x14ac:dyDescent="0.2">
      <c r="A2168" t="s">
        <v>323</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s="38" t="s">
        <v>248</v>
      </c>
      <c r="O2168" t="s">
        <v>747</v>
      </c>
      <c r="P2168" t="s">
        <v>829</v>
      </c>
      <c r="Q2168" t="s">
        <v>243</v>
      </c>
      <c r="S2168" s="38"/>
      <c r="W2168" s="38"/>
    </row>
    <row r="2169" spans="1:23" ht="16" x14ac:dyDescent="0.2">
      <c r="A2169" t="s">
        <v>323</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s="38" t="s">
        <v>248</v>
      </c>
      <c r="O2169" t="s">
        <v>747</v>
      </c>
      <c r="P2169" t="s">
        <v>829</v>
      </c>
      <c r="Q2169" t="s">
        <v>243</v>
      </c>
      <c r="S2169" s="38"/>
      <c r="W2169" s="38"/>
    </row>
    <row r="2170" spans="1:23" ht="16" x14ac:dyDescent="0.2">
      <c r="A2170" t="s">
        <v>323</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s="38" t="s">
        <v>248</v>
      </c>
      <c r="O2170" t="s">
        <v>747</v>
      </c>
      <c r="P2170" t="s">
        <v>829</v>
      </c>
      <c r="Q2170" t="s">
        <v>243</v>
      </c>
      <c r="S2170" s="38"/>
      <c r="W2170" s="38"/>
    </row>
    <row r="2171" spans="1:23" ht="16" x14ac:dyDescent="0.2">
      <c r="A2171" t="s">
        <v>323</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s="38" t="s">
        <v>248</v>
      </c>
      <c r="O2171" t="s">
        <v>747</v>
      </c>
      <c r="P2171" t="s">
        <v>829</v>
      </c>
      <c r="Q2171" t="s">
        <v>243</v>
      </c>
      <c r="S2171" s="38"/>
      <c r="W2171" s="38"/>
    </row>
    <row r="2172" spans="1:23" ht="16" x14ac:dyDescent="0.2">
      <c r="A2172" t="s">
        <v>323</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s="38" t="s">
        <v>248</v>
      </c>
      <c r="O2172" t="s">
        <v>747</v>
      </c>
      <c r="P2172" t="s">
        <v>829</v>
      </c>
      <c r="Q2172" t="s">
        <v>243</v>
      </c>
      <c r="S2172" s="38"/>
      <c r="W2172" s="38"/>
    </row>
    <row r="2173" spans="1:23" ht="16" x14ac:dyDescent="0.2">
      <c r="A2173" t="s">
        <v>323</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s="38" t="s">
        <v>248</v>
      </c>
      <c r="O2173" t="s">
        <v>747</v>
      </c>
      <c r="P2173" t="s">
        <v>829</v>
      </c>
      <c r="Q2173" t="s">
        <v>243</v>
      </c>
      <c r="S2173" s="38"/>
      <c r="W2173" s="38"/>
    </row>
    <row r="2174" spans="1:23" ht="16" x14ac:dyDescent="0.2">
      <c r="A2174" t="s">
        <v>323</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s="38" t="s">
        <v>301</v>
      </c>
      <c r="O2174" t="s">
        <v>747</v>
      </c>
      <c r="P2174" t="s">
        <v>829</v>
      </c>
      <c r="Q2174" t="s">
        <v>243</v>
      </c>
      <c r="S2174" s="38"/>
      <c r="W2174" s="38"/>
    </row>
    <row r="2175" spans="1:23" ht="16" x14ac:dyDescent="0.2">
      <c r="A2175" t="s">
        <v>323</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s="38" t="s">
        <v>248</v>
      </c>
      <c r="O2175" t="s">
        <v>747</v>
      </c>
      <c r="P2175" t="s">
        <v>829</v>
      </c>
      <c r="Q2175" t="s">
        <v>243</v>
      </c>
      <c r="S2175" s="38"/>
      <c r="W2175" s="38"/>
    </row>
    <row r="2176" spans="1:23" ht="16" x14ac:dyDescent="0.2">
      <c r="A2176" t="s">
        <v>323</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s="38" t="s">
        <v>248</v>
      </c>
      <c r="O2176" t="s">
        <v>747</v>
      </c>
      <c r="P2176" t="s">
        <v>829</v>
      </c>
      <c r="Q2176" t="s">
        <v>243</v>
      </c>
      <c r="S2176" s="38"/>
      <c r="W2176" s="38"/>
    </row>
    <row r="2177" spans="1:23" ht="16" x14ac:dyDescent="0.2">
      <c r="A2177" t="s">
        <v>323</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s="38" t="s">
        <v>248</v>
      </c>
      <c r="O2177" t="s">
        <v>747</v>
      </c>
      <c r="P2177" t="s">
        <v>829</v>
      </c>
      <c r="Q2177" t="s">
        <v>243</v>
      </c>
      <c r="S2177" s="38"/>
      <c r="W2177" s="38"/>
    </row>
    <row r="2178" spans="1:23" ht="16" x14ac:dyDescent="0.2">
      <c r="A2178" t="s">
        <v>323</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s="38" t="s">
        <v>248</v>
      </c>
      <c r="O2178" t="s">
        <v>747</v>
      </c>
      <c r="P2178" t="s">
        <v>829</v>
      </c>
      <c r="Q2178" t="s">
        <v>243</v>
      </c>
      <c r="S2178" s="38"/>
      <c r="W2178" s="38"/>
    </row>
    <row r="2179" spans="1:23" ht="16" x14ac:dyDescent="0.2">
      <c r="A2179" t="s">
        <v>323</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s="38" t="s">
        <v>248</v>
      </c>
      <c r="O2179" t="s">
        <v>747</v>
      </c>
      <c r="P2179" t="s">
        <v>829</v>
      </c>
      <c r="Q2179" t="s">
        <v>243</v>
      </c>
      <c r="S2179" s="38"/>
      <c r="W2179" s="38"/>
    </row>
    <row r="2180" spans="1:23" ht="16" x14ac:dyDescent="0.2">
      <c r="A2180" t="s">
        <v>323</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s="38" t="s">
        <v>248</v>
      </c>
      <c r="O2180" t="s">
        <v>747</v>
      </c>
      <c r="P2180" t="s">
        <v>829</v>
      </c>
      <c r="Q2180" t="s">
        <v>243</v>
      </c>
      <c r="S2180" s="38"/>
      <c r="W2180" s="38"/>
    </row>
    <row r="2181" spans="1:23" ht="16" x14ac:dyDescent="0.2">
      <c r="A2181" t="s">
        <v>323</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s="38" t="s">
        <v>301</v>
      </c>
      <c r="O2181" t="s">
        <v>747</v>
      </c>
      <c r="P2181" t="s">
        <v>829</v>
      </c>
      <c r="Q2181" t="s">
        <v>243</v>
      </c>
      <c r="S2181" s="38"/>
      <c r="W2181" s="38"/>
    </row>
    <row r="2182" spans="1:23" ht="16" x14ac:dyDescent="0.2">
      <c r="A2182" t="s">
        <v>323</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s="38" t="s">
        <v>248</v>
      </c>
      <c r="O2182" t="s">
        <v>747</v>
      </c>
      <c r="P2182" t="s">
        <v>829</v>
      </c>
      <c r="Q2182" t="s">
        <v>243</v>
      </c>
      <c r="S2182" s="38"/>
      <c r="W2182" s="38"/>
    </row>
    <row r="2183" spans="1:23" ht="16" x14ac:dyDescent="0.2">
      <c r="A2183" t="s">
        <v>323</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s="38" t="s">
        <v>248</v>
      </c>
      <c r="O2183" t="s">
        <v>747</v>
      </c>
      <c r="P2183" t="s">
        <v>829</v>
      </c>
      <c r="Q2183" t="s">
        <v>243</v>
      </c>
      <c r="S2183" s="38"/>
      <c r="W2183" s="38"/>
    </row>
    <row r="2184" spans="1:23" ht="16" x14ac:dyDescent="0.2">
      <c r="A2184" t="s">
        <v>323</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s="38" t="s">
        <v>301</v>
      </c>
      <c r="O2184" t="s">
        <v>747</v>
      </c>
      <c r="P2184" t="s">
        <v>829</v>
      </c>
      <c r="Q2184" t="s">
        <v>243</v>
      </c>
      <c r="S2184" s="38"/>
      <c r="W2184" s="38"/>
    </row>
    <row r="2185" spans="1:23" ht="16" x14ac:dyDescent="0.2">
      <c r="A2185" t="s">
        <v>323</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s="38" t="s">
        <v>301</v>
      </c>
      <c r="O2185" t="s">
        <v>747</v>
      </c>
      <c r="P2185" t="s">
        <v>829</v>
      </c>
      <c r="Q2185" t="s">
        <v>243</v>
      </c>
      <c r="S2185" s="38"/>
      <c r="W2185" s="38"/>
    </row>
    <row r="2186" spans="1:23" ht="16" x14ac:dyDescent="0.2">
      <c r="A2186" t="s">
        <v>323</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s="38" t="s">
        <v>248</v>
      </c>
      <c r="O2186" t="s">
        <v>747</v>
      </c>
      <c r="P2186" t="s">
        <v>829</v>
      </c>
      <c r="Q2186" t="s">
        <v>243</v>
      </c>
      <c r="S2186" s="38"/>
      <c r="W2186" s="38"/>
    </row>
    <row r="2187" spans="1:23" ht="16" x14ac:dyDescent="0.2">
      <c r="A2187" t="s">
        <v>323</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s="38" t="s">
        <v>301</v>
      </c>
      <c r="O2187" t="s">
        <v>747</v>
      </c>
      <c r="P2187" t="s">
        <v>829</v>
      </c>
      <c r="Q2187" t="s">
        <v>243</v>
      </c>
      <c r="S2187" s="38"/>
      <c r="W2187" s="38"/>
    </row>
    <row r="2188" spans="1:23" ht="16" x14ac:dyDescent="0.2">
      <c r="A2188" t="s">
        <v>323</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s="38" t="s">
        <v>248</v>
      </c>
      <c r="O2188" t="s">
        <v>747</v>
      </c>
      <c r="P2188" t="s">
        <v>829</v>
      </c>
      <c r="Q2188" t="s">
        <v>243</v>
      </c>
      <c r="S2188" s="38"/>
      <c r="W2188" s="38"/>
    </row>
    <row r="2189" spans="1:23" ht="16" x14ac:dyDescent="0.2">
      <c r="A2189" t="s">
        <v>323</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s="38" t="s">
        <v>301</v>
      </c>
      <c r="O2189" t="s">
        <v>747</v>
      </c>
      <c r="P2189" t="s">
        <v>829</v>
      </c>
      <c r="Q2189" t="s">
        <v>243</v>
      </c>
      <c r="S2189" s="38"/>
      <c r="W2189" s="38"/>
    </row>
    <row r="2190" spans="1:23" ht="16" x14ac:dyDescent="0.2">
      <c r="A2190" t="s">
        <v>323</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s="38" t="s">
        <v>248</v>
      </c>
      <c r="O2190" t="s">
        <v>747</v>
      </c>
      <c r="P2190" t="s">
        <v>829</v>
      </c>
      <c r="Q2190" t="s">
        <v>243</v>
      </c>
      <c r="S2190" s="38"/>
      <c r="W2190" s="38"/>
    </row>
    <row r="2191" spans="1:23" ht="16" x14ac:dyDescent="0.2">
      <c r="A2191" t="s">
        <v>324</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s="38" t="s">
        <v>248</v>
      </c>
      <c r="O2191" t="s">
        <v>748</v>
      </c>
      <c r="P2191" t="s">
        <v>830</v>
      </c>
      <c r="Q2191" t="s">
        <v>243</v>
      </c>
      <c r="S2191" s="38"/>
      <c r="W2191" s="38"/>
    </row>
    <row r="2192" spans="1:23" ht="16" x14ac:dyDescent="0.2">
      <c r="A2192" t="s">
        <v>324</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s="38" t="s">
        <v>247</v>
      </c>
      <c r="O2192" t="s">
        <v>749</v>
      </c>
      <c r="P2192" t="s">
        <v>830</v>
      </c>
      <c r="Q2192" t="s">
        <v>243</v>
      </c>
      <c r="S2192" s="38"/>
      <c r="W2192" s="38"/>
    </row>
    <row r="2193" spans="1:23" ht="16" x14ac:dyDescent="0.2">
      <c r="A2193" t="s">
        <v>324</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s="38" t="s">
        <v>314</v>
      </c>
      <c r="O2193" t="s">
        <v>748</v>
      </c>
      <c r="P2193" t="s">
        <v>830</v>
      </c>
      <c r="Q2193" t="s">
        <v>243</v>
      </c>
      <c r="S2193" s="38"/>
      <c r="W2193" s="38"/>
    </row>
    <row r="2194" spans="1:23" ht="16" x14ac:dyDescent="0.2">
      <c r="A2194" t="s">
        <v>324</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s="38" t="s">
        <v>248</v>
      </c>
      <c r="O2194" t="s">
        <v>748</v>
      </c>
      <c r="P2194" t="s">
        <v>830</v>
      </c>
      <c r="Q2194" t="s">
        <v>243</v>
      </c>
      <c r="S2194" s="38"/>
      <c r="W2194" s="38"/>
    </row>
    <row r="2195" spans="1:23" ht="16" x14ac:dyDescent="0.2">
      <c r="A2195" t="s">
        <v>324</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s="38" t="s">
        <v>248</v>
      </c>
      <c r="O2195" t="s">
        <v>748</v>
      </c>
      <c r="P2195" t="s">
        <v>830</v>
      </c>
      <c r="Q2195" t="s">
        <v>243</v>
      </c>
      <c r="S2195" s="38"/>
      <c r="W2195" s="38"/>
    </row>
    <row r="2196" spans="1:23" ht="16" x14ac:dyDescent="0.2">
      <c r="A2196" t="s">
        <v>324</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s="38" t="s">
        <v>248</v>
      </c>
      <c r="O2196" t="s">
        <v>748</v>
      </c>
      <c r="P2196" t="s">
        <v>830</v>
      </c>
      <c r="Q2196" t="s">
        <v>243</v>
      </c>
      <c r="S2196" s="38"/>
      <c r="W2196" s="38"/>
    </row>
    <row r="2197" spans="1:23" ht="16" x14ac:dyDescent="0.2">
      <c r="A2197" t="s">
        <v>324</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s="38" t="s">
        <v>248</v>
      </c>
      <c r="O2197" t="s">
        <v>748</v>
      </c>
      <c r="P2197" t="s">
        <v>830</v>
      </c>
      <c r="Q2197" t="s">
        <v>243</v>
      </c>
      <c r="S2197" s="38"/>
      <c r="W2197" s="38"/>
    </row>
    <row r="2198" spans="1:23" ht="16" x14ac:dyDescent="0.2">
      <c r="A2198" t="s">
        <v>324</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s="38" t="s">
        <v>248</v>
      </c>
      <c r="O2198" t="s">
        <v>748</v>
      </c>
      <c r="P2198" t="s">
        <v>830</v>
      </c>
      <c r="Q2198" t="s">
        <v>243</v>
      </c>
      <c r="S2198" s="38"/>
      <c r="W2198" s="38"/>
    </row>
    <row r="2199" spans="1:23" ht="16" x14ac:dyDescent="0.2">
      <c r="A2199" t="s">
        <v>330</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s="38" t="s">
        <v>242</v>
      </c>
      <c r="O2199" t="s">
        <v>750</v>
      </c>
      <c r="P2199" t="s">
        <v>831</v>
      </c>
      <c r="Q2199" t="s">
        <v>243</v>
      </c>
      <c r="R2199" t="s">
        <v>470</v>
      </c>
      <c r="S2199" s="38"/>
      <c r="W2199" s="38"/>
    </row>
    <row r="2200" spans="1:23" ht="16" x14ac:dyDescent="0.2">
      <c r="A2200" t="s">
        <v>330</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s="38" t="s">
        <v>242</v>
      </c>
      <c r="O2200" t="s">
        <v>750</v>
      </c>
      <c r="P2200" t="s">
        <v>831</v>
      </c>
      <c r="Q2200" t="s">
        <v>243</v>
      </c>
      <c r="S2200" s="38"/>
      <c r="W2200" s="38"/>
    </row>
    <row r="2201" spans="1:23" ht="16" x14ac:dyDescent="0.2">
      <c r="A2201" t="s">
        <v>330</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s="38" t="s">
        <v>242</v>
      </c>
      <c r="O2201" t="s">
        <v>750</v>
      </c>
      <c r="P2201" t="s">
        <v>831</v>
      </c>
      <c r="Q2201" t="s">
        <v>243</v>
      </c>
      <c r="S2201" s="38"/>
      <c r="W2201" s="38"/>
    </row>
    <row r="2202" spans="1:23" ht="16" x14ac:dyDescent="0.2">
      <c r="A2202" t="s">
        <v>330</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s="38" t="s">
        <v>242</v>
      </c>
      <c r="O2202" t="s">
        <v>750</v>
      </c>
      <c r="P2202" t="s">
        <v>831</v>
      </c>
      <c r="Q2202" t="s">
        <v>243</v>
      </c>
      <c r="S2202" s="38"/>
      <c r="W2202" s="38"/>
    </row>
    <row r="2203" spans="1:23" ht="16" x14ac:dyDescent="0.2">
      <c r="A2203" t="s">
        <v>330</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s="38" t="s">
        <v>242</v>
      </c>
      <c r="O2203" t="s">
        <v>750</v>
      </c>
      <c r="P2203" t="s">
        <v>831</v>
      </c>
      <c r="Q2203" t="s">
        <v>243</v>
      </c>
      <c r="S2203" s="38"/>
      <c r="W2203" s="38"/>
    </row>
    <row r="2204" spans="1:23" ht="16" x14ac:dyDescent="0.2">
      <c r="A2204" t="s">
        <v>330</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s="38" t="s">
        <v>242</v>
      </c>
      <c r="O2204" t="s">
        <v>750</v>
      </c>
      <c r="P2204" t="s">
        <v>831</v>
      </c>
      <c r="Q2204" t="s">
        <v>243</v>
      </c>
      <c r="S2204" s="38"/>
      <c r="W2204" s="38"/>
    </row>
    <row r="2205" spans="1:23" ht="16" x14ac:dyDescent="0.2">
      <c r="A2205" t="s">
        <v>330</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s="38" t="s">
        <v>242</v>
      </c>
      <c r="O2205" t="s">
        <v>750</v>
      </c>
      <c r="P2205" t="s">
        <v>831</v>
      </c>
      <c r="Q2205" t="s">
        <v>243</v>
      </c>
      <c r="S2205" s="38"/>
      <c r="W2205" s="38"/>
    </row>
    <row r="2206" spans="1:23" ht="16" x14ac:dyDescent="0.2">
      <c r="A2206" t="s">
        <v>330</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s="38" t="s">
        <v>242</v>
      </c>
      <c r="O2206" t="s">
        <v>750</v>
      </c>
      <c r="P2206" t="s">
        <v>831</v>
      </c>
      <c r="Q2206" t="s">
        <v>243</v>
      </c>
      <c r="S2206" s="38"/>
      <c r="W2206" s="38"/>
    </row>
    <row r="2207" spans="1:23" ht="16" x14ac:dyDescent="0.2">
      <c r="A2207" t="s">
        <v>330</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s="38" t="s">
        <v>242</v>
      </c>
      <c r="O2207" t="s">
        <v>750</v>
      </c>
      <c r="P2207" t="s">
        <v>831</v>
      </c>
      <c r="Q2207" t="s">
        <v>243</v>
      </c>
      <c r="S2207" s="38"/>
      <c r="W2207" s="38"/>
    </row>
    <row r="2208" spans="1:23" ht="16" x14ac:dyDescent="0.2">
      <c r="A2208" t="s">
        <v>330</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s="38" t="s">
        <v>242</v>
      </c>
      <c r="O2208" t="s">
        <v>750</v>
      </c>
      <c r="P2208" t="s">
        <v>831</v>
      </c>
      <c r="Q2208" t="s">
        <v>243</v>
      </c>
      <c r="S2208" s="38"/>
      <c r="W2208" s="38"/>
    </row>
    <row r="2209" spans="1:23" ht="16" x14ac:dyDescent="0.2">
      <c r="A2209" t="s">
        <v>330</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s="38" t="s">
        <v>242</v>
      </c>
      <c r="O2209" t="s">
        <v>750</v>
      </c>
      <c r="P2209" t="s">
        <v>831</v>
      </c>
      <c r="Q2209" t="s">
        <v>243</v>
      </c>
      <c r="S2209" s="38"/>
      <c r="W2209" s="38"/>
    </row>
    <row r="2210" spans="1:23" ht="16" x14ac:dyDescent="0.2">
      <c r="A2210" t="s">
        <v>330</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s="38" t="s">
        <v>242</v>
      </c>
      <c r="O2210" t="s">
        <v>750</v>
      </c>
      <c r="P2210" t="s">
        <v>831</v>
      </c>
      <c r="Q2210" t="s">
        <v>243</v>
      </c>
      <c r="S2210" s="38"/>
      <c r="W2210" s="38"/>
    </row>
    <row r="2211" spans="1:23" ht="16" x14ac:dyDescent="0.2">
      <c r="A2211" t="s">
        <v>330</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s="38" t="s">
        <v>242</v>
      </c>
      <c r="O2211" t="s">
        <v>750</v>
      </c>
      <c r="P2211" t="s">
        <v>831</v>
      </c>
      <c r="Q2211" t="s">
        <v>243</v>
      </c>
      <c r="S2211" s="38"/>
      <c r="W2211" s="38"/>
    </row>
    <row r="2212" spans="1:23" ht="16" x14ac:dyDescent="0.2">
      <c r="A2212" t="s">
        <v>330</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s="38" t="s">
        <v>242</v>
      </c>
      <c r="O2212" t="s">
        <v>750</v>
      </c>
      <c r="P2212" t="s">
        <v>831</v>
      </c>
      <c r="Q2212" t="s">
        <v>243</v>
      </c>
      <c r="S2212" s="38"/>
      <c r="W2212" s="38"/>
    </row>
    <row r="2213" spans="1:23" ht="16" x14ac:dyDescent="0.2">
      <c r="A2213" t="s">
        <v>330</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s="38" t="s">
        <v>242</v>
      </c>
      <c r="O2213" t="s">
        <v>750</v>
      </c>
      <c r="P2213" t="s">
        <v>831</v>
      </c>
      <c r="Q2213" t="s">
        <v>243</v>
      </c>
      <c r="S2213" s="38"/>
      <c r="W2213" s="38"/>
    </row>
    <row r="2214" spans="1:23" ht="16" x14ac:dyDescent="0.2">
      <c r="A2214" t="s">
        <v>330</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s="38" t="s">
        <v>242</v>
      </c>
      <c r="O2214" t="s">
        <v>750</v>
      </c>
      <c r="P2214" t="s">
        <v>831</v>
      </c>
      <c r="Q2214" t="s">
        <v>243</v>
      </c>
      <c r="S2214" s="38"/>
      <c r="W2214" s="38"/>
    </row>
    <row r="2215" spans="1:23" ht="16" x14ac:dyDescent="0.2">
      <c r="A2215" t="s">
        <v>330</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s="38" t="s">
        <v>242</v>
      </c>
      <c r="O2215" t="s">
        <v>750</v>
      </c>
      <c r="P2215" t="s">
        <v>831</v>
      </c>
      <c r="Q2215" t="s">
        <v>243</v>
      </c>
      <c r="S2215" s="38"/>
      <c r="W2215" s="38"/>
    </row>
    <row r="2216" spans="1:23" ht="16" x14ac:dyDescent="0.2">
      <c r="A2216" t="s">
        <v>330</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s="38" t="s">
        <v>242</v>
      </c>
      <c r="O2216" t="s">
        <v>750</v>
      </c>
      <c r="P2216" t="s">
        <v>831</v>
      </c>
      <c r="Q2216" t="s">
        <v>243</v>
      </c>
      <c r="S2216" s="38"/>
      <c r="W2216" s="38"/>
    </row>
    <row r="2217" spans="1:23" ht="16" x14ac:dyDescent="0.2">
      <c r="A2217" t="s">
        <v>330</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s="38" t="s">
        <v>242</v>
      </c>
      <c r="O2217" t="s">
        <v>750</v>
      </c>
      <c r="P2217" t="s">
        <v>831</v>
      </c>
      <c r="Q2217" t="s">
        <v>243</v>
      </c>
      <c r="S2217" s="38"/>
      <c r="W2217" s="38"/>
    </row>
    <row r="2218" spans="1:23" ht="16" x14ac:dyDescent="0.2">
      <c r="A2218" t="s">
        <v>330</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s="38" t="s">
        <v>242</v>
      </c>
      <c r="O2218" t="s">
        <v>750</v>
      </c>
      <c r="P2218" t="s">
        <v>831</v>
      </c>
      <c r="Q2218" t="s">
        <v>243</v>
      </c>
      <c r="S2218" s="38"/>
      <c r="W2218" s="38"/>
    </row>
    <row r="2219" spans="1:23" ht="16" x14ac:dyDescent="0.2">
      <c r="A2219" t="s">
        <v>330</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s="38" t="s">
        <v>242</v>
      </c>
      <c r="O2219" t="s">
        <v>750</v>
      </c>
      <c r="P2219" t="s">
        <v>831</v>
      </c>
      <c r="Q2219" t="s">
        <v>243</v>
      </c>
      <c r="S2219" s="38"/>
      <c r="W2219" s="38"/>
    </row>
    <row r="2220" spans="1:23" ht="16" x14ac:dyDescent="0.2">
      <c r="A2220" t="s">
        <v>330</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s="38" t="s">
        <v>242</v>
      </c>
      <c r="O2220" t="s">
        <v>750</v>
      </c>
      <c r="P2220" t="s">
        <v>831</v>
      </c>
      <c r="Q2220" t="s">
        <v>243</v>
      </c>
      <c r="S2220" s="38"/>
      <c r="W2220" s="38"/>
    </row>
    <row r="2221" spans="1:23" ht="16" x14ac:dyDescent="0.2">
      <c r="A2221" t="s">
        <v>330</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s="38" t="s">
        <v>242</v>
      </c>
      <c r="O2221" t="s">
        <v>750</v>
      </c>
      <c r="P2221" t="s">
        <v>831</v>
      </c>
      <c r="Q2221" t="s">
        <v>243</v>
      </c>
      <c r="S2221" s="38"/>
      <c r="W2221" s="38"/>
    </row>
    <row r="2222" spans="1:23" ht="16" x14ac:dyDescent="0.2">
      <c r="A2222" t="s">
        <v>330</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s="38" t="s">
        <v>242</v>
      </c>
      <c r="O2222" t="s">
        <v>750</v>
      </c>
      <c r="P2222" t="s">
        <v>831</v>
      </c>
      <c r="Q2222" t="s">
        <v>243</v>
      </c>
      <c r="S2222" s="38"/>
      <c r="W2222" s="38"/>
    </row>
    <row r="2223" spans="1:23" ht="16" x14ac:dyDescent="0.2">
      <c r="A2223" t="s">
        <v>330</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s="38" t="s">
        <v>242</v>
      </c>
      <c r="O2223" t="s">
        <v>750</v>
      </c>
      <c r="P2223" t="s">
        <v>831</v>
      </c>
      <c r="Q2223" t="s">
        <v>243</v>
      </c>
      <c r="S2223" s="38"/>
      <c r="W2223" s="38"/>
    </row>
    <row r="2224" spans="1:23" ht="16" x14ac:dyDescent="0.2">
      <c r="A2224" t="s">
        <v>330</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s="38" t="s">
        <v>242</v>
      </c>
      <c r="O2224" t="s">
        <v>750</v>
      </c>
      <c r="P2224" t="s">
        <v>831</v>
      </c>
      <c r="Q2224" t="s">
        <v>243</v>
      </c>
      <c r="S2224" s="38"/>
      <c r="W2224" s="38"/>
    </row>
    <row r="2225" spans="1:23" ht="16" x14ac:dyDescent="0.2">
      <c r="A2225" t="s">
        <v>330</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s="38" t="s">
        <v>242</v>
      </c>
      <c r="O2225" t="s">
        <v>750</v>
      </c>
      <c r="P2225" t="s">
        <v>831</v>
      </c>
      <c r="Q2225" t="s">
        <v>243</v>
      </c>
      <c r="S2225" s="38"/>
      <c r="W2225" s="38"/>
    </row>
    <row r="2226" spans="1:23" ht="16" x14ac:dyDescent="0.2">
      <c r="A2226" t="s">
        <v>330</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s="38" t="s">
        <v>242</v>
      </c>
      <c r="O2226" t="s">
        <v>750</v>
      </c>
      <c r="P2226" t="s">
        <v>831</v>
      </c>
      <c r="Q2226" t="s">
        <v>243</v>
      </c>
      <c r="S2226" s="38"/>
      <c r="W2226" s="38"/>
    </row>
    <row r="2227" spans="1:23" ht="16" x14ac:dyDescent="0.2">
      <c r="A2227" t="s">
        <v>330</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s="38" t="s">
        <v>242</v>
      </c>
      <c r="O2227" t="s">
        <v>750</v>
      </c>
      <c r="P2227" t="s">
        <v>831</v>
      </c>
      <c r="Q2227" t="s">
        <v>243</v>
      </c>
      <c r="S2227" s="38"/>
      <c r="W2227" s="38"/>
    </row>
    <row r="2228" spans="1:23" ht="16" x14ac:dyDescent="0.2">
      <c r="A2228" t="s">
        <v>330</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s="38" t="s">
        <v>242</v>
      </c>
      <c r="O2228" t="s">
        <v>750</v>
      </c>
      <c r="P2228" t="s">
        <v>831</v>
      </c>
      <c r="Q2228" t="s">
        <v>243</v>
      </c>
      <c r="S2228" s="38"/>
      <c r="W2228" s="38"/>
    </row>
    <row r="2229" spans="1:23" ht="16" x14ac:dyDescent="0.2">
      <c r="A2229" t="s">
        <v>587</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s="38" t="s">
        <v>248</v>
      </c>
      <c r="O2229" t="s">
        <v>751</v>
      </c>
      <c r="P2229" t="s">
        <v>832</v>
      </c>
      <c r="Q2229" t="s">
        <v>243</v>
      </c>
      <c r="S2229" s="38"/>
      <c r="W2229" s="38"/>
    </row>
    <row r="2230" spans="1:23" ht="16" x14ac:dyDescent="0.2">
      <c r="A2230" t="s">
        <v>587</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s="38" t="s">
        <v>248</v>
      </c>
      <c r="O2230" t="s">
        <v>751</v>
      </c>
      <c r="P2230" t="s">
        <v>832</v>
      </c>
      <c r="Q2230" t="s">
        <v>243</v>
      </c>
      <c r="S2230" s="38"/>
      <c r="W2230" s="38"/>
    </row>
    <row r="2231" spans="1:23" ht="16" x14ac:dyDescent="0.2">
      <c r="A2231" t="s">
        <v>587</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s="38" t="s">
        <v>301</v>
      </c>
      <c r="O2231" t="s">
        <v>751</v>
      </c>
      <c r="P2231" t="s">
        <v>832</v>
      </c>
      <c r="Q2231" t="s">
        <v>243</v>
      </c>
      <c r="S2231" s="38"/>
      <c r="W2231" s="38"/>
    </row>
    <row r="2232" spans="1:23" ht="16" x14ac:dyDescent="0.2">
      <c r="A2232" t="s">
        <v>587</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s="38" t="s">
        <v>301</v>
      </c>
      <c r="O2232" t="s">
        <v>751</v>
      </c>
      <c r="P2232" t="s">
        <v>832</v>
      </c>
      <c r="Q2232" t="s">
        <v>243</v>
      </c>
      <c r="S2232" s="38"/>
      <c r="W2232" s="38"/>
    </row>
    <row r="2233" spans="1:23" ht="16" x14ac:dyDescent="0.2">
      <c r="A2233" t="s">
        <v>587</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s="38" t="s">
        <v>248</v>
      </c>
      <c r="O2233" t="s">
        <v>751</v>
      </c>
      <c r="P2233" t="s">
        <v>832</v>
      </c>
      <c r="Q2233" t="s">
        <v>243</v>
      </c>
      <c r="S2233" s="38"/>
      <c r="W2233" s="38"/>
    </row>
    <row r="2234" spans="1:23" ht="16" x14ac:dyDescent="0.2">
      <c r="A2234" t="s">
        <v>313</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s="38" t="s">
        <v>248</v>
      </c>
      <c r="O2234" t="s">
        <v>703</v>
      </c>
      <c r="P2234" t="s">
        <v>833</v>
      </c>
      <c r="Q2234" s="4" t="s">
        <v>243</v>
      </c>
      <c r="R2234" t="s">
        <v>312</v>
      </c>
      <c r="S2234" s="38"/>
      <c r="W2234" s="38"/>
    </row>
    <row r="2235" spans="1:23" ht="16" x14ac:dyDescent="0.2">
      <c r="A2235" t="s">
        <v>313</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s="38" t="s">
        <v>242</v>
      </c>
      <c r="O2235" t="s">
        <v>701</v>
      </c>
      <c r="P2235" t="s">
        <v>833</v>
      </c>
      <c r="Q2235" s="4" t="s">
        <v>243</v>
      </c>
      <c r="R2235" t="s">
        <v>471</v>
      </c>
      <c r="S2235" s="38"/>
      <c r="W2235" s="38"/>
    </row>
    <row r="2236" spans="1:23" ht="16" x14ac:dyDescent="0.2">
      <c r="A2236" t="s">
        <v>313</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s="38" t="s">
        <v>248</v>
      </c>
      <c r="O2236" t="s">
        <v>703</v>
      </c>
      <c r="P2236" t="s">
        <v>833</v>
      </c>
      <c r="Q2236" s="4" t="s">
        <v>243</v>
      </c>
      <c r="S2236" s="38"/>
      <c r="W2236" s="38"/>
    </row>
    <row r="2237" spans="1:23" ht="16" x14ac:dyDescent="0.2">
      <c r="A2237" t="s">
        <v>313</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s="38" t="s">
        <v>242</v>
      </c>
      <c r="O2237" t="s">
        <v>701</v>
      </c>
      <c r="P2237" t="s">
        <v>833</v>
      </c>
      <c r="Q2237" s="4" t="s">
        <v>243</v>
      </c>
      <c r="S2237" s="38"/>
      <c r="W2237" s="38"/>
    </row>
    <row r="2238" spans="1:23" ht="16" x14ac:dyDescent="0.2">
      <c r="A2238" t="s">
        <v>313</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s="38" t="s">
        <v>248</v>
      </c>
      <c r="O2238" t="s">
        <v>703</v>
      </c>
      <c r="P2238" t="s">
        <v>833</v>
      </c>
      <c r="Q2238" s="4" t="s">
        <v>243</v>
      </c>
      <c r="S2238" s="38"/>
      <c r="W2238" s="38"/>
    </row>
    <row r="2239" spans="1:23" ht="16" x14ac:dyDescent="0.2">
      <c r="A2239" t="s">
        <v>313</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s="38" t="s">
        <v>242</v>
      </c>
      <c r="O2239" t="s">
        <v>701</v>
      </c>
      <c r="P2239" t="s">
        <v>833</v>
      </c>
      <c r="Q2239" s="4" t="s">
        <v>243</v>
      </c>
      <c r="S2239" s="38"/>
      <c r="W2239" s="38"/>
    </row>
    <row r="2240" spans="1:23" ht="16" x14ac:dyDescent="0.2">
      <c r="A2240" t="s">
        <v>313</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s="38" t="s">
        <v>256</v>
      </c>
      <c r="O2240" t="s">
        <v>703</v>
      </c>
      <c r="P2240" t="s">
        <v>833</v>
      </c>
      <c r="Q2240" s="4" t="s">
        <v>243</v>
      </c>
      <c r="S2240" s="38"/>
      <c r="W2240" s="38"/>
    </row>
    <row r="2241" spans="1:23" ht="16" x14ac:dyDescent="0.2">
      <c r="A2241" t="s">
        <v>313</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s="38" t="s">
        <v>242</v>
      </c>
      <c r="O2241" t="s">
        <v>701</v>
      </c>
      <c r="P2241" t="s">
        <v>833</v>
      </c>
      <c r="Q2241" s="4" t="s">
        <v>243</v>
      </c>
      <c r="S2241" s="38"/>
      <c r="W2241" s="38"/>
    </row>
    <row r="2242" spans="1:23" ht="16" x14ac:dyDescent="0.2">
      <c r="A2242" t="s">
        <v>313</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s="38" t="s">
        <v>283</v>
      </c>
      <c r="O2242" t="s">
        <v>703</v>
      </c>
      <c r="P2242" t="s">
        <v>833</v>
      </c>
      <c r="Q2242" s="4" t="s">
        <v>243</v>
      </c>
      <c r="S2242" s="38"/>
      <c r="W2242" s="38"/>
    </row>
    <row r="2243" spans="1:23" ht="16" x14ac:dyDescent="0.2">
      <c r="A2243" t="s">
        <v>313</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s="38" t="s">
        <v>242</v>
      </c>
      <c r="O2243" t="s">
        <v>701</v>
      </c>
      <c r="P2243" t="s">
        <v>833</v>
      </c>
      <c r="Q2243" s="4" t="s">
        <v>243</v>
      </c>
      <c r="S2243" s="38"/>
      <c r="W2243" s="38"/>
    </row>
    <row r="2244" spans="1:23" ht="16" x14ac:dyDescent="0.2">
      <c r="A2244" t="s">
        <v>313</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s="38" t="s">
        <v>247</v>
      </c>
      <c r="O2244" t="s">
        <v>703</v>
      </c>
      <c r="P2244" t="s">
        <v>833</v>
      </c>
      <c r="Q2244" s="4" t="s">
        <v>243</v>
      </c>
      <c r="S2244" s="38"/>
      <c r="W2244" s="38"/>
    </row>
    <row r="2245" spans="1:23" ht="16" x14ac:dyDescent="0.2">
      <c r="A2245" t="s">
        <v>313</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s="38" t="s">
        <v>242</v>
      </c>
      <c r="O2245" t="s">
        <v>701</v>
      </c>
      <c r="P2245" t="s">
        <v>833</v>
      </c>
      <c r="Q2245" s="4" t="s">
        <v>243</v>
      </c>
      <c r="S2245" s="38"/>
      <c r="W2245" s="38"/>
    </row>
    <row r="2246" spans="1:23" ht="16" x14ac:dyDescent="0.2">
      <c r="A2246" t="s">
        <v>313</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s="38" t="s">
        <v>248</v>
      </c>
      <c r="O2246" t="s">
        <v>703</v>
      </c>
      <c r="P2246" t="s">
        <v>833</v>
      </c>
      <c r="Q2246" s="4" t="s">
        <v>243</v>
      </c>
      <c r="S2246" s="38"/>
      <c r="W2246" s="38"/>
    </row>
    <row r="2247" spans="1:23" ht="16" x14ac:dyDescent="0.2">
      <c r="A2247" t="s">
        <v>313</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s="38" t="s">
        <v>242</v>
      </c>
      <c r="O2247" t="s">
        <v>701</v>
      </c>
      <c r="P2247" t="s">
        <v>833</v>
      </c>
      <c r="Q2247" s="4" t="s">
        <v>243</v>
      </c>
      <c r="S2247" s="38"/>
      <c r="W2247" s="38"/>
    </row>
    <row r="2248" spans="1:23" ht="16" x14ac:dyDescent="0.2">
      <c r="A2248" t="s">
        <v>313</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s="38" t="s">
        <v>248</v>
      </c>
      <c r="O2248" t="s">
        <v>703</v>
      </c>
      <c r="P2248" t="s">
        <v>833</v>
      </c>
      <c r="Q2248" s="4" t="s">
        <v>243</v>
      </c>
      <c r="S2248" s="38"/>
      <c r="W2248" s="38"/>
    </row>
    <row r="2249" spans="1:23" ht="16" x14ac:dyDescent="0.2">
      <c r="A2249" t="s">
        <v>313</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s="38" t="s">
        <v>242</v>
      </c>
      <c r="O2249" t="s">
        <v>701</v>
      </c>
      <c r="P2249" t="s">
        <v>833</v>
      </c>
      <c r="Q2249" s="4" t="s">
        <v>243</v>
      </c>
      <c r="S2249" s="38"/>
      <c r="W2249" s="38"/>
    </row>
    <row r="2250" spans="1:23" ht="16" x14ac:dyDescent="0.2">
      <c r="A2250" t="s">
        <v>313</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s="38" t="s">
        <v>248</v>
      </c>
      <c r="O2250" t="s">
        <v>703</v>
      </c>
      <c r="P2250" t="s">
        <v>833</v>
      </c>
      <c r="Q2250" s="4" t="s">
        <v>243</v>
      </c>
      <c r="S2250" s="38"/>
      <c r="W2250" s="38"/>
    </row>
    <row r="2251" spans="1:23" ht="16" x14ac:dyDescent="0.2">
      <c r="A2251" t="s">
        <v>313</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s="38" t="s">
        <v>242</v>
      </c>
      <c r="O2251" t="s">
        <v>701</v>
      </c>
      <c r="P2251" t="s">
        <v>833</v>
      </c>
      <c r="Q2251" s="4" t="s">
        <v>243</v>
      </c>
      <c r="S2251" s="38"/>
      <c r="W2251" s="38"/>
    </row>
    <row r="2252" spans="1:23" ht="16" x14ac:dyDescent="0.2">
      <c r="A2252" t="s">
        <v>313</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s="38" t="s">
        <v>248</v>
      </c>
      <c r="O2252" t="s">
        <v>703</v>
      </c>
      <c r="P2252" t="s">
        <v>833</v>
      </c>
      <c r="Q2252" s="4" t="s">
        <v>243</v>
      </c>
      <c r="S2252" s="38"/>
      <c r="W2252" s="38"/>
    </row>
    <row r="2253" spans="1:23" ht="16" x14ac:dyDescent="0.2">
      <c r="A2253" t="s">
        <v>313</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s="38" t="s">
        <v>242</v>
      </c>
      <c r="O2253" t="s">
        <v>701</v>
      </c>
      <c r="P2253" t="s">
        <v>833</v>
      </c>
      <c r="Q2253" s="4" t="s">
        <v>243</v>
      </c>
      <c r="S2253" s="38"/>
      <c r="W2253" s="38"/>
    </row>
    <row r="2254" spans="1:23" ht="16" x14ac:dyDescent="0.2">
      <c r="A2254" t="s">
        <v>313</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s="38" t="s">
        <v>248</v>
      </c>
      <c r="O2254" t="s">
        <v>703</v>
      </c>
      <c r="P2254" t="s">
        <v>833</v>
      </c>
      <c r="Q2254" s="4" t="s">
        <v>243</v>
      </c>
      <c r="S2254" s="38"/>
      <c r="W2254" s="38"/>
    </row>
    <row r="2255" spans="1:23" ht="16" x14ac:dyDescent="0.2">
      <c r="A2255" t="s">
        <v>313</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s="38" t="s">
        <v>242</v>
      </c>
      <c r="O2255" t="s">
        <v>701</v>
      </c>
      <c r="P2255" t="s">
        <v>833</v>
      </c>
      <c r="Q2255" s="4" t="s">
        <v>243</v>
      </c>
      <c r="S2255" s="38"/>
      <c r="W2255" s="38"/>
    </row>
    <row r="2256" spans="1:23" ht="16" x14ac:dyDescent="0.2">
      <c r="A2256" t="s">
        <v>313</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s="38" t="s">
        <v>248</v>
      </c>
      <c r="O2256" t="s">
        <v>703</v>
      </c>
      <c r="P2256" t="s">
        <v>833</v>
      </c>
      <c r="Q2256" s="4" t="s">
        <v>243</v>
      </c>
      <c r="S2256" s="38"/>
      <c r="W2256" s="38"/>
    </row>
    <row r="2257" spans="1:23" ht="16" x14ac:dyDescent="0.2">
      <c r="A2257" t="s">
        <v>313</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s="38" t="s">
        <v>242</v>
      </c>
      <c r="O2257" t="s">
        <v>701</v>
      </c>
      <c r="P2257" t="s">
        <v>833</v>
      </c>
      <c r="Q2257" s="4" t="s">
        <v>243</v>
      </c>
      <c r="S2257" s="38"/>
      <c r="W2257" s="38"/>
    </row>
    <row r="2258" spans="1:23" ht="16" x14ac:dyDescent="0.2">
      <c r="A2258" t="s">
        <v>313</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s="38" t="s">
        <v>248</v>
      </c>
      <c r="O2258" t="s">
        <v>703</v>
      </c>
      <c r="P2258" t="s">
        <v>833</v>
      </c>
      <c r="Q2258" s="4" t="s">
        <v>243</v>
      </c>
      <c r="S2258" s="38"/>
      <c r="W2258" s="38"/>
    </row>
    <row r="2259" spans="1:23" ht="16" x14ac:dyDescent="0.2">
      <c r="A2259" t="s">
        <v>313</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s="38" t="s">
        <v>242</v>
      </c>
      <c r="O2259" t="s">
        <v>701</v>
      </c>
      <c r="P2259" t="s">
        <v>833</v>
      </c>
      <c r="Q2259" s="4" t="s">
        <v>243</v>
      </c>
      <c r="S2259" s="38"/>
      <c r="W2259" s="38"/>
    </row>
    <row r="2260" spans="1:23" ht="16" x14ac:dyDescent="0.2">
      <c r="A2260" t="s">
        <v>313</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s="38" t="s">
        <v>248</v>
      </c>
      <c r="O2260" t="s">
        <v>703</v>
      </c>
      <c r="P2260" t="s">
        <v>833</v>
      </c>
      <c r="Q2260" s="4" t="s">
        <v>243</v>
      </c>
      <c r="S2260" s="38"/>
      <c r="W2260" s="38"/>
    </row>
    <row r="2261" spans="1:23" ht="16" x14ac:dyDescent="0.2">
      <c r="A2261" t="s">
        <v>313</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s="38" t="s">
        <v>242</v>
      </c>
      <c r="O2261" t="s">
        <v>701</v>
      </c>
      <c r="P2261" t="s">
        <v>833</v>
      </c>
      <c r="Q2261" s="4" t="s">
        <v>243</v>
      </c>
      <c r="S2261" s="38"/>
      <c r="W2261" s="38"/>
    </row>
    <row r="2262" spans="1:23" ht="16" x14ac:dyDescent="0.2">
      <c r="A2262" t="s">
        <v>313</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s="38" t="s">
        <v>284</v>
      </c>
      <c r="O2262" t="s">
        <v>703</v>
      </c>
      <c r="P2262" t="s">
        <v>833</v>
      </c>
      <c r="Q2262" s="4" t="s">
        <v>243</v>
      </c>
      <c r="S2262" s="38"/>
      <c r="W2262" s="38"/>
    </row>
    <row r="2263" spans="1:23" ht="16" x14ac:dyDescent="0.2">
      <c r="A2263" t="s">
        <v>313</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s="38" t="s">
        <v>242</v>
      </c>
      <c r="O2263" t="s">
        <v>701</v>
      </c>
      <c r="P2263" t="s">
        <v>833</v>
      </c>
      <c r="Q2263" s="4" t="s">
        <v>243</v>
      </c>
      <c r="S2263" s="38"/>
      <c r="W2263" s="38"/>
    </row>
    <row r="2264" spans="1:23" ht="16" x14ac:dyDescent="0.2">
      <c r="A2264" t="s">
        <v>313</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s="38" t="s">
        <v>260</v>
      </c>
      <c r="O2264" t="s">
        <v>703</v>
      </c>
      <c r="P2264" t="s">
        <v>833</v>
      </c>
      <c r="Q2264" s="4" t="s">
        <v>243</v>
      </c>
      <c r="S2264" s="38"/>
      <c r="W2264" s="38"/>
    </row>
    <row r="2265" spans="1:23" ht="16" x14ac:dyDescent="0.2">
      <c r="A2265" t="s">
        <v>313</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s="38" t="s">
        <v>242</v>
      </c>
      <c r="O2265" t="s">
        <v>701</v>
      </c>
      <c r="P2265" t="s">
        <v>833</v>
      </c>
      <c r="Q2265" s="4" t="s">
        <v>243</v>
      </c>
      <c r="S2265" s="38"/>
      <c r="W2265" s="38"/>
    </row>
    <row r="2266" spans="1:23" ht="16" x14ac:dyDescent="0.2">
      <c r="A2266" t="s">
        <v>313</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s="38" t="s">
        <v>248</v>
      </c>
      <c r="O2266" t="s">
        <v>703</v>
      </c>
      <c r="P2266" t="s">
        <v>833</v>
      </c>
      <c r="Q2266" s="4" t="s">
        <v>243</v>
      </c>
      <c r="S2266" s="38"/>
      <c r="W2266" s="38"/>
    </row>
    <row r="2267" spans="1:23" ht="16" x14ac:dyDescent="0.2">
      <c r="A2267" t="s">
        <v>313</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s="38" t="s">
        <v>242</v>
      </c>
      <c r="O2267" t="s">
        <v>701</v>
      </c>
      <c r="P2267" t="s">
        <v>833</v>
      </c>
      <c r="Q2267" s="4" t="s">
        <v>243</v>
      </c>
      <c r="S2267" s="38"/>
      <c r="W2267" s="38"/>
    </row>
    <row r="2268" spans="1:23" ht="16" x14ac:dyDescent="0.2">
      <c r="A2268" t="s">
        <v>316</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s="38" t="s">
        <v>248</v>
      </c>
      <c r="O2268" t="s">
        <v>724</v>
      </c>
      <c r="P2268" t="s">
        <v>834</v>
      </c>
      <c r="Q2268" s="4" t="s">
        <v>243</v>
      </c>
      <c r="R2268" t="s">
        <v>315</v>
      </c>
      <c r="S2268" s="38"/>
      <c r="W2268" s="38"/>
    </row>
    <row r="2269" spans="1:23" ht="16" x14ac:dyDescent="0.2">
      <c r="A2269" t="s">
        <v>316</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s="38" t="s">
        <v>248</v>
      </c>
      <c r="O2269" t="s">
        <v>724</v>
      </c>
      <c r="P2269" t="s">
        <v>834</v>
      </c>
      <c r="Q2269" s="4" t="s">
        <v>243</v>
      </c>
      <c r="S2269" s="38"/>
      <c r="W2269" s="38"/>
    </row>
    <row r="2270" spans="1:23" ht="16" x14ac:dyDescent="0.2">
      <c r="A2270" t="s">
        <v>316</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s="38" t="s">
        <v>248</v>
      </c>
      <c r="O2270" t="s">
        <v>724</v>
      </c>
      <c r="P2270" t="s">
        <v>834</v>
      </c>
      <c r="Q2270" s="4" t="s">
        <v>243</v>
      </c>
      <c r="S2270" s="38"/>
      <c r="W2270" s="38"/>
    </row>
    <row r="2271" spans="1:23" ht="16" x14ac:dyDescent="0.2">
      <c r="A2271" t="s">
        <v>316</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s="38" t="s">
        <v>248</v>
      </c>
      <c r="O2271" t="s">
        <v>724</v>
      </c>
      <c r="P2271" t="s">
        <v>834</v>
      </c>
      <c r="Q2271" s="4" t="s">
        <v>243</v>
      </c>
      <c r="S2271" s="38"/>
      <c r="W2271" s="38"/>
    </row>
    <row r="2272" spans="1:23" ht="16" x14ac:dyDescent="0.2">
      <c r="A2272" t="s">
        <v>316</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s="38" t="s">
        <v>248</v>
      </c>
      <c r="O2272" t="s">
        <v>724</v>
      </c>
      <c r="P2272" t="s">
        <v>834</v>
      </c>
      <c r="Q2272" s="4" t="s">
        <v>243</v>
      </c>
      <c r="S2272" s="38"/>
      <c r="W2272" s="38"/>
    </row>
    <row r="2273" spans="1:23" ht="16" x14ac:dyDescent="0.2">
      <c r="A2273" t="s">
        <v>316</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s="38" t="s">
        <v>248</v>
      </c>
      <c r="O2273" t="s">
        <v>724</v>
      </c>
      <c r="P2273" t="s">
        <v>834</v>
      </c>
      <c r="Q2273" s="4" t="s">
        <v>243</v>
      </c>
      <c r="S2273" s="38"/>
      <c r="W2273" s="38"/>
    </row>
    <row r="2274" spans="1:23" ht="16" x14ac:dyDescent="0.2">
      <c r="A2274" t="s">
        <v>316</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s="38" t="s">
        <v>248</v>
      </c>
      <c r="O2274" t="s">
        <v>724</v>
      </c>
      <c r="P2274" t="s">
        <v>834</v>
      </c>
      <c r="Q2274" s="4" t="s">
        <v>243</v>
      </c>
      <c r="S2274" s="38"/>
      <c r="W2274" s="38"/>
    </row>
    <row r="2275" spans="1:23" ht="16" x14ac:dyDescent="0.2">
      <c r="A2275" t="s">
        <v>316</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s="38" t="s">
        <v>248</v>
      </c>
      <c r="O2275" t="s">
        <v>724</v>
      </c>
      <c r="P2275" t="s">
        <v>834</v>
      </c>
      <c r="Q2275" s="4" t="s">
        <v>243</v>
      </c>
      <c r="S2275" s="38"/>
      <c r="W2275" s="38"/>
    </row>
    <row r="2276" spans="1:23" ht="16" x14ac:dyDescent="0.2">
      <c r="A2276" t="s">
        <v>316</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s="38" t="s">
        <v>248</v>
      </c>
      <c r="O2276" t="s">
        <v>724</v>
      </c>
      <c r="P2276" t="s">
        <v>834</v>
      </c>
      <c r="Q2276" s="4" t="s">
        <v>243</v>
      </c>
      <c r="S2276" s="38"/>
      <c r="W2276" s="38"/>
    </row>
    <row r="2277" spans="1:23" ht="16" x14ac:dyDescent="0.2">
      <c r="A2277" t="s">
        <v>316</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s="38" t="s">
        <v>248</v>
      </c>
      <c r="O2277" t="s">
        <v>724</v>
      </c>
      <c r="P2277" t="s">
        <v>834</v>
      </c>
      <c r="Q2277" s="4" t="s">
        <v>243</v>
      </c>
      <c r="S2277" s="38"/>
      <c r="W2277" s="38"/>
    </row>
    <row r="2278" spans="1:23" ht="16" x14ac:dyDescent="0.2">
      <c r="A2278" t="s">
        <v>316</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s="38" t="s">
        <v>248</v>
      </c>
      <c r="O2278" t="s">
        <v>724</v>
      </c>
      <c r="P2278" t="s">
        <v>834</v>
      </c>
      <c r="Q2278" s="4" t="s">
        <v>243</v>
      </c>
      <c r="S2278" s="38"/>
      <c r="W2278" s="38"/>
    </row>
    <row r="2279" spans="1:23" ht="16" x14ac:dyDescent="0.2">
      <c r="A2279" t="s">
        <v>316</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s="38" t="s">
        <v>301</v>
      </c>
      <c r="O2279" t="s">
        <v>724</v>
      </c>
      <c r="P2279" t="s">
        <v>834</v>
      </c>
      <c r="Q2279" s="4" t="s">
        <v>243</v>
      </c>
      <c r="S2279" s="38"/>
      <c r="W2279" s="38"/>
    </row>
    <row r="2280" spans="1:23" ht="16" x14ac:dyDescent="0.2">
      <c r="A2280" t="s">
        <v>316</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s="38" t="s">
        <v>248</v>
      </c>
      <c r="O2280" t="s">
        <v>724</v>
      </c>
      <c r="P2280" t="s">
        <v>834</v>
      </c>
      <c r="Q2280" s="4" t="s">
        <v>243</v>
      </c>
      <c r="S2280" s="38"/>
      <c r="W2280" s="38"/>
    </row>
    <row r="2281" spans="1:23" ht="16" x14ac:dyDescent="0.2">
      <c r="A2281" t="s">
        <v>316</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s="38" t="s">
        <v>301</v>
      </c>
      <c r="O2281" t="s">
        <v>724</v>
      </c>
      <c r="P2281" t="s">
        <v>834</v>
      </c>
      <c r="Q2281" s="4" t="s">
        <v>243</v>
      </c>
      <c r="S2281" s="38"/>
      <c r="W2281" s="38"/>
    </row>
    <row r="2282" spans="1:23" ht="16" x14ac:dyDescent="0.2">
      <c r="A2282" t="s">
        <v>316</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s="38" t="s">
        <v>301</v>
      </c>
      <c r="O2282" t="s">
        <v>724</v>
      </c>
      <c r="P2282" t="s">
        <v>834</v>
      </c>
      <c r="Q2282" s="4" t="s">
        <v>243</v>
      </c>
      <c r="S2282" s="38"/>
      <c r="W2282" s="38"/>
    </row>
    <row r="2283" spans="1:23" ht="16" x14ac:dyDescent="0.2">
      <c r="A2283" t="s">
        <v>316</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s="38" t="s">
        <v>248</v>
      </c>
      <c r="O2283" t="s">
        <v>724</v>
      </c>
      <c r="P2283" t="s">
        <v>834</v>
      </c>
      <c r="Q2283" s="4" t="s">
        <v>243</v>
      </c>
      <c r="S2283" s="38"/>
      <c r="W2283" s="38"/>
    </row>
    <row r="2284" spans="1:23" ht="16" x14ac:dyDescent="0.2">
      <c r="A2284" t="s">
        <v>316</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s="38" t="s">
        <v>248</v>
      </c>
      <c r="O2284" t="s">
        <v>724</v>
      </c>
      <c r="P2284" t="s">
        <v>834</v>
      </c>
      <c r="Q2284" s="4" t="s">
        <v>243</v>
      </c>
      <c r="S2284" s="38"/>
      <c r="W2284" s="38"/>
    </row>
    <row r="2285" spans="1:23" ht="16" x14ac:dyDescent="0.2">
      <c r="A2285" t="s">
        <v>336</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s="38" t="s">
        <v>268</v>
      </c>
      <c r="O2285" t="s">
        <v>752</v>
      </c>
      <c r="P2285" t="s">
        <v>835</v>
      </c>
      <c r="Q2285" s="4" t="s">
        <v>243</v>
      </c>
      <c r="R2285" t="s">
        <v>472</v>
      </c>
      <c r="S2285" s="38"/>
      <c r="W2285" s="38"/>
    </row>
    <row r="2286" spans="1:23" ht="16" x14ac:dyDescent="0.2">
      <c r="A2286" t="s">
        <v>336</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s="38" t="s">
        <v>242</v>
      </c>
      <c r="O2286" t="s">
        <v>705</v>
      </c>
      <c r="P2286" t="s">
        <v>835</v>
      </c>
      <c r="Q2286" s="4" t="s">
        <v>243</v>
      </c>
      <c r="R2286" t="s">
        <v>635</v>
      </c>
      <c r="S2286" s="38"/>
      <c r="W2286" s="38"/>
    </row>
    <row r="2287" spans="1:23" ht="16" x14ac:dyDescent="0.2">
      <c r="A2287" t="s">
        <v>336</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s="38" t="s">
        <v>268</v>
      </c>
      <c r="O2287" t="s">
        <v>752</v>
      </c>
      <c r="P2287" t="s">
        <v>835</v>
      </c>
      <c r="Q2287" s="4" t="s">
        <v>243</v>
      </c>
      <c r="S2287" s="38"/>
      <c r="W2287" s="38"/>
    </row>
    <row r="2288" spans="1:23" ht="16" x14ac:dyDescent="0.2">
      <c r="A2288" t="s">
        <v>336</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s="38" t="s">
        <v>242</v>
      </c>
      <c r="O2288" t="s">
        <v>705</v>
      </c>
      <c r="P2288" t="s">
        <v>835</v>
      </c>
      <c r="Q2288" s="4" t="s">
        <v>243</v>
      </c>
      <c r="S2288" s="38"/>
      <c r="W2288" s="38"/>
    </row>
    <row r="2289" spans="1:23" ht="16" x14ac:dyDescent="0.2">
      <c r="A2289" t="s">
        <v>336</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s="38" t="s">
        <v>268</v>
      </c>
      <c r="O2289" t="s">
        <v>752</v>
      </c>
      <c r="P2289" t="s">
        <v>835</v>
      </c>
      <c r="Q2289" s="4" t="s">
        <v>243</v>
      </c>
      <c r="S2289" s="38"/>
      <c r="W2289" s="38"/>
    </row>
    <row r="2290" spans="1:23" ht="16" x14ac:dyDescent="0.2">
      <c r="A2290" t="s">
        <v>336</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s="38" t="s">
        <v>242</v>
      </c>
      <c r="O2290" t="s">
        <v>705</v>
      </c>
      <c r="P2290" t="s">
        <v>835</v>
      </c>
      <c r="Q2290" s="4" t="s">
        <v>243</v>
      </c>
      <c r="S2290" s="38"/>
      <c r="W2290" s="38"/>
    </row>
    <row r="2291" spans="1:23" ht="16" x14ac:dyDescent="0.2">
      <c r="A2291" t="s">
        <v>336</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s="38" t="s">
        <v>268</v>
      </c>
      <c r="O2291" t="s">
        <v>752</v>
      </c>
      <c r="P2291" t="s">
        <v>835</v>
      </c>
      <c r="Q2291" s="4" t="s">
        <v>243</v>
      </c>
      <c r="S2291" s="38"/>
      <c r="W2291" s="38"/>
    </row>
    <row r="2292" spans="1:23" ht="16" x14ac:dyDescent="0.2">
      <c r="A2292" t="s">
        <v>336</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s="38" t="s">
        <v>242</v>
      </c>
      <c r="O2292" t="s">
        <v>705</v>
      </c>
      <c r="P2292" t="s">
        <v>835</v>
      </c>
      <c r="Q2292" s="4" t="s">
        <v>243</v>
      </c>
      <c r="S2292" s="38"/>
      <c r="W2292" s="38"/>
    </row>
    <row r="2293" spans="1:23" ht="16" x14ac:dyDescent="0.2">
      <c r="A2293" t="s">
        <v>336</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s="38" t="s">
        <v>247</v>
      </c>
      <c r="O2293" t="s">
        <v>753</v>
      </c>
      <c r="P2293" t="s">
        <v>836</v>
      </c>
      <c r="Q2293" s="4" t="s">
        <v>550</v>
      </c>
      <c r="S2293" s="38"/>
      <c r="W2293" s="38"/>
    </row>
    <row r="2294" spans="1:23" ht="16" x14ac:dyDescent="0.2">
      <c r="A2294" t="s">
        <v>336</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s="38" t="s">
        <v>268</v>
      </c>
      <c r="O2294" t="s">
        <v>752</v>
      </c>
      <c r="P2294" t="s">
        <v>835</v>
      </c>
      <c r="Q2294" s="4" t="s">
        <v>243</v>
      </c>
      <c r="S2294" s="38"/>
      <c r="W2294" s="38"/>
    </row>
    <row r="2295" spans="1:23" ht="16" x14ac:dyDescent="0.2">
      <c r="A2295" t="s">
        <v>336</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s="38" t="s">
        <v>242</v>
      </c>
      <c r="O2295" t="s">
        <v>705</v>
      </c>
      <c r="P2295" t="s">
        <v>835</v>
      </c>
      <c r="Q2295" s="4" t="s">
        <v>243</v>
      </c>
      <c r="S2295" s="38"/>
      <c r="W2295" s="38"/>
    </row>
    <row r="2296" spans="1:23" ht="16" x14ac:dyDescent="0.2">
      <c r="A2296" t="s">
        <v>336</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s="38" t="s">
        <v>268</v>
      </c>
      <c r="O2296" t="s">
        <v>752</v>
      </c>
      <c r="P2296" t="s">
        <v>835</v>
      </c>
      <c r="Q2296" s="4" t="s">
        <v>243</v>
      </c>
      <c r="S2296" s="38"/>
      <c r="W2296" s="38"/>
    </row>
    <row r="2297" spans="1:23" ht="16" x14ac:dyDescent="0.2">
      <c r="A2297" t="s">
        <v>336</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s="38" t="s">
        <v>242</v>
      </c>
      <c r="O2297" t="s">
        <v>705</v>
      </c>
      <c r="P2297" t="s">
        <v>835</v>
      </c>
      <c r="Q2297" s="4" t="s">
        <v>243</v>
      </c>
      <c r="S2297" s="38"/>
      <c r="W2297" s="38"/>
    </row>
    <row r="2298" spans="1:23" ht="16" x14ac:dyDescent="0.2">
      <c r="A2298" t="s">
        <v>336</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s="38" t="s">
        <v>268</v>
      </c>
      <c r="O2298" t="s">
        <v>752</v>
      </c>
      <c r="P2298" t="s">
        <v>835</v>
      </c>
      <c r="Q2298" s="4" t="s">
        <v>243</v>
      </c>
      <c r="S2298" s="38"/>
      <c r="W2298" s="38"/>
    </row>
    <row r="2299" spans="1:23" ht="16" x14ac:dyDescent="0.2">
      <c r="A2299" t="s">
        <v>336</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s="38" t="s">
        <v>242</v>
      </c>
      <c r="O2299" t="s">
        <v>705</v>
      </c>
      <c r="P2299" t="s">
        <v>835</v>
      </c>
      <c r="Q2299" s="4" t="s">
        <v>243</v>
      </c>
      <c r="S2299" s="38"/>
      <c r="W2299" s="38"/>
    </row>
    <row r="2300" spans="1:23" ht="16" x14ac:dyDescent="0.2">
      <c r="A2300" t="s">
        <v>336</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s="38" t="s">
        <v>268</v>
      </c>
      <c r="O2300" t="s">
        <v>752</v>
      </c>
      <c r="P2300" t="s">
        <v>835</v>
      </c>
      <c r="Q2300" s="4" t="s">
        <v>243</v>
      </c>
      <c r="S2300" s="38"/>
      <c r="W2300" s="38"/>
    </row>
    <row r="2301" spans="1:23" ht="16" x14ac:dyDescent="0.2">
      <c r="A2301" t="s">
        <v>336</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s="38" t="s">
        <v>242</v>
      </c>
      <c r="O2301" t="s">
        <v>705</v>
      </c>
      <c r="P2301" t="s">
        <v>835</v>
      </c>
      <c r="Q2301" s="4" t="s">
        <v>243</v>
      </c>
      <c r="S2301" s="38"/>
      <c r="W2301" s="38"/>
    </row>
    <row r="2302" spans="1:23" ht="16" x14ac:dyDescent="0.2">
      <c r="A2302" t="s">
        <v>336</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s="38" t="s">
        <v>268</v>
      </c>
      <c r="O2302" t="s">
        <v>752</v>
      </c>
      <c r="P2302" t="s">
        <v>835</v>
      </c>
      <c r="Q2302" s="4" t="s">
        <v>243</v>
      </c>
      <c r="S2302" s="38"/>
      <c r="W2302" s="38"/>
    </row>
    <row r="2303" spans="1:23" ht="16" x14ac:dyDescent="0.2">
      <c r="A2303" t="s">
        <v>336</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s="38" t="s">
        <v>242</v>
      </c>
      <c r="O2303" t="s">
        <v>705</v>
      </c>
      <c r="P2303" t="s">
        <v>835</v>
      </c>
      <c r="Q2303" s="4" t="s">
        <v>243</v>
      </c>
      <c r="S2303" s="38"/>
      <c r="W2303" s="38"/>
    </row>
    <row r="2304" spans="1:23" ht="16" x14ac:dyDescent="0.2">
      <c r="A2304" t="s">
        <v>336</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s="38" t="s">
        <v>268</v>
      </c>
      <c r="O2304" t="s">
        <v>752</v>
      </c>
      <c r="P2304" t="s">
        <v>835</v>
      </c>
      <c r="Q2304" s="4" t="s">
        <v>243</v>
      </c>
      <c r="S2304" s="38"/>
      <c r="W2304" s="38"/>
    </row>
    <row r="2305" spans="1:23" ht="16" x14ac:dyDescent="0.2">
      <c r="A2305" t="s">
        <v>336</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s="38" t="s">
        <v>242</v>
      </c>
      <c r="O2305" t="s">
        <v>705</v>
      </c>
      <c r="P2305" t="s">
        <v>835</v>
      </c>
      <c r="Q2305" s="4" t="s">
        <v>243</v>
      </c>
      <c r="S2305" s="38"/>
      <c r="W2305" s="38"/>
    </row>
    <row r="2306" spans="1:23" ht="16" x14ac:dyDescent="0.2">
      <c r="A2306" t="s">
        <v>336</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s="38" t="s">
        <v>268</v>
      </c>
      <c r="O2306" t="s">
        <v>752</v>
      </c>
      <c r="P2306" t="s">
        <v>835</v>
      </c>
      <c r="Q2306" s="4" t="s">
        <v>243</v>
      </c>
      <c r="S2306" s="38"/>
      <c r="W2306" s="38"/>
    </row>
    <row r="2307" spans="1:23" ht="16" x14ac:dyDescent="0.2">
      <c r="A2307" t="s">
        <v>336</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s="38" t="s">
        <v>242</v>
      </c>
      <c r="O2307" t="s">
        <v>705</v>
      </c>
      <c r="P2307" t="s">
        <v>835</v>
      </c>
      <c r="Q2307" s="4" t="s">
        <v>243</v>
      </c>
      <c r="S2307" s="38"/>
      <c r="W2307" s="38"/>
    </row>
    <row r="2308" spans="1:23" ht="16" x14ac:dyDescent="0.2">
      <c r="A2308" t="s">
        <v>336</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s="38" t="s">
        <v>268</v>
      </c>
      <c r="O2308" t="s">
        <v>752</v>
      </c>
      <c r="P2308" t="s">
        <v>835</v>
      </c>
      <c r="Q2308" s="4" t="s">
        <v>243</v>
      </c>
      <c r="S2308" s="38"/>
      <c r="W2308" s="38"/>
    </row>
    <row r="2309" spans="1:23" ht="16" x14ac:dyDescent="0.2">
      <c r="A2309" t="s">
        <v>336</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s="38" t="s">
        <v>242</v>
      </c>
      <c r="O2309" t="s">
        <v>705</v>
      </c>
      <c r="P2309" t="s">
        <v>835</v>
      </c>
      <c r="Q2309" s="4" t="s">
        <v>243</v>
      </c>
      <c r="S2309" s="38"/>
      <c r="W2309" s="38"/>
    </row>
    <row r="2310" spans="1:23" ht="16" x14ac:dyDescent="0.2">
      <c r="A2310" t="s">
        <v>336</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s="38" t="s">
        <v>268</v>
      </c>
      <c r="O2310" t="s">
        <v>752</v>
      </c>
      <c r="P2310" t="s">
        <v>835</v>
      </c>
      <c r="Q2310" s="4" t="s">
        <v>243</v>
      </c>
      <c r="S2310" s="38"/>
      <c r="W2310" s="38"/>
    </row>
    <row r="2311" spans="1:23" ht="16" x14ac:dyDescent="0.2">
      <c r="A2311" t="s">
        <v>336</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s="38" t="s">
        <v>242</v>
      </c>
      <c r="O2311" t="s">
        <v>705</v>
      </c>
      <c r="P2311" t="s">
        <v>835</v>
      </c>
      <c r="Q2311" s="4" t="s">
        <v>243</v>
      </c>
      <c r="S2311" s="38"/>
      <c r="W2311" s="38"/>
    </row>
    <row r="2312" spans="1:23" ht="16" x14ac:dyDescent="0.2">
      <c r="A2312" t="s">
        <v>336</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s="38" t="s">
        <v>268</v>
      </c>
      <c r="O2312" t="s">
        <v>752</v>
      </c>
      <c r="P2312" t="s">
        <v>835</v>
      </c>
      <c r="Q2312" s="4" t="s">
        <v>243</v>
      </c>
      <c r="S2312" s="38"/>
      <c r="W2312" s="38"/>
    </row>
    <row r="2313" spans="1:23" ht="16" x14ac:dyDescent="0.2">
      <c r="A2313" t="s">
        <v>336</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s="38" t="s">
        <v>242</v>
      </c>
      <c r="O2313" t="s">
        <v>705</v>
      </c>
      <c r="P2313" t="s">
        <v>835</v>
      </c>
      <c r="Q2313" s="4" t="s">
        <v>243</v>
      </c>
      <c r="S2313" s="38"/>
      <c r="W2313" s="38"/>
    </row>
    <row r="2314" spans="1:23" ht="16" x14ac:dyDescent="0.2">
      <c r="A2314" t="s">
        <v>336</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s="38" t="s">
        <v>268</v>
      </c>
      <c r="O2314" t="s">
        <v>752</v>
      </c>
      <c r="P2314" t="s">
        <v>835</v>
      </c>
      <c r="Q2314" s="4" t="s">
        <v>243</v>
      </c>
      <c r="S2314" s="38"/>
      <c r="W2314" s="38"/>
    </row>
    <row r="2315" spans="1:23" ht="16" x14ac:dyDescent="0.2">
      <c r="A2315" t="s">
        <v>336</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s="38" t="s">
        <v>242</v>
      </c>
      <c r="O2315" t="s">
        <v>705</v>
      </c>
      <c r="P2315" t="s">
        <v>835</v>
      </c>
      <c r="Q2315" s="4" t="s">
        <v>243</v>
      </c>
      <c r="S2315" s="38"/>
      <c r="W2315" s="38"/>
    </row>
    <row r="2316" spans="1:23" ht="16" x14ac:dyDescent="0.2">
      <c r="A2316" t="s">
        <v>336</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s="38" t="s">
        <v>268</v>
      </c>
      <c r="O2316" t="s">
        <v>752</v>
      </c>
      <c r="P2316" t="s">
        <v>835</v>
      </c>
      <c r="Q2316" s="4" t="s">
        <v>243</v>
      </c>
      <c r="S2316" s="38"/>
      <c r="W2316" s="38"/>
    </row>
    <row r="2317" spans="1:23" ht="16" x14ac:dyDescent="0.2">
      <c r="A2317" t="s">
        <v>336</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s="38" t="s">
        <v>242</v>
      </c>
      <c r="O2317" t="s">
        <v>705</v>
      </c>
      <c r="P2317" t="s">
        <v>835</v>
      </c>
      <c r="Q2317" s="4" t="s">
        <v>243</v>
      </c>
      <c r="S2317" s="38"/>
      <c r="W2317" s="38"/>
    </row>
    <row r="2318" spans="1:23" ht="16" x14ac:dyDescent="0.2">
      <c r="A2318" t="s">
        <v>336</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s="38" t="s">
        <v>268</v>
      </c>
      <c r="O2318" t="s">
        <v>752</v>
      </c>
      <c r="P2318" t="s">
        <v>835</v>
      </c>
      <c r="Q2318" s="4" t="s">
        <v>243</v>
      </c>
      <c r="S2318" s="38"/>
      <c r="W2318" s="38"/>
    </row>
    <row r="2319" spans="1:23" ht="16" x14ac:dyDescent="0.2">
      <c r="A2319" t="s">
        <v>336</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s="38" t="s">
        <v>242</v>
      </c>
      <c r="O2319" t="s">
        <v>705</v>
      </c>
      <c r="P2319" t="s">
        <v>835</v>
      </c>
      <c r="Q2319" s="4" t="s">
        <v>243</v>
      </c>
      <c r="S2319" s="38"/>
      <c r="W2319" s="38"/>
    </row>
    <row r="2320" spans="1:23" ht="16" x14ac:dyDescent="0.2">
      <c r="A2320" t="s">
        <v>336</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s="38" t="s">
        <v>268</v>
      </c>
      <c r="O2320" t="s">
        <v>752</v>
      </c>
      <c r="P2320" t="s">
        <v>835</v>
      </c>
      <c r="Q2320" s="4" t="s">
        <v>243</v>
      </c>
      <c r="S2320" s="38"/>
      <c r="W2320" s="38"/>
    </row>
    <row r="2321" spans="1:23" ht="16" x14ac:dyDescent="0.2">
      <c r="A2321" t="s">
        <v>336</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s="38" t="s">
        <v>242</v>
      </c>
      <c r="O2321" t="s">
        <v>705</v>
      </c>
      <c r="P2321" t="s">
        <v>835</v>
      </c>
      <c r="Q2321" s="4" t="s">
        <v>243</v>
      </c>
      <c r="S2321" s="38"/>
      <c r="W2321" s="38"/>
    </row>
    <row r="2322" spans="1:23" ht="16" x14ac:dyDescent="0.2">
      <c r="A2322" t="s">
        <v>336</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s="38" t="s">
        <v>268</v>
      </c>
      <c r="O2322" t="s">
        <v>752</v>
      </c>
      <c r="P2322" t="s">
        <v>835</v>
      </c>
      <c r="Q2322" s="4" t="s">
        <v>243</v>
      </c>
      <c r="S2322" s="38"/>
      <c r="W2322" s="38"/>
    </row>
    <row r="2323" spans="1:23" ht="16" x14ac:dyDescent="0.2">
      <c r="A2323" t="s">
        <v>336</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s="38" t="s">
        <v>242</v>
      </c>
      <c r="O2323" t="s">
        <v>705</v>
      </c>
      <c r="P2323" t="s">
        <v>835</v>
      </c>
      <c r="Q2323" s="4" t="s">
        <v>243</v>
      </c>
      <c r="S2323" s="38"/>
      <c r="W2323" s="38"/>
    </row>
    <row r="2324" spans="1:23" ht="16" x14ac:dyDescent="0.2">
      <c r="A2324" t="s">
        <v>336</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s="38" t="s">
        <v>268</v>
      </c>
      <c r="O2324" t="s">
        <v>752</v>
      </c>
      <c r="P2324" t="s">
        <v>835</v>
      </c>
      <c r="Q2324" s="4" t="s">
        <v>243</v>
      </c>
      <c r="S2324" s="38"/>
      <c r="W2324" s="38"/>
    </row>
    <row r="2325" spans="1:23" ht="16" x14ac:dyDescent="0.2">
      <c r="A2325" t="s">
        <v>336</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s="38" t="s">
        <v>242</v>
      </c>
      <c r="O2325" t="s">
        <v>705</v>
      </c>
      <c r="P2325" t="s">
        <v>835</v>
      </c>
      <c r="Q2325" s="4" t="s">
        <v>243</v>
      </c>
      <c r="S2325" s="38"/>
      <c r="W2325" s="38"/>
    </row>
    <row r="2326" spans="1:23" ht="16" x14ac:dyDescent="0.2">
      <c r="A2326" t="s">
        <v>336</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s="38" t="s">
        <v>268</v>
      </c>
      <c r="O2326" t="s">
        <v>752</v>
      </c>
      <c r="P2326" t="s">
        <v>835</v>
      </c>
      <c r="Q2326" s="4" t="s">
        <v>243</v>
      </c>
      <c r="S2326" s="38"/>
      <c r="W2326" s="38"/>
    </row>
    <row r="2327" spans="1:23" ht="16" x14ac:dyDescent="0.2">
      <c r="A2327" t="s">
        <v>336</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s="38" t="s">
        <v>242</v>
      </c>
      <c r="O2327" t="s">
        <v>705</v>
      </c>
      <c r="P2327" t="s">
        <v>835</v>
      </c>
      <c r="Q2327" s="4" t="s">
        <v>243</v>
      </c>
      <c r="S2327" s="38"/>
      <c r="W2327" s="38"/>
    </row>
    <row r="2328" spans="1:23" ht="16" x14ac:dyDescent="0.2">
      <c r="A2328" t="s">
        <v>336</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s="38" t="s">
        <v>268</v>
      </c>
      <c r="O2328" t="s">
        <v>752</v>
      </c>
      <c r="P2328" t="s">
        <v>835</v>
      </c>
      <c r="Q2328" s="4" t="s">
        <v>243</v>
      </c>
      <c r="S2328" s="38"/>
      <c r="W2328" s="38"/>
    </row>
    <row r="2329" spans="1:23" ht="16" x14ac:dyDescent="0.2">
      <c r="A2329" t="s">
        <v>336</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s="38" t="s">
        <v>242</v>
      </c>
      <c r="O2329" t="s">
        <v>705</v>
      </c>
      <c r="P2329" t="s">
        <v>835</v>
      </c>
      <c r="Q2329" s="4" t="s">
        <v>243</v>
      </c>
      <c r="S2329" s="38"/>
      <c r="W2329" s="38"/>
    </row>
    <row r="2330" spans="1:23" ht="16" x14ac:dyDescent="0.2">
      <c r="A2330" t="s">
        <v>336</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s="38" t="s">
        <v>268</v>
      </c>
      <c r="O2330" t="s">
        <v>752</v>
      </c>
      <c r="P2330" t="s">
        <v>835</v>
      </c>
      <c r="Q2330" s="4" t="s">
        <v>243</v>
      </c>
      <c r="S2330" s="38"/>
      <c r="W2330" s="38"/>
    </row>
    <row r="2331" spans="1:23" ht="16" x14ac:dyDescent="0.2">
      <c r="A2331" t="s">
        <v>336</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s="38" t="s">
        <v>242</v>
      </c>
      <c r="O2331" t="s">
        <v>705</v>
      </c>
      <c r="P2331" t="s">
        <v>835</v>
      </c>
      <c r="Q2331" s="4" t="s">
        <v>243</v>
      </c>
      <c r="S2331" s="38"/>
      <c r="W2331" s="38"/>
    </row>
    <row r="2332" spans="1:23" ht="16" x14ac:dyDescent="0.2">
      <c r="A2332" t="s">
        <v>336</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s="38" t="s">
        <v>268</v>
      </c>
      <c r="O2332" t="s">
        <v>752</v>
      </c>
      <c r="P2332" t="s">
        <v>835</v>
      </c>
      <c r="Q2332" s="4" t="s">
        <v>243</v>
      </c>
      <c r="S2332" s="38"/>
      <c r="W2332" s="38"/>
    </row>
    <row r="2333" spans="1:23" ht="16" x14ac:dyDescent="0.2">
      <c r="A2333" t="s">
        <v>336</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s="38" t="s">
        <v>242</v>
      </c>
      <c r="O2333" t="s">
        <v>705</v>
      </c>
      <c r="P2333" t="s">
        <v>835</v>
      </c>
      <c r="Q2333" s="4" t="s">
        <v>243</v>
      </c>
      <c r="S2333" s="38"/>
      <c r="W2333" s="38"/>
    </row>
    <row r="2334" spans="1:23" ht="16" x14ac:dyDescent="0.2">
      <c r="A2334" t="s">
        <v>336</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s="38" t="s">
        <v>268</v>
      </c>
      <c r="O2334" t="s">
        <v>752</v>
      </c>
      <c r="P2334" t="s">
        <v>835</v>
      </c>
      <c r="Q2334" s="4" t="s">
        <v>243</v>
      </c>
      <c r="S2334" s="38"/>
      <c r="W2334" s="38"/>
    </row>
    <row r="2335" spans="1:23" ht="16" x14ac:dyDescent="0.2">
      <c r="A2335" t="s">
        <v>336</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s="38" t="s">
        <v>242</v>
      </c>
      <c r="O2335" t="s">
        <v>705</v>
      </c>
      <c r="P2335" t="s">
        <v>835</v>
      </c>
      <c r="Q2335" s="4" t="s">
        <v>243</v>
      </c>
      <c r="S2335" s="38"/>
      <c r="W2335" s="38"/>
    </row>
    <row r="2336" spans="1:23" ht="16" x14ac:dyDescent="0.2">
      <c r="A2336" t="s">
        <v>336</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s="38" t="s">
        <v>268</v>
      </c>
      <c r="O2336" t="s">
        <v>752</v>
      </c>
      <c r="P2336" t="s">
        <v>835</v>
      </c>
      <c r="Q2336" s="4" t="s">
        <v>243</v>
      </c>
      <c r="S2336" s="38"/>
      <c r="W2336" s="38"/>
    </row>
    <row r="2337" spans="1:23" ht="16" x14ac:dyDescent="0.2">
      <c r="A2337" t="s">
        <v>336</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s="38" t="s">
        <v>242</v>
      </c>
      <c r="O2337" t="s">
        <v>705</v>
      </c>
      <c r="P2337" t="s">
        <v>835</v>
      </c>
      <c r="Q2337" s="4" t="s">
        <v>243</v>
      </c>
      <c r="S2337" s="38"/>
      <c r="W2337" s="38"/>
    </row>
    <row r="2338" spans="1:23" ht="16" x14ac:dyDescent="0.2">
      <c r="A2338" t="s">
        <v>336</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s="38" t="s">
        <v>268</v>
      </c>
      <c r="O2338" t="s">
        <v>752</v>
      </c>
      <c r="P2338" t="s">
        <v>835</v>
      </c>
      <c r="Q2338" s="4" t="s">
        <v>243</v>
      </c>
      <c r="S2338" s="38"/>
      <c r="W2338" s="38"/>
    </row>
    <row r="2339" spans="1:23" ht="16" x14ac:dyDescent="0.2">
      <c r="A2339" t="s">
        <v>336</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s="38" t="s">
        <v>242</v>
      </c>
      <c r="O2339" t="s">
        <v>705</v>
      </c>
      <c r="P2339" t="s">
        <v>835</v>
      </c>
      <c r="Q2339" s="4" t="s">
        <v>243</v>
      </c>
      <c r="S2339" s="38"/>
      <c r="W2339" s="38"/>
    </row>
    <row r="2340" spans="1:23" ht="16" x14ac:dyDescent="0.2">
      <c r="A2340" t="s">
        <v>334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s="38" t="s">
        <v>242</v>
      </c>
      <c r="O2340" t="s">
        <v>754</v>
      </c>
      <c r="P2340" t="s">
        <v>837</v>
      </c>
      <c r="Q2340" s="4" t="s">
        <v>243</v>
      </c>
      <c r="S2340" s="38"/>
      <c r="W2340" s="38"/>
    </row>
    <row r="2341" spans="1:23" ht="16" x14ac:dyDescent="0.2">
      <c r="A2341" t="s">
        <v>334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s="38" t="s">
        <v>242</v>
      </c>
      <c r="O2341" t="s">
        <v>754</v>
      </c>
      <c r="P2341" t="s">
        <v>837</v>
      </c>
      <c r="Q2341" s="4" t="s">
        <v>243</v>
      </c>
      <c r="S2341" s="38"/>
      <c r="W2341" s="38"/>
    </row>
    <row r="2342" spans="1:23" ht="16" x14ac:dyDescent="0.2">
      <c r="A2342" t="s">
        <v>334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s="38" t="s">
        <v>242</v>
      </c>
      <c r="O2342" t="s">
        <v>754</v>
      </c>
      <c r="P2342" t="s">
        <v>837</v>
      </c>
      <c r="Q2342" s="4" t="s">
        <v>243</v>
      </c>
      <c r="S2342" s="38"/>
      <c r="W2342" s="38"/>
    </row>
    <row r="2343" spans="1:23" ht="16" x14ac:dyDescent="0.2">
      <c r="A2343" t="s">
        <v>334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s="38" t="s">
        <v>242</v>
      </c>
      <c r="O2343" t="s">
        <v>754</v>
      </c>
      <c r="P2343" t="s">
        <v>837</v>
      </c>
      <c r="Q2343" s="4" t="s">
        <v>243</v>
      </c>
      <c r="S2343" s="38"/>
      <c r="W2343" s="38"/>
    </row>
    <row r="2344" spans="1:23" ht="16" x14ac:dyDescent="0.2">
      <c r="A2344" t="s">
        <v>334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s="38" t="s">
        <v>247</v>
      </c>
      <c r="O2344" t="s">
        <v>755</v>
      </c>
      <c r="P2344" t="s">
        <v>837</v>
      </c>
      <c r="Q2344" s="4" t="s">
        <v>243</v>
      </c>
      <c r="S2344" s="38"/>
      <c r="W2344" s="38"/>
    </row>
    <row r="2345" spans="1:23" ht="16" x14ac:dyDescent="0.2">
      <c r="A2345" t="s">
        <v>334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s="38" t="s">
        <v>242</v>
      </c>
      <c r="O2345" t="s">
        <v>754</v>
      </c>
      <c r="P2345" t="s">
        <v>837</v>
      </c>
      <c r="Q2345" s="4" t="s">
        <v>243</v>
      </c>
      <c r="S2345" s="38"/>
      <c r="W2345" s="38"/>
    </row>
    <row r="2346" spans="1:23" ht="16" x14ac:dyDescent="0.2">
      <c r="A2346" t="s">
        <v>334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s="38" t="s">
        <v>242</v>
      </c>
      <c r="O2346" t="s">
        <v>754</v>
      </c>
      <c r="P2346" t="s">
        <v>837</v>
      </c>
      <c r="Q2346" s="4" t="s">
        <v>243</v>
      </c>
      <c r="S2346" s="38"/>
      <c r="W2346" s="38"/>
    </row>
    <row r="2347" spans="1:23" ht="16" x14ac:dyDescent="0.2">
      <c r="A2347" t="s">
        <v>334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s="38" t="s">
        <v>242</v>
      </c>
      <c r="O2347" t="s">
        <v>754</v>
      </c>
      <c r="P2347" t="s">
        <v>837</v>
      </c>
      <c r="Q2347" s="4" t="s">
        <v>243</v>
      </c>
      <c r="S2347" s="38"/>
      <c r="W2347" s="38"/>
    </row>
    <row r="2348" spans="1:23" ht="16" x14ac:dyDescent="0.2">
      <c r="A2348" t="s">
        <v>334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s="38" t="s">
        <v>242</v>
      </c>
      <c r="O2348" t="s">
        <v>754</v>
      </c>
      <c r="P2348" t="s">
        <v>837</v>
      </c>
      <c r="Q2348" s="4" t="s">
        <v>243</v>
      </c>
      <c r="S2348" s="38"/>
      <c r="W2348" s="38"/>
    </row>
    <row r="2349" spans="1:23" ht="16" x14ac:dyDescent="0.2">
      <c r="A2349" t="s">
        <v>334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s="38" t="s">
        <v>242</v>
      </c>
      <c r="O2349" t="s">
        <v>754</v>
      </c>
      <c r="P2349" t="s">
        <v>837</v>
      </c>
      <c r="Q2349" s="4" t="s">
        <v>243</v>
      </c>
      <c r="S2349" s="38"/>
      <c r="W2349" s="38"/>
    </row>
    <row r="2350" spans="1:23" ht="16" x14ac:dyDescent="0.2">
      <c r="A2350" t="s">
        <v>334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s="38" t="s">
        <v>242</v>
      </c>
      <c r="O2350" t="s">
        <v>754</v>
      </c>
      <c r="P2350" t="s">
        <v>837</v>
      </c>
      <c r="Q2350" s="4" t="s">
        <v>243</v>
      </c>
      <c r="S2350" s="38"/>
      <c r="W2350" s="38"/>
    </row>
    <row r="2351" spans="1:23" ht="16" x14ac:dyDescent="0.2">
      <c r="A2351" t="s">
        <v>334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s="38" t="s">
        <v>242</v>
      </c>
      <c r="O2351" t="s">
        <v>754</v>
      </c>
      <c r="P2351" t="s">
        <v>837</v>
      </c>
      <c r="Q2351" s="4" t="s">
        <v>243</v>
      </c>
      <c r="S2351" s="38"/>
      <c r="W2351" s="38"/>
    </row>
    <row r="2352" spans="1:23" ht="16" x14ac:dyDescent="0.2">
      <c r="A2352" t="s">
        <v>334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s="38" t="s">
        <v>242</v>
      </c>
      <c r="O2352" t="s">
        <v>754</v>
      </c>
      <c r="P2352" t="s">
        <v>837</v>
      </c>
      <c r="Q2352" s="4" t="s">
        <v>243</v>
      </c>
      <c r="S2352" s="38"/>
      <c r="W2352" s="38"/>
    </row>
    <row r="2353" spans="1:23" ht="16" x14ac:dyDescent="0.2">
      <c r="A2353" t="s">
        <v>334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s="38" t="s">
        <v>242</v>
      </c>
      <c r="O2353" t="s">
        <v>754</v>
      </c>
      <c r="P2353" t="s">
        <v>837</v>
      </c>
      <c r="Q2353" s="4" t="s">
        <v>243</v>
      </c>
      <c r="S2353" s="38"/>
      <c r="W2353" s="38"/>
    </row>
    <row r="2354" spans="1:23" ht="16" x14ac:dyDescent="0.2">
      <c r="A2354" t="s">
        <v>334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s="38" t="s">
        <v>242</v>
      </c>
      <c r="O2354" t="s">
        <v>754</v>
      </c>
      <c r="P2354" t="s">
        <v>837</v>
      </c>
      <c r="Q2354" s="4" t="s">
        <v>243</v>
      </c>
      <c r="S2354" s="38"/>
      <c r="W2354" s="38"/>
    </row>
    <row r="2355" spans="1:23" ht="16" x14ac:dyDescent="0.2">
      <c r="A2355" t="s">
        <v>334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s="38" t="s">
        <v>242</v>
      </c>
      <c r="O2355" t="s">
        <v>754</v>
      </c>
      <c r="P2355" t="s">
        <v>837</v>
      </c>
      <c r="Q2355" s="4" t="s">
        <v>243</v>
      </c>
      <c r="S2355" s="38"/>
      <c r="W2355" s="38"/>
    </row>
    <row r="2356" spans="1:23" ht="16" x14ac:dyDescent="0.2">
      <c r="A2356" t="s">
        <v>334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s="38" t="s">
        <v>242</v>
      </c>
      <c r="O2356" t="s">
        <v>754</v>
      </c>
      <c r="P2356" t="s">
        <v>837</v>
      </c>
      <c r="Q2356" s="4" t="s">
        <v>243</v>
      </c>
      <c r="S2356" s="38"/>
      <c r="W2356" s="38"/>
    </row>
    <row r="2357" spans="1:23" ht="16" x14ac:dyDescent="0.2">
      <c r="A2357" t="s">
        <v>334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s="38" t="s">
        <v>242</v>
      </c>
      <c r="O2357" t="s">
        <v>754</v>
      </c>
      <c r="P2357" t="s">
        <v>837</v>
      </c>
      <c r="Q2357" s="4" t="s">
        <v>243</v>
      </c>
      <c r="S2357" s="38"/>
      <c r="W2357" s="38"/>
    </row>
    <row r="2358" spans="1:23" ht="16" x14ac:dyDescent="0.2">
      <c r="A2358" t="s">
        <v>334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s="38" t="s">
        <v>242</v>
      </c>
      <c r="O2358" t="s">
        <v>754</v>
      </c>
      <c r="P2358" t="s">
        <v>837</v>
      </c>
      <c r="Q2358" s="4" t="s">
        <v>243</v>
      </c>
      <c r="S2358" s="38"/>
      <c r="W2358" s="38"/>
    </row>
    <row r="2359" spans="1:23" ht="16" x14ac:dyDescent="0.2">
      <c r="A2359" t="s">
        <v>334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s="38" t="s">
        <v>242</v>
      </c>
      <c r="O2359" t="s">
        <v>754</v>
      </c>
      <c r="P2359" t="s">
        <v>837</v>
      </c>
      <c r="Q2359" s="4" t="s">
        <v>243</v>
      </c>
      <c r="S2359" s="38"/>
      <c r="W2359" s="38"/>
    </row>
    <row r="2360" spans="1:23" ht="16" x14ac:dyDescent="0.2">
      <c r="A2360" t="s">
        <v>334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s="38" t="s">
        <v>242</v>
      </c>
      <c r="O2360" t="s">
        <v>754</v>
      </c>
      <c r="P2360" t="s">
        <v>837</v>
      </c>
      <c r="Q2360" s="4" t="s">
        <v>243</v>
      </c>
      <c r="S2360" s="38"/>
      <c r="W2360" s="38"/>
    </row>
    <row r="2361" spans="1:23" ht="16" x14ac:dyDescent="0.2">
      <c r="A2361" t="s">
        <v>334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s="38" t="s">
        <v>242</v>
      </c>
      <c r="O2361" t="s">
        <v>754</v>
      </c>
      <c r="P2361" t="s">
        <v>837</v>
      </c>
      <c r="Q2361" s="4" t="s">
        <v>243</v>
      </c>
      <c r="S2361" s="38"/>
      <c r="W2361" s="38"/>
    </row>
    <row r="2362" spans="1:23" ht="16" x14ac:dyDescent="0.2">
      <c r="A2362" t="s">
        <v>334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s="38" t="s">
        <v>242</v>
      </c>
      <c r="O2362" t="s">
        <v>754</v>
      </c>
      <c r="P2362" t="s">
        <v>837</v>
      </c>
      <c r="Q2362" s="4" t="s">
        <v>243</v>
      </c>
      <c r="S2362" s="38"/>
      <c r="W2362" s="38"/>
    </row>
    <row r="2363" spans="1:23" ht="16" x14ac:dyDescent="0.2">
      <c r="A2363" t="s">
        <v>334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s="38" t="s">
        <v>242</v>
      </c>
      <c r="O2363" t="s">
        <v>754</v>
      </c>
      <c r="P2363" t="s">
        <v>837</v>
      </c>
      <c r="Q2363" s="4" t="s">
        <v>243</v>
      </c>
      <c r="S2363" s="38"/>
      <c r="W2363" s="38"/>
    </row>
    <row r="2364" spans="1:23" ht="16" x14ac:dyDescent="0.2">
      <c r="A2364" t="s">
        <v>334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s="38" t="s">
        <v>242</v>
      </c>
      <c r="O2364" t="s">
        <v>754</v>
      </c>
      <c r="P2364" t="s">
        <v>837</v>
      </c>
      <c r="Q2364" s="4" t="s">
        <v>243</v>
      </c>
      <c r="S2364" s="38"/>
      <c r="W2364" s="38"/>
    </row>
    <row r="2365" spans="1:23" ht="16" x14ac:dyDescent="0.2">
      <c r="A2365" t="s">
        <v>334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s="38" t="s">
        <v>242</v>
      </c>
      <c r="O2365" t="s">
        <v>754</v>
      </c>
      <c r="P2365" t="s">
        <v>837</v>
      </c>
      <c r="Q2365" s="4" t="s">
        <v>243</v>
      </c>
      <c r="S2365" s="38"/>
      <c r="W2365" s="38"/>
    </row>
    <row r="2366" spans="1:23" ht="16" x14ac:dyDescent="0.2">
      <c r="A2366" t="s">
        <v>334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s="38" t="s">
        <v>242</v>
      </c>
      <c r="O2366" t="s">
        <v>754</v>
      </c>
      <c r="P2366" t="s">
        <v>837</v>
      </c>
      <c r="Q2366" s="4" t="s">
        <v>243</v>
      </c>
      <c r="S2366" s="38"/>
      <c r="W2366" s="38"/>
    </row>
    <row r="2367" spans="1:23" ht="16" x14ac:dyDescent="0.2">
      <c r="A2367" t="s">
        <v>334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s="38" t="s">
        <v>242</v>
      </c>
      <c r="O2367" t="s">
        <v>754</v>
      </c>
      <c r="P2367" t="s">
        <v>837</v>
      </c>
      <c r="Q2367" s="4" t="s">
        <v>243</v>
      </c>
      <c r="S2367" s="38"/>
      <c r="W2367" s="38"/>
    </row>
    <row r="2368" spans="1:23" ht="16" x14ac:dyDescent="0.2">
      <c r="A2368" t="s">
        <v>334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s="38" t="s">
        <v>242</v>
      </c>
      <c r="O2368" t="s">
        <v>754</v>
      </c>
      <c r="P2368" t="s">
        <v>837</v>
      </c>
      <c r="Q2368" s="4" t="s">
        <v>243</v>
      </c>
      <c r="S2368" s="38"/>
      <c r="W2368" s="38"/>
    </row>
    <row r="2369" spans="1:23" ht="16" x14ac:dyDescent="0.2">
      <c r="A2369" t="s">
        <v>334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s="38" t="s">
        <v>242</v>
      </c>
      <c r="O2369" t="s">
        <v>754</v>
      </c>
      <c r="P2369" t="s">
        <v>837</v>
      </c>
      <c r="Q2369" s="4" t="s">
        <v>550</v>
      </c>
      <c r="R2369" t="s">
        <v>335</v>
      </c>
      <c r="S2369" s="38"/>
      <c r="W2369" s="38"/>
    </row>
    <row r="2370" spans="1:23" ht="16" x14ac:dyDescent="0.2">
      <c r="A2370" t="s">
        <v>334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s="38" t="s">
        <v>242</v>
      </c>
      <c r="O2370" t="s">
        <v>702</v>
      </c>
      <c r="P2370" t="s">
        <v>837</v>
      </c>
      <c r="Q2370" s="4" t="s">
        <v>550</v>
      </c>
      <c r="R2370" t="s">
        <v>473</v>
      </c>
      <c r="S2370" s="38"/>
      <c r="W2370" s="38"/>
    </row>
    <row r="2371" spans="1:23" ht="16" x14ac:dyDescent="0.2">
      <c r="A2371" t="s">
        <v>334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s="38" t="s">
        <v>242</v>
      </c>
      <c r="O2371" t="s">
        <v>705</v>
      </c>
      <c r="P2371" t="s">
        <v>837</v>
      </c>
      <c r="Q2371" s="4" t="s">
        <v>550</v>
      </c>
      <c r="S2371" s="38"/>
      <c r="W2371" s="38"/>
    </row>
    <row r="2372" spans="1:23" ht="16" x14ac:dyDescent="0.2">
      <c r="A2372" t="s">
        <v>334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s="38" t="s">
        <v>242</v>
      </c>
      <c r="O2372" t="s">
        <v>754</v>
      </c>
      <c r="P2372" t="s">
        <v>837</v>
      </c>
      <c r="Q2372" s="4" t="s">
        <v>550</v>
      </c>
      <c r="S2372" s="38"/>
      <c r="W2372" s="38"/>
    </row>
    <row r="2373" spans="1:23" ht="16" x14ac:dyDescent="0.2">
      <c r="A2373" t="s">
        <v>334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s="38" t="s">
        <v>242</v>
      </c>
      <c r="O2373" t="s">
        <v>702</v>
      </c>
      <c r="P2373" t="s">
        <v>837</v>
      </c>
      <c r="Q2373" s="4" t="s">
        <v>550</v>
      </c>
      <c r="S2373" s="38"/>
      <c r="W2373" s="38"/>
    </row>
    <row r="2374" spans="1:23" ht="16" x14ac:dyDescent="0.2">
      <c r="A2374" t="s">
        <v>334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s="38" t="s">
        <v>242</v>
      </c>
      <c r="O2374" t="s">
        <v>705</v>
      </c>
      <c r="P2374" t="s">
        <v>837</v>
      </c>
      <c r="Q2374" s="4" t="s">
        <v>550</v>
      </c>
      <c r="S2374" s="38"/>
      <c r="W2374" s="38"/>
    </row>
    <row r="2375" spans="1:23" ht="16" x14ac:dyDescent="0.2">
      <c r="A2375" t="s">
        <v>334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s="38" t="s">
        <v>242</v>
      </c>
      <c r="O2375" t="s">
        <v>754</v>
      </c>
      <c r="P2375" t="s">
        <v>837</v>
      </c>
      <c r="Q2375" s="4" t="s">
        <v>550</v>
      </c>
      <c r="S2375" s="38"/>
      <c r="W2375" s="38"/>
    </row>
    <row r="2376" spans="1:23" ht="16" x14ac:dyDescent="0.2">
      <c r="A2376" t="s">
        <v>334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s="38" t="s">
        <v>242</v>
      </c>
      <c r="O2376" t="s">
        <v>702</v>
      </c>
      <c r="P2376" t="s">
        <v>837</v>
      </c>
      <c r="Q2376" s="4" t="s">
        <v>550</v>
      </c>
      <c r="S2376" s="38"/>
      <c r="W2376" s="38"/>
    </row>
    <row r="2377" spans="1:23" ht="16" x14ac:dyDescent="0.2">
      <c r="A2377" t="s">
        <v>334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s="38" t="s">
        <v>242</v>
      </c>
      <c r="O2377" t="s">
        <v>705</v>
      </c>
      <c r="P2377" t="s">
        <v>837</v>
      </c>
      <c r="Q2377" s="4" t="s">
        <v>550</v>
      </c>
      <c r="S2377" s="38"/>
      <c r="W2377" s="38"/>
    </row>
    <row r="2378" spans="1:23" ht="16" x14ac:dyDescent="0.2">
      <c r="A2378" t="s">
        <v>334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s="38" t="s">
        <v>242</v>
      </c>
      <c r="O2378" t="s">
        <v>754</v>
      </c>
      <c r="P2378" t="s">
        <v>837</v>
      </c>
      <c r="Q2378" s="4" t="s">
        <v>550</v>
      </c>
      <c r="S2378" s="38"/>
      <c r="W2378" s="38"/>
    </row>
    <row r="2379" spans="1:23" ht="16" x14ac:dyDescent="0.2">
      <c r="A2379" t="s">
        <v>334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s="38" t="s">
        <v>242</v>
      </c>
      <c r="O2379" t="s">
        <v>702</v>
      </c>
      <c r="P2379" t="s">
        <v>837</v>
      </c>
      <c r="Q2379" s="4" t="s">
        <v>550</v>
      </c>
      <c r="S2379" s="38"/>
      <c r="W2379" s="38"/>
    </row>
    <row r="2380" spans="1:23" ht="16" x14ac:dyDescent="0.2">
      <c r="A2380" t="s">
        <v>334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s="38" t="s">
        <v>242</v>
      </c>
      <c r="O2380" t="s">
        <v>705</v>
      </c>
      <c r="P2380" t="s">
        <v>837</v>
      </c>
      <c r="Q2380" s="4" t="s">
        <v>550</v>
      </c>
      <c r="S2380" s="38"/>
      <c r="W2380" s="38"/>
    </row>
    <row r="2381" spans="1:23" ht="16" x14ac:dyDescent="0.2">
      <c r="A2381" t="s">
        <v>334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s="38" t="s">
        <v>247</v>
      </c>
      <c r="O2381" t="s">
        <v>755</v>
      </c>
      <c r="P2381" t="s">
        <v>837</v>
      </c>
      <c r="Q2381" s="4" t="s">
        <v>550</v>
      </c>
      <c r="S2381" s="38"/>
      <c r="W2381" s="38"/>
    </row>
    <row r="2382" spans="1:23" ht="16" x14ac:dyDescent="0.2">
      <c r="A2382" t="s">
        <v>334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s="38" t="s">
        <v>242</v>
      </c>
      <c r="O2382" t="s">
        <v>754</v>
      </c>
      <c r="P2382" t="s">
        <v>837</v>
      </c>
      <c r="Q2382" s="4" t="s">
        <v>550</v>
      </c>
      <c r="S2382" s="38"/>
      <c r="W2382" s="38"/>
    </row>
    <row r="2383" spans="1:23" ht="16" x14ac:dyDescent="0.2">
      <c r="A2383" t="s">
        <v>334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s="38" t="s">
        <v>242</v>
      </c>
      <c r="O2383" t="s">
        <v>702</v>
      </c>
      <c r="P2383" t="s">
        <v>837</v>
      </c>
      <c r="Q2383" s="4" t="s">
        <v>550</v>
      </c>
      <c r="S2383" s="38"/>
      <c r="W2383" s="38"/>
    </row>
    <row r="2384" spans="1:23" ht="16" x14ac:dyDescent="0.2">
      <c r="A2384" t="s">
        <v>334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s="38" t="s">
        <v>242</v>
      </c>
      <c r="O2384" t="s">
        <v>705</v>
      </c>
      <c r="P2384" t="s">
        <v>837</v>
      </c>
      <c r="Q2384" s="4" t="s">
        <v>550</v>
      </c>
      <c r="S2384" s="38"/>
      <c r="W2384" s="38"/>
    </row>
    <row r="2385" spans="1:23" ht="16" x14ac:dyDescent="0.2">
      <c r="A2385" t="s">
        <v>334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s="38" t="s">
        <v>242</v>
      </c>
      <c r="O2385" t="s">
        <v>754</v>
      </c>
      <c r="P2385" t="s">
        <v>837</v>
      </c>
      <c r="Q2385" s="4" t="s">
        <v>550</v>
      </c>
      <c r="S2385" s="38"/>
      <c r="W2385" s="38"/>
    </row>
    <row r="2386" spans="1:23" ht="16" x14ac:dyDescent="0.2">
      <c r="A2386" t="s">
        <v>334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s="38" t="s">
        <v>242</v>
      </c>
      <c r="O2386" t="s">
        <v>702</v>
      </c>
      <c r="P2386" t="s">
        <v>837</v>
      </c>
      <c r="Q2386" s="4" t="s">
        <v>550</v>
      </c>
      <c r="S2386" s="38"/>
      <c r="W2386" s="38"/>
    </row>
    <row r="2387" spans="1:23" ht="16" x14ac:dyDescent="0.2">
      <c r="A2387" t="s">
        <v>334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s="38" t="s">
        <v>242</v>
      </c>
      <c r="O2387" t="s">
        <v>705</v>
      </c>
      <c r="P2387" t="s">
        <v>837</v>
      </c>
      <c r="Q2387" s="4" t="s">
        <v>550</v>
      </c>
      <c r="S2387" s="38"/>
      <c r="W2387" s="38"/>
    </row>
    <row r="2388" spans="1:23" ht="16" x14ac:dyDescent="0.2">
      <c r="A2388" t="s">
        <v>334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s="38" t="s">
        <v>242</v>
      </c>
      <c r="O2388" t="s">
        <v>754</v>
      </c>
      <c r="P2388" t="s">
        <v>837</v>
      </c>
      <c r="Q2388" s="4" t="s">
        <v>550</v>
      </c>
      <c r="S2388" s="38"/>
      <c r="W2388" s="38"/>
    </row>
    <row r="2389" spans="1:23" ht="16" x14ac:dyDescent="0.2">
      <c r="A2389" t="s">
        <v>334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s="38" t="s">
        <v>242</v>
      </c>
      <c r="O2389" t="s">
        <v>702</v>
      </c>
      <c r="P2389" t="s">
        <v>837</v>
      </c>
      <c r="Q2389" s="4" t="s">
        <v>550</v>
      </c>
      <c r="S2389" s="38"/>
      <c r="W2389" s="38"/>
    </row>
    <row r="2390" spans="1:23" ht="16" x14ac:dyDescent="0.2">
      <c r="A2390" t="s">
        <v>334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s="38" t="s">
        <v>242</v>
      </c>
      <c r="O2390" t="s">
        <v>705</v>
      </c>
      <c r="P2390" t="s">
        <v>837</v>
      </c>
      <c r="Q2390" s="4" t="s">
        <v>550</v>
      </c>
      <c r="S2390" s="38"/>
      <c r="W2390" s="38"/>
    </row>
    <row r="2391" spans="1:23" ht="16" x14ac:dyDescent="0.2">
      <c r="A2391" t="s">
        <v>334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s="38" t="s">
        <v>242</v>
      </c>
      <c r="O2391" t="s">
        <v>754</v>
      </c>
      <c r="P2391" t="s">
        <v>837</v>
      </c>
      <c r="Q2391" s="4" t="s">
        <v>550</v>
      </c>
      <c r="S2391" s="38"/>
      <c r="W2391" s="38"/>
    </row>
    <row r="2392" spans="1:23" ht="16" x14ac:dyDescent="0.2">
      <c r="A2392" t="s">
        <v>334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s="38" t="s">
        <v>242</v>
      </c>
      <c r="O2392" t="s">
        <v>702</v>
      </c>
      <c r="P2392" t="s">
        <v>837</v>
      </c>
      <c r="Q2392" s="4" t="s">
        <v>550</v>
      </c>
      <c r="S2392" s="38"/>
      <c r="W2392" s="38"/>
    </row>
    <row r="2393" spans="1:23" ht="16" x14ac:dyDescent="0.2">
      <c r="A2393" t="s">
        <v>334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s="38" t="s">
        <v>242</v>
      </c>
      <c r="O2393" t="s">
        <v>705</v>
      </c>
      <c r="P2393" t="s">
        <v>837</v>
      </c>
      <c r="Q2393" s="4" t="s">
        <v>550</v>
      </c>
      <c r="S2393" s="38"/>
      <c r="W2393" s="38"/>
    </row>
    <row r="2394" spans="1:23" ht="16" x14ac:dyDescent="0.2">
      <c r="A2394" t="s">
        <v>334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s="38" t="s">
        <v>242</v>
      </c>
      <c r="O2394" t="s">
        <v>754</v>
      </c>
      <c r="P2394" t="s">
        <v>837</v>
      </c>
      <c r="Q2394" s="4" t="s">
        <v>550</v>
      </c>
      <c r="S2394" s="38"/>
      <c r="W2394" s="38"/>
    </row>
    <row r="2395" spans="1:23" ht="16" x14ac:dyDescent="0.2">
      <c r="A2395" t="s">
        <v>334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s="38" t="s">
        <v>242</v>
      </c>
      <c r="O2395" t="s">
        <v>702</v>
      </c>
      <c r="P2395" t="s">
        <v>837</v>
      </c>
      <c r="Q2395" s="4" t="s">
        <v>550</v>
      </c>
      <c r="S2395" s="38"/>
      <c r="W2395" s="38"/>
    </row>
    <row r="2396" spans="1:23" ht="16" x14ac:dyDescent="0.2">
      <c r="A2396" t="s">
        <v>334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s="38" t="s">
        <v>242</v>
      </c>
      <c r="O2396" t="s">
        <v>705</v>
      </c>
      <c r="P2396" t="s">
        <v>837</v>
      </c>
      <c r="Q2396" s="4" t="s">
        <v>550</v>
      </c>
      <c r="S2396" s="38"/>
      <c r="W2396" s="38"/>
    </row>
    <row r="2397" spans="1:23" ht="16" x14ac:dyDescent="0.2">
      <c r="A2397" t="s">
        <v>334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s="38" t="s">
        <v>242</v>
      </c>
      <c r="O2397" t="s">
        <v>754</v>
      </c>
      <c r="P2397" t="s">
        <v>837</v>
      </c>
      <c r="Q2397" s="4" t="s">
        <v>550</v>
      </c>
      <c r="S2397" s="38"/>
      <c r="W2397" s="38"/>
    </row>
    <row r="2398" spans="1:23" ht="16" x14ac:dyDescent="0.2">
      <c r="A2398" t="s">
        <v>334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s="38" t="s">
        <v>242</v>
      </c>
      <c r="O2398" t="s">
        <v>702</v>
      </c>
      <c r="P2398" t="s">
        <v>837</v>
      </c>
      <c r="Q2398" s="4" t="s">
        <v>550</v>
      </c>
      <c r="S2398" s="38"/>
      <c r="W2398" s="38"/>
    </row>
    <row r="2399" spans="1:23" ht="16" x14ac:dyDescent="0.2">
      <c r="A2399" t="s">
        <v>334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s="38" t="s">
        <v>242</v>
      </c>
      <c r="O2399" t="s">
        <v>705</v>
      </c>
      <c r="P2399" t="s">
        <v>837</v>
      </c>
      <c r="Q2399" s="4" t="s">
        <v>550</v>
      </c>
      <c r="S2399" s="38"/>
      <c r="W2399" s="38"/>
    </row>
    <row r="2400" spans="1:23" ht="16" x14ac:dyDescent="0.2">
      <c r="A2400" t="s">
        <v>334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s="38" t="s">
        <v>242</v>
      </c>
      <c r="O2400" t="s">
        <v>754</v>
      </c>
      <c r="P2400" t="s">
        <v>837</v>
      </c>
      <c r="Q2400" s="4" t="s">
        <v>550</v>
      </c>
      <c r="S2400" s="38"/>
      <c r="W2400" s="38"/>
    </row>
    <row r="2401" spans="1:23" ht="16" x14ac:dyDescent="0.2">
      <c r="A2401" t="s">
        <v>334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s="38" t="s">
        <v>242</v>
      </c>
      <c r="O2401" t="s">
        <v>702</v>
      </c>
      <c r="P2401" t="s">
        <v>837</v>
      </c>
      <c r="Q2401" s="4" t="s">
        <v>550</v>
      </c>
      <c r="S2401" s="38"/>
      <c r="W2401" s="38"/>
    </row>
    <row r="2402" spans="1:23" ht="16" x14ac:dyDescent="0.2">
      <c r="A2402" t="s">
        <v>334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s="38" t="s">
        <v>242</v>
      </c>
      <c r="O2402" t="s">
        <v>705</v>
      </c>
      <c r="P2402" t="s">
        <v>837</v>
      </c>
      <c r="Q2402" s="4" t="s">
        <v>550</v>
      </c>
      <c r="S2402" s="38"/>
      <c r="W2402" s="38"/>
    </row>
    <row r="2403" spans="1:23" ht="16" x14ac:dyDescent="0.2">
      <c r="A2403" t="s">
        <v>334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s="38" t="s">
        <v>242</v>
      </c>
      <c r="O2403" t="s">
        <v>754</v>
      </c>
      <c r="P2403" t="s">
        <v>837</v>
      </c>
      <c r="Q2403" s="4" t="s">
        <v>550</v>
      </c>
      <c r="S2403" s="38"/>
      <c r="W2403" s="38"/>
    </row>
    <row r="2404" spans="1:23" ht="16" x14ac:dyDescent="0.2">
      <c r="A2404" t="s">
        <v>334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s="38" t="s">
        <v>242</v>
      </c>
      <c r="O2404" t="s">
        <v>702</v>
      </c>
      <c r="P2404" t="s">
        <v>837</v>
      </c>
      <c r="Q2404" s="4" t="s">
        <v>550</v>
      </c>
      <c r="S2404" s="38"/>
      <c r="W2404" s="38"/>
    </row>
    <row r="2405" spans="1:23" ht="16" x14ac:dyDescent="0.2">
      <c r="A2405" t="s">
        <v>334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s="38" t="s">
        <v>242</v>
      </c>
      <c r="O2405" t="s">
        <v>705</v>
      </c>
      <c r="P2405" t="s">
        <v>837</v>
      </c>
      <c r="Q2405" s="4" t="s">
        <v>550</v>
      </c>
      <c r="S2405" s="38"/>
      <c r="W2405" s="38"/>
    </row>
    <row r="2406" spans="1:23" ht="16" x14ac:dyDescent="0.2">
      <c r="A2406" t="s">
        <v>334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s="38" t="s">
        <v>242</v>
      </c>
      <c r="O2406" t="s">
        <v>754</v>
      </c>
      <c r="P2406" t="s">
        <v>837</v>
      </c>
      <c r="Q2406" s="4" t="s">
        <v>550</v>
      </c>
      <c r="S2406" s="38"/>
      <c r="W2406" s="38"/>
    </row>
    <row r="2407" spans="1:23" ht="16" x14ac:dyDescent="0.2">
      <c r="A2407" t="s">
        <v>334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s="38" t="s">
        <v>242</v>
      </c>
      <c r="O2407" t="s">
        <v>702</v>
      </c>
      <c r="P2407" t="s">
        <v>837</v>
      </c>
      <c r="Q2407" s="4" t="s">
        <v>550</v>
      </c>
      <c r="S2407" s="38"/>
      <c r="W2407" s="38"/>
    </row>
    <row r="2408" spans="1:23" ht="16" x14ac:dyDescent="0.2">
      <c r="A2408" t="s">
        <v>334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s="38" t="s">
        <v>242</v>
      </c>
      <c r="O2408" t="s">
        <v>705</v>
      </c>
      <c r="P2408" t="s">
        <v>837</v>
      </c>
      <c r="Q2408" s="4" t="s">
        <v>550</v>
      </c>
      <c r="S2408" s="38"/>
      <c r="W2408" s="38"/>
    </row>
    <row r="2409" spans="1:23" ht="16" x14ac:dyDescent="0.2">
      <c r="A2409" t="s">
        <v>334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s="38" t="s">
        <v>242</v>
      </c>
      <c r="O2409" t="s">
        <v>754</v>
      </c>
      <c r="P2409" t="s">
        <v>837</v>
      </c>
      <c r="Q2409" s="4" t="s">
        <v>550</v>
      </c>
      <c r="S2409" s="38"/>
      <c r="W2409" s="38"/>
    </row>
    <row r="2410" spans="1:23" ht="16" x14ac:dyDescent="0.2">
      <c r="A2410" t="s">
        <v>334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s="38" t="s">
        <v>242</v>
      </c>
      <c r="O2410" t="s">
        <v>702</v>
      </c>
      <c r="P2410" t="s">
        <v>837</v>
      </c>
      <c r="Q2410" s="4" t="s">
        <v>550</v>
      </c>
      <c r="S2410" s="38"/>
      <c r="W2410" s="38"/>
    </row>
    <row r="2411" spans="1:23" ht="16" x14ac:dyDescent="0.2">
      <c r="A2411" t="s">
        <v>334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s="38" t="s">
        <v>242</v>
      </c>
      <c r="O2411" t="s">
        <v>705</v>
      </c>
      <c r="P2411" t="s">
        <v>837</v>
      </c>
      <c r="Q2411" s="4" t="s">
        <v>550</v>
      </c>
      <c r="S2411" s="38"/>
      <c r="W2411" s="38"/>
    </row>
    <row r="2412" spans="1:23" ht="16" x14ac:dyDescent="0.2">
      <c r="A2412" t="s">
        <v>334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s="38" t="s">
        <v>242</v>
      </c>
      <c r="O2412" t="s">
        <v>754</v>
      </c>
      <c r="P2412" t="s">
        <v>837</v>
      </c>
      <c r="Q2412" s="4" t="s">
        <v>550</v>
      </c>
      <c r="S2412" s="38"/>
      <c r="W2412" s="38"/>
    </row>
    <row r="2413" spans="1:23" ht="16" x14ac:dyDescent="0.2">
      <c r="A2413" t="s">
        <v>334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s="38" t="s">
        <v>242</v>
      </c>
      <c r="O2413" t="s">
        <v>702</v>
      </c>
      <c r="P2413" t="s">
        <v>837</v>
      </c>
      <c r="Q2413" s="4" t="s">
        <v>550</v>
      </c>
      <c r="S2413" s="38"/>
      <c r="W2413" s="38"/>
    </row>
    <row r="2414" spans="1:23" ht="16" x14ac:dyDescent="0.2">
      <c r="A2414" t="s">
        <v>334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s="38" t="s">
        <v>242</v>
      </c>
      <c r="O2414" t="s">
        <v>705</v>
      </c>
      <c r="P2414" t="s">
        <v>837</v>
      </c>
      <c r="Q2414" s="4" t="s">
        <v>550</v>
      </c>
      <c r="S2414" s="38"/>
      <c r="W2414" s="38"/>
    </row>
    <row r="2415" spans="1:23" ht="16" x14ac:dyDescent="0.2">
      <c r="A2415" t="s">
        <v>334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s="38" t="s">
        <v>242</v>
      </c>
      <c r="O2415" t="s">
        <v>754</v>
      </c>
      <c r="P2415" t="s">
        <v>837</v>
      </c>
      <c r="Q2415" s="4" t="s">
        <v>550</v>
      </c>
      <c r="S2415" s="38"/>
      <c r="W2415" s="38"/>
    </row>
    <row r="2416" spans="1:23" ht="16" x14ac:dyDescent="0.2">
      <c r="A2416" t="s">
        <v>334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s="38" t="s">
        <v>242</v>
      </c>
      <c r="O2416" t="s">
        <v>702</v>
      </c>
      <c r="P2416" t="s">
        <v>837</v>
      </c>
      <c r="Q2416" s="4" t="s">
        <v>550</v>
      </c>
      <c r="S2416" s="38"/>
      <c r="W2416" s="38"/>
    </row>
    <row r="2417" spans="1:23" ht="16" x14ac:dyDescent="0.2">
      <c r="A2417" t="s">
        <v>334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s="38" t="s">
        <v>242</v>
      </c>
      <c r="O2417" t="s">
        <v>705</v>
      </c>
      <c r="P2417" t="s">
        <v>837</v>
      </c>
      <c r="Q2417" s="4" t="s">
        <v>550</v>
      </c>
      <c r="S2417" s="38"/>
      <c r="W2417" s="38"/>
    </row>
    <row r="2418" spans="1:23" ht="16" x14ac:dyDescent="0.2">
      <c r="A2418" t="s">
        <v>334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s="38" t="s">
        <v>242</v>
      </c>
      <c r="O2418" t="s">
        <v>754</v>
      </c>
      <c r="P2418" t="s">
        <v>837</v>
      </c>
      <c r="Q2418" s="4" t="s">
        <v>550</v>
      </c>
      <c r="S2418" s="38"/>
      <c r="W2418" s="38"/>
    </row>
    <row r="2419" spans="1:23" ht="16" x14ac:dyDescent="0.2">
      <c r="A2419" t="s">
        <v>334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s="38" t="s">
        <v>242</v>
      </c>
      <c r="O2419" t="s">
        <v>702</v>
      </c>
      <c r="P2419" t="s">
        <v>837</v>
      </c>
      <c r="Q2419" s="4" t="s">
        <v>550</v>
      </c>
      <c r="S2419" s="38"/>
      <c r="W2419" s="38"/>
    </row>
    <row r="2420" spans="1:23" ht="16" x14ac:dyDescent="0.2">
      <c r="A2420" t="s">
        <v>334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s="38" t="s">
        <v>242</v>
      </c>
      <c r="O2420" t="s">
        <v>705</v>
      </c>
      <c r="P2420" t="s">
        <v>837</v>
      </c>
      <c r="Q2420" s="4" t="s">
        <v>550</v>
      </c>
      <c r="S2420" s="38"/>
      <c r="W2420" s="38"/>
    </row>
    <row r="2421" spans="1:23" ht="16" x14ac:dyDescent="0.2">
      <c r="A2421" t="s">
        <v>334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s="38" t="s">
        <v>242</v>
      </c>
      <c r="O2421" t="s">
        <v>754</v>
      </c>
      <c r="P2421" t="s">
        <v>837</v>
      </c>
      <c r="Q2421" s="4" t="s">
        <v>550</v>
      </c>
      <c r="S2421" s="38"/>
      <c r="W2421" s="38"/>
    </row>
    <row r="2422" spans="1:23" ht="16" x14ac:dyDescent="0.2">
      <c r="A2422" t="s">
        <v>334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s="38" t="s">
        <v>242</v>
      </c>
      <c r="O2422" t="s">
        <v>702</v>
      </c>
      <c r="P2422" t="s">
        <v>837</v>
      </c>
      <c r="Q2422" s="4" t="s">
        <v>550</v>
      </c>
      <c r="S2422" s="38"/>
      <c r="W2422" s="38"/>
    </row>
    <row r="2423" spans="1:23" ht="16" x14ac:dyDescent="0.2">
      <c r="A2423" t="s">
        <v>334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s="38" t="s">
        <v>242</v>
      </c>
      <c r="O2423" t="s">
        <v>705</v>
      </c>
      <c r="P2423" t="s">
        <v>837</v>
      </c>
      <c r="Q2423" s="4" t="s">
        <v>550</v>
      </c>
      <c r="S2423" s="38"/>
      <c r="W2423" s="38"/>
    </row>
    <row r="2424" spans="1:23" ht="16" x14ac:dyDescent="0.2">
      <c r="A2424" t="s">
        <v>334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s="38" t="s">
        <v>242</v>
      </c>
      <c r="O2424" t="s">
        <v>754</v>
      </c>
      <c r="P2424" t="s">
        <v>837</v>
      </c>
      <c r="Q2424" s="4" t="s">
        <v>550</v>
      </c>
      <c r="S2424" s="38"/>
      <c r="W2424" s="38"/>
    </row>
    <row r="2425" spans="1:23" ht="16" x14ac:dyDescent="0.2">
      <c r="A2425" t="s">
        <v>334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s="38" t="s">
        <v>242</v>
      </c>
      <c r="O2425" t="s">
        <v>702</v>
      </c>
      <c r="P2425" t="s">
        <v>837</v>
      </c>
      <c r="Q2425" s="4" t="s">
        <v>550</v>
      </c>
      <c r="S2425" s="38"/>
      <c r="W2425" s="38"/>
    </row>
    <row r="2426" spans="1:23" ht="16" x14ac:dyDescent="0.2">
      <c r="A2426" t="s">
        <v>334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s="38" t="s">
        <v>242</v>
      </c>
      <c r="O2426" t="s">
        <v>705</v>
      </c>
      <c r="P2426" t="s">
        <v>837</v>
      </c>
      <c r="Q2426" s="4" t="s">
        <v>550</v>
      </c>
      <c r="S2426" s="38"/>
      <c r="W2426" s="38"/>
    </row>
    <row r="2427" spans="1:23" ht="16" x14ac:dyDescent="0.2">
      <c r="A2427" t="s">
        <v>334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s="38" t="s">
        <v>242</v>
      </c>
      <c r="O2427" t="s">
        <v>754</v>
      </c>
      <c r="P2427" t="s">
        <v>837</v>
      </c>
      <c r="Q2427" s="4" t="s">
        <v>550</v>
      </c>
      <c r="S2427" s="38"/>
      <c r="W2427" s="38"/>
    </row>
    <row r="2428" spans="1:23" ht="16" x14ac:dyDescent="0.2">
      <c r="A2428" t="s">
        <v>334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s="38" t="s">
        <v>242</v>
      </c>
      <c r="O2428" t="s">
        <v>702</v>
      </c>
      <c r="P2428" t="s">
        <v>837</v>
      </c>
      <c r="Q2428" s="4" t="s">
        <v>550</v>
      </c>
      <c r="S2428" s="38"/>
      <c r="W2428" s="38"/>
    </row>
    <row r="2429" spans="1:23" ht="16" x14ac:dyDescent="0.2">
      <c r="A2429" t="s">
        <v>334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s="38" t="s">
        <v>242</v>
      </c>
      <c r="O2429" t="s">
        <v>705</v>
      </c>
      <c r="P2429" t="s">
        <v>837</v>
      </c>
      <c r="Q2429" s="4" t="s">
        <v>550</v>
      </c>
      <c r="S2429" s="38"/>
      <c r="W2429" s="38"/>
    </row>
    <row r="2430" spans="1:23" ht="16" x14ac:dyDescent="0.2">
      <c r="A2430" t="s">
        <v>334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s="38" t="s">
        <v>242</v>
      </c>
      <c r="O2430" t="s">
        <v>754</v>
      </c>
      <c r="P2430" t="s">
        <v>837</v>
      </c>
      <c r="Q2430" s="4" t="s">
        <v>550</v>
      </c>
      <c r="S2430" s="38"/>
      <c r="W2430" s="38"/>
    </row>
    <row r="2431" spans="1:23" ht="16" x14ac:dyDescent="0.2">
      <c r="A2431" t="s">
        <v>334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s="38" t="s">
        <v>242</v>
      </c>
      <c r="O2431" t="s">
        <v>702</v>
      </c>
      <c r="P2431" t="s">
        <v>837</v>
      </c>
      <c r="Q2431" s="4" t="s">
        <v>550</v>
      </c>
      <c r="S2431" s="38"/>
      <c r="W2431" s="38"/>
    </row>
    <row r="2432" spans="1:23" ht="16" x14ac:dyDescent="0.2">
      <c r="A2432" t="s">
        <v>334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s="38" t="s">
        <v>242</v>
      </c>
      <c r="O2432" t="s">
        <v>705</v>
      </c>
      <c r="P2432" t="s">
        <v>837</v>
      </c>
      <c r="Q2432" s="4" t="s">
        <v>550</v>
      </c>
      <c r="S2432" s="38"/>
      <c r="W2432" s="38"/>
    </row>
    <row r="2433" spans="1:23" ht="16" x14ac:dyDescent="0.2">
      <c r="A2433" t="s">
        <v>334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s="38" t="s">
        <v>242</v>
      </c>
      <c r="O2433" t="s">
        <v>754</v>
      </c>
      <c r="P2433" t="s">
        <v>837</v>
      </c>
      <c r="Q2433" s="4" t="s">
        <v>550</v>
      </c>
      <c r="S2433" s="38"/>
      <c r="W2433" s="38"/>
    </row>
    <row r="2434" spans="1:23" ht="16" x14ac:dyDescent="0.2">
      <c r="A2434" t="s">
        <v>334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s="38" t="s">
        <v>242</v>
      </c>
      <c r="O2434" t="s">
        <v>702</v>
      </c>
      <c r="P2434" t="s">
        <v>837</v>
      </c>
      <c r="Q2434" s="4" t="s">
        <v>550</v>
      </c>
      <c r="S2434" s="38"/>
      <c r="W2434" s="38"/>
    </row>
    <row r="2435" spans="1:23" ht="16" x14ac:dyDescent="0.2">
      <c r="A2435" t="s">
        <v>334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s="38" t="s">
        <v>242</v>
      </c>
      <c r="O2435" t="s">
        <v>705</v>
      </c>
      <c r="P2435" t="s">
        <v>837</v>
      </c>
      <c r="Q2435" s="4" t="s">
        <v>550</v>
      </c>
      <c r="S2435" s="38"/>
      <c r="W2435" s="38"/>
    </row>
    <row r="2436" spans="1:23" ht="16" x14ac:dyDescent="0.2">
      <c r="A2436" t="s">
        <v>334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s="38" t="s">
        <v>242</v>
      </c>
      <c r="O2436" t="s">
        <v>754</v>
      </c>
      <c r="P2436" t="s">
        <v>837</v>
      </c>
      <c r="Q2436" s="4" t="s">
        <v>550</v>
      </c>
      <c r="S2436" s="38"/>
      <c r="W2436" s="38"/>
    </row>
    <row r="2437" spans="1:23" ht="16" x14ac:dyDescent="0.2">
      <c r="A2437" t="s">
        <v>334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s="38" t="s">
        <v>242</v>
      </c>
      <c r="O2437" t="s">
        <v>702</v>
      </c>
      <c r="P2437" t="s">
        <v>837</v>
      </c>
      <c r="Q2437" s="4" t="s">
        <v>550</v>
      </c>
      <c r="S2437" s="38"/>
      <c r="W2437" s="38"/>
    </row>
    <row r="2438" spans="1:23" ht="16" x14ac:dyDescent="0.2">
      <c r="A2438" t="s">
        <v>334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s="38" t="s">
        <v>242</v>
      </c>
      <c r="O2438" t="s">
        <v>705</v>
      </c>
      <c r="P2438" t="s">
        <v>837</v>
      </c>
      <c r="Q2438" s="4" t="s">
        <v>550</v>
      </c>
      <c r="S2438" s="38"/>
      <c r="W2438" s="38"/>
    </row>
    <row r="2439" spans="1:23" ht="16" x14ac:dyDescent="0.2">
      <c r="A2439" t="s">
        <v>334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s="38" t="s">
        <v>242</v>
      </c>
      <c r="O2439" t="s">
        <v>754</v>
      </c>
      <c r="P2439" t="s">
        <v>837</v>
      </c>
      <c r="Q2439" s="4" t="s">
        <v>550</v>
      </c>
      <c r="S2439" s="38"/>
      <c r="W2439" s="38"/>
    </row>
    <row r="2440" spans="1:23" ht="16" x14ac:dyDescent="0.2">
      <c r="A2440" t="s">
        <v>334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s="38" t="s">
        <v>242</v>
      </c>
      <c r="O2440" t="s">
        <v>702</v>
      </c>
      <c r="P2440" t="s">
        <v>837</v>
      </c>
      <c r="Q2440" s="4" t="s">
        <v>550</v>
      </c>
      <c r="S2440" s="38"/>
      <c r="W2440" s="38"/>
    </row>
    <row r="2441" spans="1:23" ht="16" x14ac:dyDescent="0.2">
      <c r="A2441" t="s">
        <v>334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s="38" t="s">
        <v>242</v>
      </c>
      <c r="O2441" t="s">
        <v>705</v>
      </c>
      <c r="P2441" t="s">
        <v>837</v>
      </c>
      <c r="Q2441" s="4" t="s">
        <v>550</v>
      </c>
      <c r="S2441" s="38"/>
      <c r="W2441" s="38"/>
    </row>
    <row r="2442" spans="1:23" ht="16" x14ac:dyDescent="0.2">
      <c r="A2442" t="s">
        <v>334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s="38" t="s">
        <v>284</v>
      </c>
      <c r="O2442" t="s">
        <v>709</v>
      </c>
      <c r="P2442" t="s">
        <v>837</v>
      </c>
      <c r="Q2442" s="4" t="s">
        <v>550</v>
      </c>
      <c r="S2442" s="38"/>
      <c r="W2442" s="38"/>
    </row>
    <row r="2443" spans="1:23" ht="16" x14ac:dyDescent="0.2">
      <c r="A2443" t="s">
        <v>334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s="38" t="s">
        <v>288</v>
      </c>
      <c r="O2443" t="s">
        <v>711</v>
      </c>
      <c r="P2443" t="s">
        <v>837</v>
      </c>
      <c r="Q2443" s="4" t="s">
        <v>550</v>
      </c>
      <c r="S2443" s="38"/>
      <c r="W2443" s="38"/>
    </row>
    <row r="2444" spans="1:23" ht="16" x14ac:dyDescent="0.2">
      <c r="A2444" t="s">
        <v>334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s="38" t="s">
        <v>242</v>
      </c>
      <c r="O2444" t="s">
        <v>754</v>
      </c>
      <c r="P2444" t="s">
        <v>837</v>
      </c>
      <c r="Q2444" s="4" t="s">
        <v>550</v>
      </c>
      <c r="S2444" s="38"/>
      <c r="W2444" s="38"/>
    </row>
    <row r="2445" spans="1:23" ht="16" x14ac:dyDescent="0.2">
      <c r="A2445" t="s">
        <v>334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s="38" t="s">
        <v>242</v>
      </c>
      <c r="O2445" t="s">
        <v>702</v>
      </c>
      <c r="P2445" t="s">
        <v>837</v>
      </c>
      <c r="Q2445" s="4" t="s">
        <v>550</v>
      </c>
      <c r="S2445" s="38"/>
      <c r="W2445" s="38"/>
    </row>
    <row r="2446" spans="1:23" ht="16" x14ac:dyDescent="0.2">
      <c r="A2446" t="s">
        <v>334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s="38" t="s">
        <v>242</v>
      </c>
      <c r="O2446" t="s">
        <v>705</v>
      </c>
      <c r="P2446" t="s">
        <v>837</v>
      </c>
      <c r="Q2446" s="4" t="s">
        <v>550</v>
      </c>
      <c r="S2446" s="38"/>
      <c r="W2446" s="38"/>
    </row>
    <row r="2447" spans="1:23" ht="16" x14ac:dyDescent="0.2">
      <c r="A2447" t="s">
        <v>334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s="38" t="s">
        <v>242</v>
      </c>
      <c r="O2447" t="s">
        <v>754</v>
      </c>
      <c r="P2447" t="s">
        <v>837</v>
      </c>
      <c r="Q2447" s="4" t="s">
        <v>550</v>
      </c>
      <c r="S2447" s="38"/>
      <c r="W2447" s="38"/>
    </row>
    <row r="2448" spans="1:23" ht="16" x14ac:dyDescent="0.2">
      <c r="A2448" t="s">
        <v>334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s="38" t="s">
        <v>242</v>
      </c>
      <c r="O2448" t="s">
        <v>702</v>
      </c>
      <c r="P2448" t="s">
        <v>837</v>
      </c>
      <c r="Q2448" s="4" t="s">
        <v>550</v>
      </c>
      <c r="S2448" s="38"/>
      <c r="W2448" s="38"/>
    </row>
    <row r="2449" spans="1:23" ht="16" x14ac:dyDescent="0.2">
      <c r="A2449" t="s">
        <v>334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s="38" t="s">
        <v>242</v>
      </c>
      <c r="O2449" t="s">
        <v>705</v>
      </c>
      <c r="P2449" t="s">
        <v>837</v>
      </c>
      <c r="Q2449" s="4" t="s">
        <v>550</v>
      </c>
      <c r="S2449" s="38"/>
      <c r="W2449" s="38"/>
    </row>
    <row r="2450" spans="1:23" ht="16" x14ac:dyDescent="0.2">
      <c r="A2450" t="s">
        <v>337</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s="38" t="s">
        <v>248</v>
      </c>
      <c r="O2450" t="s">
        <v>756</v>
      </c>
      <c r="P2450" t="s">
        <v>838</v>
      </c>
      <c r="Q2450" s="4" t="s">
        <v>243</v>
      </c>
      <c r="S2450" s="38"/>
      <c r="W2450" s="38"/>
    </row>
    <row r="2451" spans="1:23" ht="16" x14ac:dyDescent="0.2">
      <c r="A2451" t="s">
        <v>337</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s="38" t="s">
        <v>248</v>
      </c>
      <c r="O2451" t="s">
        <v>756</v>
      </c>
      <c r="P2451" t="s">
        <v>838</v>
      </c>
      <c r="Q2451" s="4" t="s">
        <v>243</v>
      </c>
      <c r="S2451" s="38"/>
      <c r="W2451" s="38"/>
    </row>
    <row r="2452" spans="1:23" ht="16" x14ac:dyDescent="0.2">
      <c r="A2452" t="s">
        <v>337</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s="38" t="s">
        <v>248</v>
      </c>
      <c r="O2452" t="s">
        <v>756</v>
      </c>
      <c r="P2452" t="s">
        <v>838</v>
      </c>
      <c r="Q2452" s="4" t="s">
        <v>243</v>
      </c>
      <c r="S2452" s="38"/>
      <c r="W2452" s="38"/>
    </row>
    <row r="2453" spans="1:23" ht="16" x14ac:dyDescent="0.2">
      <c r="A2453" t="s">
        <v>337</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s="38" t="s">
        <v>248</v>
      </c>
      <c r="O2453" t="s">
        <v>756</v>
      </c>
      <c r="P2453" t="s">
        <v>838</v>
      </c>
      <c r="Q2453" s="4" t="s">
        <v>243</v>
      </c>
      <c r="S2453" s="38"/>
      <c r="W2453" s="38"/>
    </row>
    <row r="2454" spans="1:23" ht="16" x14ac:dyDescent="0.2">
      <c r="A2454" t="s">
        <v>337</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s="38" t="s">
        <v>248</v>
      </c>
      <c r="O2454" t="s">
        <v>756</v>
      </c>
      <c r="P2454" t="s">
        <v>838</v>
      </c>
      <c r="Q2454" s="4" t="s">
        <v>243</v>
      </c>
      <c r="S2454" s="38"/>
      <c r="W2454" s="38"/>
    </row>
    <row r="2455" spans="1:23" ht="16" x14ac:dyDescent="0.2">
      <c r="A2455" t="s">
        <v>337</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s="38" t="s">
        <v>248</v>
      </c>
      <c r="O2455" t="s">
        <v>756</v>
      </c>
      <c r="P2455" t="s">
        <v>838</v>
      </c>
      <c r="Q2455" s="4" t="s">
        <v>243</v>
      </c>
      <c r="S2455" s="38"/>
      <c r="W2455" s="38"/>
    </row>
    <row r="2456" spans="1:23" ht="16" x14ac:dyDescent="0.2">
      <c r="A2456" t="s">
        <v>337</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s="38" t="s">
        <v>248</v>
      </c>
      <c r="O2456" t="s">
        <v>756</v>
      </c>
      <c r="P2456" t="s">
        <v>838</v>
      </c>
      <c r="Q2456" s="4" t="s">
        <v>243</v>
      </c>
      <c r="S2456" s="38"/>
      <c r="W2456" s="38"/>
    </row>
    <row r="2457" spans="1:23" ht="16" x14ac:dyDescent="0.2">
      <c r="A2457" t="s">
        <v>337</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s="38" t="s">
        <v>248</v>
      </c>
      <c r="O2457" t="s">
        <v>756</v>
      </c>
      <c r="P2457" t="s">
        <v>838</v>
      </c>
      <c r="Q2457" s="4" t="s">
        <v>243</v>
      </c>
      <c r="S2457" s="38"/>
      <c r="W2457" s="38"/>
    </row>
    <row r="2458" spans="1:23" ht="16" x14ac:dyDescent="0.2">
      <c r="A2458" t="s">
        <v>337</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s="38" t="s">
        <v>248</v>
      </c>
      <c r="O2458" t="s">
        <v>756</v>
      </c>
      <c r="P2458" t="s">
        <v>838</v>
      </c>
      <c r="Q2458" s="4" t="s">
        <v>243</v>
      </c>
      <c r="S2458" s="38"/>
      <c r="W2458" s="38"/>
    </row>
    <row r="2459" spans="1:23" ht="16" x14ac:dyDescent="0.2">
      <c r="A2459" t="s">
        <v>337</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s="38" t="s">
        <v>248</v>
      </c>
      <c r="O2459" t="s">
        <v>756</v>
      </c>
      <c r="P2459" t="s">
        <v>838</v>
      </c>
      <c r="Q2459" s="4" t="s">
        <v>243</v>
      </c>
      <c r="S2459" s="38"/>
      <c r="W2459" s="38"/>
    </row>
    <row r="2460" spans="1:23" ht="16" x14ac:dyDescent="0.2">
      <c r="A2460" t="s">
        <v>337</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s="38" t="s">
        <v>301</v>
      </c>
      <c r="O2460" t="s">
        <v>756</v>
      </c>
      <c r="P2460" t="s">
        <v>838</v>
      </c>
      <c r="Q2460" s="4" t="s">
        <v>243</v>
      </c>
      <c r="S2460" s="38"/>
      <c r="W2460" s="38"/>
    </row>
    <row r="2461" spans="1:23" ht="16" x14ac:dyDescent="0.2">
      <c r="A2461" t="s">
        <v>337</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s="38" t="s">
        <v>248</v>
      </c>
      <c r="O2461" t="s">
        <v>756</v>
      </c>
      <c r="P2461" t="s">
        <v>838</v>
      </c>
      <c r="Q2461" s="4" t="s">
        <v>243</v>
      </c>
      <c r="S2461" s="38"/>
      <c r="W2461" s="38"/>
    </row>
    <row r="2462" spans="1:23" ht="16" x14ac:dyDescent="0.2">
      <c r="A2462" t="s">
        <v>337</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s="38" t="s">
        <v>248</v>
      </c>
      <c r="O2462" t="s">
        <v>756</v>
      </c>
      <c r="P2462" t="s">
        <v>838</v>
      </c>
      <c r="Q2462" s="4" t="s">
        <v>243</v>
      </c>
      <c r="S2462" s="38"/>
      <c r="W2462" s="38"/>
    </row>
    <row r="2463" spans="1:23" ht="16" x14ac:dyDescent="0.2">
      <c r="A2463" t="s">
        <v>337</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s="38" t="s">
        <v>248</v>
      </c>
      <c r="O2463" t="s">
        <v>756</v>
      </c>
      <c r="P2463" t="s">
        <v>838</v>
      </c>
      <c r="Q2463" s="4" t="s">
        <v>243</v>
      </c>
      <c r="S2463" s="38"/>
      <c r="W2463" s="38"/>
    </row>
    <row r="2464" spans="1:23" ht="16" x14ac:dyDescent="0.2">
      <c r="A2464" t="s">
        <v>337</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s="38" t="s">
        <v>248</v>
      </c>
      <c r="O2464" t="s">
        <v>756</v>
      </c>
      <c r="P2464" t="s">
        <v>838</v>
      </c>
      <c r="Q2464" s="4" t="s">
        <v>243</v>
      </c>
      <c r="S2464" s="38"/>
      <c r="W2464" s="38"/>
    </row>
    <row r="2465" spans="1:23" ht="16" x14ac:dyDescent="0.2">
      <c r="A2465" t="s">
        <v>337</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s="38" t="s">
        <v>248</v>
      </c>
      <c r="O2465" t="s">
        <v>756</v>
      </c>
      <c r="P2465" t="s">
        <v>838</v>
      </c>
      <c r="Q2465" s="4" t="s">
        <v>243</v>
      </c>
      <c r="S2465" s="38"/>
      <c r="W2465" s="38"/>
    </row>
    <row r="2466" spans="1:23" ht="16" x14ac:dyDescent="0.2">
      <c r="A2466" t="s">
        <v>337</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s="38" t="s">
        <v>248</v>
      </c>
      <c r="O2466" t="s">
        <v>756</v>
      </c>
      <c r="P2466" t="s">
        <v>838</v>
      </c>
      <c r="Q2466" s="4" t="s">
        <v>243</v>
      </c>
      <c r="S2466" s="38"/>
      <c r="W2466" s="38"/>
    </row>
    <row r="2467" spans="1:23" ht="16" x14ac:dyDescent="0.2">
      <c r="A2467" t="s">
        <v>337</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s="38" t="s">
        <v>248</v>
      </c>
      <c r="O2467" t="s">
        <v>756</v>
      </c>
      <c r="P2467" t="s">
        <v>838</v>
      </c>
      <c r="Q2467" s="4" t="s">
        <v>243</v>
      </c>
      <c r="S2467" s="38"/>
      <c r="W2467" s="38"/>
    </row>
    <row r="2468" spans="1:23" ht="16" x14ac:dyDescent="0.2">
      <c r="A2468" t="s">
        <v>337</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s="38" t="s">
        <v>248</v>
      </c>
      <c r="O2468" t="s">
        <v>756</v>
      </c>
      <c r="P2468" t="s">
        <v>838</v>
      </c>
      <c r="Q2468" s="4" t="s">
        <v>243</v>
      </c>
      <c r="S2468" s="38"/>
      <c r="W2468" s="38"/>
    </row>
    <row r="2469" spans="1:23" ht="16" x14ac:dyDescent="0.2">
      <c r="A2469" t="s">
        <v>337</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s="38" t="s">
        <v>248</v>
      </c>
      <c r="O2469" t="s">
        <v>756</v>
      </c>
      <c r="P2469" t="s">
        <v>838</v>
      </c>
      <c r="Q2469" s="4" t="s">
        <v>243</v>
      </c>
      <c r="S2469" s="38"/>
      <c r="W2469" s="38"/>
    </row>
    <row r="2470" spans="1:23" ht="16" x14ac:dyDescent="0.2">
      <c r="A2470" t="s">
        <v>337</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s="38" t="s">
        <v>248</v>
      </c>
      <c r="O2470" t="s">
        <v>756</v>
      </c>
      <c r="P2470" t="s">
        <v>838</v>
      </c>
      <c r="Q2470" s="4" t="s">
        <v>243</v>
      </c>
      <c r="S2470" s="38"/>
      <c r="W2470" s="38"/>
    </row>
    <row r="2471" spans="1:23" ht="16" x14ac:dyDescent="0.2">
      <c r="A2471" t="s">
        <v>337</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s="38" t="s">
        <v>920</v>
      </c>
      <c r="O2471" t="s">
        <v>756</v>
      </c>
      <c r="P2471" t="s">
        <v>838</v>
      </c>
      <c r="Q2471" s="4" t="s">
        <v>243</v>
      </c>
      <c r="S2471" s="38"/>
      <c r="W2471" s="38"/>
    </row>
    <row r="2472" spans="1:23" ht="16" x14ac:dyDescent="0.2">
      <c r="A2472" t="s">
        <v>337</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s="38" t="s">
        <v>248</v>
      </c>
      <c r="O2472" t="s">
        <v>756</v>
      </c>
      <c r="P2472" t="s">
        <v>838</v>
      </c>
      <c r="Q2472" s="4" t="s">
        <v>243</v>
      </c>
      <c r="S2472" s="38"/>
      <c r="W2472" s="38"/>
    </row>
    <row r="2473" spans="1:23" ht="16" x14ac:dyDescent="0.2">
      <c r="A2473" t="s">
        <v>337</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s="38" t="s">
        <v>248</v>
      </c>
      <c r="O2473" t="s">
        <v>756</v>
      </c>
      <c r="P2473" t="s">
        <v>838</v>
      </c>
      <c r="Q2473" s="4" t="s">
        <v>243</v>
      </c>
      <c r="S2473" s="38"/>
      <c r="W2473" s="38"/>
    </row>
    <row r="2474" spans="1:23" ht="16" x14ac:dyDescent="0.2">
      <c r="A2474" t="s">
        <v>337</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s="38" t="s">
        <v>248</v>
      </c>
      <c r="O2474" t="s">
        <v>756</v>
      </c>
      <c r="P2474" t="s">
        <v>838</v>
      </c>
      <c r="Q2474" s="4" t="s">
        <v>243</v>
      </c>
      <c r="S2474" s="38"/>
      <c r="W2474" s="38"/>
    </row>
    <row r="2475" spans="1:23" ht="16" x14ac:dyDescent="0.2">
      <c r="A2475" t="s">
        <v>337</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s="38" t="s">
        <v>248</v>
      </c>
      <c r="O2475" t="s">
        <v>756</v>
      </c>
      <c r="P2475" t="s">
        <v>838</v>
      </c>
      <c r="Q2475" s="4" t="s">
        <v>243</v>
      </c>
      <c r="S2475" s="38"/>
      <c r="W2475" s="38"/>
    </row>
    <row r="2476" spans="1:23" ht="16" x14ac:dyDescent="0.2">
      <c r="A2476" t="s">
        <v>337</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s="38" t="s">
        <v>248</v>
      </c>
      <c r="O2476" t="s">
        <v>756</v>
      </c>
      <c r="P2476" t="s">
        <v>838</v>
      </c>
      <c r="Q2476" s="4" t="s">
        <v>243</v>
      </c>
      <c r="S2476" s="38"/>
      <c r="W2476" s="38"/>
    </row>
    <row r="2477" spans="1:23" ht="16" x14ac:dyDescent="0.2">
      <c r="A2477" t="s">
        <v>337</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s="38" t="s">
        <v>301</v>
      </c>
      <c r="O2477" t="s">
        <v>756</v>
      </c>
      <c r="P2477" t="s">
        <v>838</v>
      </c>
      <c r="Q2477" s="4" t="s">
        <v>243</v>
      </c>
      <c r="S2477" s="38"/>
      <c r="W2477" s="38"/>
    </row>
    <row r="2478" spans="1:23" ht="16" x14ac:dyDescent="0.2">
      <c r="A2478" t="s">
        <v>337</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s="38" t="s">
        <v>248</v>
      </c>
      <c r="O2478" t="s">
        <v>756</v>
      </c>
      <c r="P2478" t="s">
        <v>838</v>
      </c>
      <c r="Q2478" s="4" t="s">
        <v>243</v>
      </c>
      <c r="S2478" s="38"/>
      <c r="W2478" s="38"/>
    </row>
    <row r="2479" spans="1:23" ht="16" x14ac:dyDescent="0.2">
      <c r="A2479" t="s">
        <v>337</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s="38" t="s">
        <v>248</v>
      </c>
      <c r="O2479" t="s">
        <v>756</v>
      </c>
      <c r="P2479" t="s">
        <v>838</v>
      </c>
      <c r="Q2479" s="4" t="s">
        <v>243</v>
      </c>
      <c r="S2479" s="38"/>
      <c r="W2479" s="38"/>
    </row>
    <row r="2480" spans="1:23" ht="16" x14ac:dyDescent="0.2">
      <c r="A2480" t="s">
        <v>337</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s="38" t="s">
        <v>248</v>
      </c>
      <c r="O2480" t="s">
        <v>756</v>
      </c>
      <c r="P2480" t="s">
        <v>838</v>
      </c>
      <c r="Q2480" s="4" t="s">
        <v>243</v>
      </c>
      <c r="S2480" s="38"/>
      <c r="W2480" s="38"/>
    </row>
    <row r="2481" spans="1:23" ht="16" x14ac:dyDescent="0.2">
      <c r="A2481" t="s">
        <v>337</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s="38" t="s">
        <v>248</v>
      </c>
      <c r="O2481" t="s">
        <v>756</v>
      </c>
      <c r="P2481" t="s">
        <v>838</v>
      </c>
      <c r="Q2481" s="4" t="s">
        <v>243</v>
      </c>
      <c r="S2481" s="38"/>
      <c r="W2481" s="38"/>
    </row>
    <row r="2482" spans="1:23" ht="16" x14ac:dyDescent="0.2">
      <c r="A2482" t="s">
        <v>337</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s="38" t="s">
        <v>248</v>
      </c>
      <c r="O2482" t="s">
        <v>756</v>
      </c>
      <c r="P2482" t="s">
        <v>838</v>
      </c>
      <c r="Q2482" s="4" t="s">
        <v>243</v>
      </c>
      <c r="S2482" s="38"/>
      <c r="W2482" s="38"/>
    </row>
    <row r="2483" spans="1:23" ht="16" x14ac:dyDescent="0.2">
      <c r="A2483" t="s">
        <v>337</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s="38" t="s">
        <v>248</v>
      </c>
      <c r="O2483" t="s">
        <v>756</v>
      </c>
      <c r="P2483" t="s">
        <v>838</v>
      </c>
      <c r="Q2483" s="4" t="s">
        <v>243</v>
      </c>
      <c r="S2483" s="38"/>
      <c r="W2483" s="38"/>
    </row>
    <row r="2484" spans="1:23" ht="16" x14ac:dyDescent="0.2">
      <c r="A2484" t="s">
        <v>337</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s="38" t="s">
        <v>248</v>
      </c>
      <c r="O2484" t="s">
        <v>756</v>
      </c>
      <c r="P2484" t="s">
        <v>838</v>
      </c>
      <c r="Q2484" s="4" t="s">
        <v>243</v>
      </c>
      <c r="S2484" s="38"/>
      <c r="W2484" s="38"/>
    </row>
    <row r="2485" spans="1:23" ht="16" x14ac:dyDescent="0.2">
      <c r="A2485" t="s">
        <v>337</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s="38" t="s">
        <v>248</v>
      </c>
      <c r="O2485" t="s">
        <v>756</v>
      </c>
      <c r="P2485" t="s">
        <v>838</v>
      </c>
      <c r="Q2485" s="4" t="s">
        <v>243</v>
      </c>
      <c r="S2485" s="38"/>
      <c r="W2485" s="38"/>
    </row>
    <row r="2486" spans="1:23" ht="16" x14ac:dyDescent="0.2">
      <c r="A2486" t="s">
        <v>337</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s="38" t="s">
        <v>248</v>
      </c>
      <c r="O2486" t="s">
        <v>756</v>
      </c>
      <c r="P2486" t="s">
        <v>838</v>
      </c>
      <c r="Q2486" s="4" t="s">
        <v>243</v>
      </c>
      <c r="S2486" s="38"/>
      <c r="W2486" s="38"/>
    </row>
    <row r="2487" spans="1:23" ht="16" x14ac:dyDescent="0.2">
      <c r="A2487" t="s">
        <v>337</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s="38" t="s">
        <v>248</v>
      </c>
      <c r="O2487" t="s">
        <v>756</v>
      </c>
      <c r="P2487" t="s">
        <v>838</v>
      </c>
      <c r="Q2487" s="4" t="s">
        <v>243</v>
      </c>
      <c r="S2487" s="38"/>
      <c r="W2487" s="38"/>
    </row>
    <row r="2488" spans="1:23" ht="16" x14ac:dyDescent="0.2">
      <c r="A2488" t="s">
        <v>337</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s="38" t="s">
        <v>248</v>
      </c>
      <c r="O2488" t="s">
        <v>756</v>
      </c>
      <c r="P2488" t="s">
        <v>838</v>
      </c>
      <c r="Q2488" s="4" t="s">
        <v>243</v>
      </c>
      <c r="S2488" s="38"/>
      <c r="W2488" s="38"/>
    </row>
    <row r="2489" spans="1:23" ht="16" x14ac:dyDescent="0.2">
      <c r="A2489" t="s">
        <v>337</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s="38" t="s">
        <v>260</v>
      </c>
      <c r="O2489" t="s">
        <v>756</v>
      </c>
      <c r="P2489" t="s">
        <v>838</v>
      </c>
      <c r="Q2489" s="4" t="s">
        <v>243</v>
      </c>
      <c r="S2489" s="38"/>
      <c r="W2489" s="38"/>
    </row>
    <row r="2490" spans="1:23" ht="16" x14ac:dyDescent="0.2">
      <c r="A2490" t="s">
        <v>337</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s="38" t="s">
        <v>248</v>
      </c>
      <c r="O2490" t="s">
        <v>756</v>
      </c>
      <c r="P2490" t="s">
        <v>838</v>
      </c>
      <c r="Q2490" s="4" t="s">
        <v>243</v>
      </c>
      <c r="S2490" s="38"/>
      <c r="W2490" s="38"/>
    </row>
    <row r="2491" spans="1:23" ht="16" x14ac:dyDescent="0.2">
      <c r="A2491" t="s">
        <v>337</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s="38" t="s">
        <v>248</v>
      </c>
      <c r="O2491" t="s">
        <v>756</v>
      </c>
      <c r="P2491" t="s">
        <v>838</v>
      </c>
      <c r="Q2491" s="4" t="s">
        <v>243</v>
      </c>
      <c r="S2491" s="38"/>
      <c r="W2491" s="38"/>
    </row>
    <row r="2492" spans="1:23" ht="16" x14ac:dyDescent="0.2">
      <c r="A2492" t="s">
        <v>337</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s="38" t="s">
        <v>248</v>
      </c>
      <c r="O2492" t="s">
        <v>756</v>
      </c>
      <c r="P2492" t="s">
        <v>838</v>
      </c>
      <c r="Q2492" s="4" t="s">
        <v>243</v>
      </c>
      <c r="S2492" s="38"/>
      <c r="W2492" s="38"/>
    </row>
    <row r="2493" spans="1:23" ht="16" x14ac:dyDescent="0.2">
      <c r="A2493" t="s">
        <v>337</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s="38" t="s">
        <v>248</v>
      </c>
      <c r="O2493" t="s">
        <v>756</v>
      </c>
      <c r="P2493" t="s">
        <v>838</v>
      </c>
      <c r="Q2493" s="4" t="s">
        <v>243</v>
      </c>
      <c r="S2493" s="38"/>
      <c r="W2493" s="38"/>
    </row>
    <row r="2494" spans="1:23" ht="16" x14ac:dyDescent="0.2">
      <c r="A2494" t="s">
        <v>621</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s="38" t="s">
        <v>248</v>
      </c>
      <c r="O2494" t="s">
        <v>757</v>
      </c>
      <c r="P2494" t="s">
        <v>839</v>
      </c>
      <c r="Q2494" s="4" t="s">
        <v>243</v>
      </c>
      <c r="S2494" s="38"/>
      <c r="W2494" s="38"/>
    </row>
    <row r="2495" spans="1:23" ht="16" x14ac:dyDescent="0.2">
      <c r="A2495" t="s">
        <v>621</v>
      </c>
      <c r="B2495" t="s">
        <v>113</v>
      </c>
      <c r="C2495" s="4">
        <v>0.106</v>
      </c>
      <c r="D2495" s="4">
        <v>0.106</v>
      </c>
      <c r="E2495" s="4">
        <v>0.106</v>
      </c>
      <c r="F2495" s="4">
        <v>0.106</v>
      </c>
      <c r="G2495" s="4">
        <v>0.106</v>
      </c>
      <c r="H2495" s="4">
        <v>0.106</v>
      </c>
      <c r="I2495" s="4">
        <v>0.106</v>
      </c>
      <c r="J2495" s="4">
        <v>0.106</v>
      </c>
      <c r="K2495" s="4">
        <v>0.106</v>
      </c>
      <c r="L2495" s="4">
        <v>0.106</v>
      </c>
      <c r="M2495" s="4">
        <v>0.106</v>
      </c>
      <c r="N2495" s="38" t="s">
        <v>248</v>
      </c>
      <c r="O2495" t="s">
        <v>757</v>
      </c>
      <c r="P2495" t="s">
        <v>839</v>
      </c>
      <c r="Q2495" s="4" t="s">
        <v>243</v>
      </c>
      <c r="S2495" s="38"/>
      <c r="W2495" s="38"/>
    </row>
    <row r="2496" spans="1:23" ht="16" x14ac:dyDescent="0.2">
      <c r="A2496" t="s">
        <v>621</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s="38" t="s">
        <v>248</v>
      </c>
      <c r="O2496" t="s">
        <v>757</v>
      </c>
      <c r="P2496" t="s">
        <v>839</v>
      </c>
      <c r="Q2496" s="4" t="s">
        <v>243</v>
      </c>
      <c r="S2496" s="38"/>
      <c r="W2496" s="38"/>
    </row>
    <row r="2497" spans="1:23" ht="16" x14ac:dyDescent="0.2">
      <c r="A2497" t="s">
        <v>621</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s="38" t="s">
        <v>248</v>
      </c>
      <c r="O2497" t="s">
        <v>757</v>
      </c>
      <c r="P2497" t="s">
        <v>839</v>
      </c>
      <c r="Q2497" s="4" t="s">
        <v>243</v>
      </c>
      <c r="S2497" s="38"/>
      <c r="W2497" s="38"/>
    </row>
    <row r="2498" spans="1:23" ht="16" x14ac:dyDescent="0.2">
      <c r="A2498" t="s">
        <v>622</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s="38" t="s">
        <v>248</v>
      </c>
      <c r="O2498" t="s">
        <v>758</v>
      </c>
      <c r="P2498" t="s">
        <v>840</v>
      </c>
      <c r="Q2498" s="4" t="s">
        <v>243</v>
      </c>
      <c r="S2498" s="38"/>
      <c r="W2498" s="38"/>
    </row>
    <row r="2499" spans="1:23" ht="16" x14ac:dyDescent="0.2">
      <c r="A2499" t="s">
        <v>622</v>
      </c>
      <c r="B2499" t="s">
        <v>113</v>
      </c>
      <c r="C2499" s="4">
        <v>0.106</v>
      </c>
      <c r="D2499" s="4">
        <v>0.106</v>
      </c>
      <c r="E2499" s="4">
        <v>0.106</v>
      </c>
      <c r="F2499" s="4">
        <v>0.106</v>
      </c>
      <c r="G2499" s="4">
        <v>0.106</v>
      </c>
      <c r="H2499" s="4">
        <v>0.106</v>
      </c>
      <c r="I2499" s="4">
        <v>0.106</v>
      </c>
      <c r="J2499" s="4">
        <v>0.106</v>
      </c>
      <c r="K2499" s="4">
        <v>0.106</v>
      </c>
      <c r="L2499" s="4">
        <v>0.106</v>
      </c>
      <c r="M2499" s="4">
        <v>0.106</v>
      </c>
      <c r="N2499" s="38" t="s">
        <v>248</v>
      </c>
      <c r="O2499" t="s">
        <v>758</v>
      </c>
      <c r="P2499" t="s">
        <v>840</v>
      </c>
      <c r="Q2499" s="4" t="s">
        <v>243</v>
      </c>
      <c r="S2499" s="38"/>
      <c r="W2499" s="38"/>
    </row>
    <row r="2500" spans="1:23" ht="16" x14ac:dyDescent="0.2">
      <c r="A2500" t="s">
        <v>622</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s="38" t="s">
        <v>248</v>
      </c>
      <c r="O2500" t="s">
        <v>758</v>
      </c>
      <c r="P2500" t="s">
        <v>840</v>
      </c>
      <c r="Q2500" s="4" t="s">
        <v>243</v>
      </c>
      <c r="S2500" s="38"/>
      <c r="W2500" s="38"/>
    </row>
    <row r="2501" spans="1:23" ht="16" x14ac:dyDescent="0.2">
      <c r="A2501" t="s">
        <v>622</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s="38" t="s">
        <v>248</v>
      </c>
      <c r="O2501" t="s">
        <v>758</v>
      </c>
      <c r="P2501" t="s">
        <v>840</v>
      </c>
      <c r="Q2501" s="4" t="s">
        <v>243</v>
      </c>
      <c r="S2501" s="38"/>
      <c r="W2501" s="38"/>
    </row>
    <row r="2502" spans="1:23" ht="16" x14ac:dyDescent="0.2">
      <c r="A2502" t="s">
        <v>339</v>
      </c>
      <c r="B2502" t="s">
        <v>83</v>
      </c>
      <c r="C2502" s="28">
        <v>2.305455914062286E-3</v>
      </c>
      <c r="D2502" s="28">
        <v>2.305455914062286E-3</v>
      </c>
      <c r="E2502" s="28">
        <v>2.305455914062286E-3</v>
      </c>
      <c r="F2502" s="28">
        <v>2.305455914062286E-3</v>
      </c>
      <c r="G2502" s="28">
        <v>2.305455914062286E-3</v>
      </c>
      <c r="H2502" s="28">
        <v>2.305455914062286E-3</v>
      </c>
      <c r="I2502" s="28">
        <v>2.305455914062286E-3</v>
      </c>
      <c r="J2502" s="28">
        <v>2.305455914062286E-3</v>
      </c>
      <c r="K2502" s="28">
        <v>2.305455914062286E-3</v>
      </c>
      <c r="L2502" s="28">
        <v>2.305455914062286E-3</v>
      </c>
      <c r="M2502" s="28">
        <v>2.305455914062286E-3</v>
      </c>
      <c r="N2502" s="38" t="s">
        <v>284</v>
      </c>
      <c r="O2502" t="s">
        <v>709</v>
      </c>
      <c r="P2502" t="s">
        <v>841</v>
      </c>
      <c r="Q2502" t="s">
        <v>243</v>
      </c>
      <c r="R2502" t="s">
        <v>340</v>
      </c>
      <c r="S2502" s="38"/>
      <c r="W2502" s="38"/>
    </row>
    <row r="2503" spans="1:23" ht="16" x14ac:dyDescent="0.2">
      <c r="A2503" t="s">
        <v>339</v>
      </c>
      <c r="B2503" t="s">
        <v>116</v>
      </c>
      <c r="C2503" s="28">
        <v>7.2254198690341873E-2</v>
      </c>
      <c r="D2503" s="28">
        <v>7.2254198690341873E-2</v>
      </c>
      <c r="E2503" s="28">
        <v>7.2254198690341873E-2</v>
      </c>
      <c r="F2503" s="28">
        <v>7.2254198690341873E-2</v>
      </c>
      <c r="G2503" s="28">
        <v>7.2254198690341873E-2</v>
      </c>
      <c r="H2503" s="28">
        <v>7.2254198690341873E-2</v>
      </c>
      <c r="I2503" s="28">
        <v>7.2254198690341873E-2</v>
      </c>
      <c r="J2503" s="28">
        <v>7.2254198690341873E-2</v>
      </c>
      <c r="K2503" s="28">
        <v>7.2254198690341873E-2</v>
      </c>
      <c r="L2503" s="28">
        <v>7.2254198690341873E-2</v>
      </c>
      <c r="M2503" s="28">
        <v>7.2254198690341873E-2</v>
      </c>
      <c r="N2503" s="38" t="s">
        <v>284</v>
      </c>
      <c r="O2503" t="s">
        <v>709</v>
      </c>
      <c r="P2503" t="s">
        <v>841</v>
      </c>
      <c r="Q2503" t="s">
        <v>243</v>
      </c>
      <c r="S2503" s="38"/>
      <c r="W2503" s="38"/>
    </row>
    <row r="2504" spans="1:23" ht="16" x14ac:dyDescent="0.2">
      <c r="A2504" t="s">
        <v>341</v>
      </c>
      <c r="B2504" t="s">
        <v>116</v>
      </c>
      <c r="C2504" s="28">
        <v>3.9120701402355483E-2</v>
      </c>
      <c r="D2504" s="28">
        <v>3.9120701402355483E-2</v>
      </c>
      <c r="E2504" s="28">
        <v>3.9120701402355483E-2</v>
      </c>
      <c r="F2504" s="28">
        <v>3.9120701402355483E-2</v>
      </c>
      <c r="G2504" s="28">
        <v>3.9120701402355483E-2</v>
      </c>
      <c r="H2504" s="28">
        <v>3.9120701402355483E-2</v>
      </c>
      <c r="I2504" s="28">
        <v>3.9120701402355483E-2</v>
      </c>
      <c r="J2504" s="28">
        <v>3.9120701402355483E-2</v>
      </c>
      <c r="K2504" s="28">
        <v>3.9120701402355483E-2</v>
      </c>
      <c r="L2504" s="28">
        <v>3.9120701402355483E-2</v>
      </c>
      <c r="M2504" s="28">
        <v>3.9120701402355483E-2</v>
      </c>
      <c r="N2504" s="38" t="s">
        <v>284</v>
      </c>
      <c r="O2504" t="s">
        <v>709</v>
      </c>
      <c r="P2504" t="s">
        <v>842</v>
      </c>
      <c r="Q2504" t="s">
        <v>243</v>
      </c>
      <c r="S2504" s="38"/>
      <c r="W2504" s="38"/>
    </row>
    <row r="2505" spans="1:23" ht="16" x14ac:dyDescent="0.2">
      <c r="A2505" t="s">
        <v>339</v>
      </c>
      <c r="B2505" t="s">
        <v>86</v>
      </c>
      <c r="C2505" s="28">
        <v>5.47141640877781E-3</v>
      </c>
      <c r="D2505" s="28">
        <v>5.47141640877781E-3</v>
      </c>
      <c r="E2505" s="28">
        <v>5.47141640877781E-3</v>
      </c>
      <c r="F2505" s="28">
        <v>5.47141640877781E-3</v>
      </c>
      <c r="G2505" s="28">
        <v>5.47141640877781E-3</v>
      </c>
      <c r="H2505" s="28">
        <v>5.47141640877781E-3</v>
      </c>
      <c r="I2505" s="28">
        <v>5.47141640877781E-3</v>
      </c>
      <c r="J2505" s="28">
        <v>5.47141640877781E-3</v>
      </c>
      <c r="K2505" s="28">
        <v>5.47141640877781E-3</v>
      </c>
      <c r="L2505" s="28">
        <v>5.47141640877781E-3</v>
      </c>
      <c r="M2505" s="28">
        <v>5.47141640877781E-3</v>
      </c>
      <c r="N2505" s="38" t="s">
        <v>288</v>
      </c>
      <c r="O2505" t="s">
        <v>711</v>
      </c>
      <c r="P2505" t="s">
        <v>841</v>
      </c>
      <c r="Q2505" t="s">
        <v>243</v>
      </c>
      <c r="S2505" s="38"/>
      <c r="W2505" s="38"/>
    </row>
    <row r="2506" spans="1:23" s="35" customFormat="1" ht="16" x14ac:dyDescent="0.2">
      <c r="A2506" s="35" t="s">
        <v>342</v>
      </c>
      <c r="B2506" s="35" t="s">
        <v>86</v>
      </c>
      <c r="C2506" s="36">
        <f>1.16987743428097%/SUM(C2507,C2509,C2512,C2515,C2522,C2527)</f>
        <v>1.4083063032410255E-2</v>
      </c>
      <c r="D2506" s="36">
        <f t="shared" ref="D2506:M2506" si="1300">1.16987743428097%/SUM(D2507,D2509,D2512,D2515,D2522,D2527)</f>
        <v>1.4083063032410255E-2</v>
      </c>
      <c r="E2506" s="36">
        <f t="shared" si="1300"/>
        <v>1.4083063032410255E-2</v>
      </c>
      <c r="F2506" s="36">
        <f t="shared" si="1300"/>
        <v>1.4083063032410255E-2</v>
      </c>
      <c r="G2506" s="36">
        <f t="shared" si="1300"/>
        <v>1.4083063032410255E-2</v>
      </c>
      <c r="H2506" s="36">
        <f t="shared" si="1300"/>
        <v>1.4083063032410255E-2</v>
      </c>
      <c r="I2506" s="36">
        <f t="shared" si="1300"/>
        <v>1.4083063032410255E-2</v>
      </c>
      <c r="J2506" s="36">
        <f t="shared" si="1300"/>
        <v>1.4083063032410255E-2</v>
      </c>
      <c r="K2506" s="36">
        <f t="shared" si="1300"/>
        <v>1.4083063032410255E-2</v>
      </c>
      <c r="L2506" s="36">
        <f t="shared" si="1300"/>
        <v>1.4083063032410255E-2</v>
      </c>
      <c r="M2506" s="36">
        <f t="shared" si="1300"/>
        <v>1.4083063032410255E-2</v>
      </c>
      <c r="N2506" s="38" t="s">
        <v>288</v>
      </c>
      <c r="O2506" s="35" t="s">
        <v>759</v>
      </c>
      <c r="P2506" s="35" t="s">
        <v>843</v>
      </c>
      <c r="Q2506" s="35" t="s">
        <v>243</v>
      </c>
      <c r="S2506" s="38"/>
      <c r="W2506" s="38"/>
    </row>
    <row r="2507" spans="1:23" ht="16" x14ac:dyDescent="0.2">
      <c r="A2507" t="s">
        <v>341</v>
      </c>
      <c r="B2507" t="s">
        <v>86</v>
      </c>
      <c r="C2507" s="28">
        <v>1.1698774342809651E-2</v>
      </c>
      <c r="D2507" s="28">
        <v>1.1698774342809651E-2</v>
      </c>
      <c r="E2507" s="28">
        <v>1.1698774342809651E-2</v>
      </c>
      <c r="F2507" s="28">
        <v>1.1698774342809651E-2</v>
      </c>
      <c r="G2507" s="28">
        <v>1.1698774342809651E-2</v>
      </c>
      <c r="H2507" s="28">
        <v>1.1698774342809651E-2</v>
      </c>
      <c r="I2507" s="28">
        <v>1.1698774342809651E-2</v>
      </c>
      <c r="J2507" s="28">
        <v>1.1698774342809651E-2</v>
      </c>
      <c r="K2507" s="28">
        <v>1.1698774342809651E-2</v>
      </c>
      <c r="L2507" s="28">
        <v>1.1698774342809651E-2</v>
      </c>
      <c r="M2507" s="28">
        <v>1.1698774342809651E-2</v>
      </c>
      <c r="N2507" s="38" t="s">
        <v>288</v>
      </c>
      <c r="O2507" t="s">
        <v>711</v>
      </c>
      <c r="P2507" t="s">
        <v>842</v>
      </c>
      <c r="Q2507" t="s">
        <v>243</v>
      </c>
      <c r="S2507" s="38"/>
      <c r="W2507" s="38"/>
    </row>
    <row r="2508" spans="1:23" s="35" customFormat="1" ht="16" x14ac:dyDescent="0.2">
      <c r="A2508" s="35" t="s">
        <v>342</v>
      </c>
      <c r="B2508" s="35" t="s">
        <v>193</v>
      </c>
      <c r="C2508" s="36">
        <f>0.191579128637851%/SUM(C2507,C2509,C2512,C2515,C2522,C2527)</f>
        <v>2.306242402187496E-3</v>
      </c>
      <c r="D2508" s="36">
        <f t="shared" ref="D2508:M2508" si="1301">0.191579128637851%/SUM(D2507,D2509,D2512,D2515,D2522,D2527)</f>
        <v>2.306242402187496E-3</v>
      </c>
      <c r="E2508" s="36">
        <f t="shared" si="1301"/>
        <v>2.306242402187496E-3</v>
      </c>
      <c r="F2508" s="36">
        <f t="shared" si="1301"/>
        <v>2.306242402187496E-3</v>
      </c>
      <c r="G2508" s="36">
        <f t="shared" si="1301"/>
        <v>2.306242402187496E-3</v>
      </c>
      <c r="H2508" s="36">
        <f t="shared" si="1301"/>
        <v>2.306242402187496E-3</v>
      </c>
      <c r="I2508" s="36">
        <f t="shared" si="1301"/>
        <v>2.306242402187496E-3</v>
      </c>
      <c r="J2508" s="36">
        <f t="shared" si="1301"/>
        <v>2.306242402187496E-3</v>
      </c>
      <c r="K2508" s="36">
        <f t="shared" si="1301"/>
        <v>2.306242402187496E-3</v>
      </c>
      <c r="L2508" s="36">
        <f t="shared" si="1301"/>
        <v>2.306242402187496E-3</v>
      </c>
      <c r="M2508" s="36">
        <f t="shared" si="1301"/>
        <v>2.306242402187496E-3</v>
      </c>
      <c r="N2508" s="38" t="s">
        <v>288</v>
      </c>
      <c r="O2508" s="35" t="s">
        <v>759</v>
      </c>
      <c r="P2508" s="35" t="s">
        <v>843</v>
      </c>
      <c r="Q2508" s="35" t="s">
        <v>243</v>
      </c>
      <c r="S2508" s="38"/>
      <c r="W2508" s="38"/>
    </row>
    <row r="2509" spans="1:23" ht="16" x14ac:dyDescent="0.2">
      <c r="A2509" t="s">
        <v>341</v>
      </c>
      <c r="B2509" t="s">
        <v>193</v>
      </c>
      <c r="C2509" s="28">
        <v>1.915791286378509E-3</v>
      </c>
      <c r="D2509" s="28">
        <v>1.915791286378509E-3</v>
      </c>
      <c r="E2509" s="28">
        <v>1.915791286378509E-3</v>
      </c>
      <c r="F2509" s="28">
        <v>1.915791286378509E-3</v>
      </c>
      <c r="G2509" s="28">
        <v>1.915791286378509E-3</v>
      </c>
      <c r="H2509" s="28">
        <v>1.915791286378509E-3</v>
      </c>
      <c r="I2509" s="28">
        <v>1.915791286378509E-3</v>
      </c>
      <c r="J2509" s="28">
        <v>1.915791286378509E-3</v>
      </c>
      <c r="K2509" s="28">
        <v>1.915791286378509E-3</v>
      </c>
      <c r="L2509" s="28">
        <v>1.915791286378509E-3</v>
      </c>
      <c r="M2509" s="28">
        <v>1.915791286378509E-3</v>
      </c>
      <c r="N2509" s="38" t="s">
        <v>288</v>
      </c>
      <c r="O2509" t="s">
        <v>711</v>
      </c>
      <c r="P2509" t="s">
        <v>842</v>
      </c>
      <c r="Q2509" t="s">
        <v>243</v>
      </c>
      <c r="S2509" s="38"/>
      <c r="W2509" s="38"/>
    </row>
    <row r="2510" spans="1:23" ht="16" x14ac:dyDescent="0.2">
      <c r="A2510" t="s">
        <v>339</v>
      </c>
      <c r="B2510" t="s">
        <v>154</v>
      </c>
      <c r="C2510" s="28">
        <v>3.955170861557414E-3</v>
      </c>
      <c r="D2510" s="28">
        <v>3.955170861557414E-3</v>
      </c>
      <c r="E2510" s="28">
        <v>3.955170861557414E-3</v>
      </c>
      <c r="F2510" s="28">
        <v>3.955170861557414E-3</v>
      </c>
      <c r="G2510" s="28">
        <v>3.955170861557414E-3</v>
      </c>
      <c r="H2510" s="28">
        <v>3.955170861557414E-3</v>
      </c>
      <c r="I2510" s="28">
        <v>3.955170861557414E-3</v>
      </c>
      <c r="J2510" s="28">
        <v>3.955170861557414E-3</v>
      </c>
      <c r="K2510" s="28">
        <v>3.955170861557414E-3</v>
      </c>
      <c r="L2510" s="28">
        <v>3.955170861557414E-3</v>
      </c>
      <c r="M2510" s="28">
        <v>3.955170861557414E-3</v>
      </c>
      <c r="N2510" s="38" t="s">
        <v>288</v>
      </c>
      <c r="O2510" t="s">
        <v>711</v>
      </c>
      <c r="P2510" t="s">
        <v>841</v>
      </c>
      <c r="Q2510" t="s">
        <v>243</v>
      </c>
      <c r="S2510" s="38"/>
      <c r="W2510" s="38"/>
    </row>
    <row r="2511" spans="1:23" s="35" customFormat="1" ht="16" x14ac:dyDescent="0.2">
      <c r="A2511" s="35" t="s">
        <v>342</v>
      </c>
      <c r="B2511" s="35" t="s">
        <v>154</v>
      </c>
      <c r="C2511" s="36">
        <f>0.624246598932323%/SUM(C2507,C2509,C2512,C2515,C2522,C2527)</f>
        <v>7.5147224340940816E-3</v>
      </c>
      <c r="D2511" s="36">
        <f t="shared" ref="D2511:M2511" si="1302">0.624246598932323%/SUM(D2507,D2509,D2512,D2515,D2522,D2527)</f>
        <v>7.5147224340940816E-3</v>
      </c>
      <c r="E2511" s="36">
        <f t="shared" si="1302"/>
        <v>7.5147224340940816E-3</v>
      </c>
      <c r="F2511" s="36">
        <f t="shared" si="1302"/>
        <v>7.5147224340940816E-3</v>
      </c>
      <c r="G2511" s="36">
        <f t="shared" si="1302"/>
        <v>7.5147224340940816E-3</v>
      </c>
      <c r="H2511" s="36">
        <f t="shared" si="1302"/>
        <v>7.5147224340940816E-3</v>
      </c>
      <c r="I2511" s="36">
        <f t="shared" si="1302"/>
        <v>7.5147224340940816E-3</v>
      </c>
      <c r="J2511" s="36">
        <f t="shared" si="1302"/>
        <v>7.5147224340940816E-3</v>
      </c>
      <c r="K2511" s="36">
        <f t="shared" si="1302"/>
        <v>7.5147224340940816E-3</v>
      </c>
      <c r="L2511" s="36">
        <f t="shared" si="1302"/>
        <v>7.5147224340940816E-3</v>
      </c>
      <c r="M2511" s="36">
        <f t="shared" si="1302"/>
        <v>7.5147224340940816E-3</v>
      </c>
      <c r="N2511" s="38" t="s">
        <v>288</v>
      </c>
      <c r="O2511" s="35" t="s">
        <v>759</v>
      </c>
      <c r="P2511" s="35" t="s">
        <v>843</v>
      </c>
      <c r="Q2511" s="35" t="s">
        <v>243</v>
      </c>
      <c r="S2511" s="38"/>
      <c r="W2511" s="38"/>
    </row>
    <row r="2512" spans="1:23" ht="16" x14ac:dyDescent="0.2">
      <c r="A2512" t="s">
        <v>341</v>
      </c>
      <c r="B2512" t="s">
        <v>154</v>
      </c>
      <c r="C2512" s="28">
        <v>6.242465989323231E-3</v>
      </c>
      <c r="D2512" s="28">
        <v>6.242465989323231E-3</v>
      </c>
      <c r="E2512" s="28">
        <v>6.242465989323231E-3</v>
      </c>
      <c r="F2512" s="28">
        <v>6.242465989323231E-3</v>
      </c>
      <c r="G2512" s="28">
        <v>6.242465989323231E-3</v>
      </c>
      <c r="H2512" s="28">
        <v>6.242465989323231E-3</v>
      </c>
      <c r="I2512" s="28">
        <v>6.242465989323231E-3</v>
      </c>
      <c r="J2512" s="28">
        <v>6.242465989323231E-3</v>
      </c>
      <c r="K2512" s="28">
        <v>6.242465989323231E-3</v>
      </c>
      <c r="L2512" s="28">
        <v>6.242465989323231E-3</v>
      </c>
      <c r="M2512" s="28">
        <v>6.242465989323231E-3</v>
      </c>
      <c r="N2512" s="38" t="s">
        <v>288</v>
      </c>
      <c r="O2512" t="s">
        <v>711</v>
      </c>
      <c r="P2512" t="s">
        <v>842</v>
      </c>
      <c r="Q2512" t="s">
        <v>243</v>
      </c>
      <c r="S2512" s="38"/>
      <c r="W2512" s="38"/>
    </row>
    <row r="2513" spans="1:23" ht="16" x14ac:dyDescent="0.2">
      <c r="A2513" t="s">
        <v>339</v>
      </c>
      <c r="B2513" t="s">
        <v>151</v>
      </c>
      <c r="C2513" s="28">
        <v>2.901508701624596E-5</v>
      </c>
      <c r="D2513" s="28">
        <v>2.901508701624596E-5</v>
      </c>
      <c r="E2513" s="28">
        <v>2.901508701624596E-5</v>
      </c>
      <c r="F2513" s="28">
        <v>2.901508701624596E-5</v>
      </c>
      <c r="G2513" s="28">
        <v>2.901508701624596E-5</v>
      </c>
      <c r="H2513" s="28">
        <v>2.901508701624596E-5</v>
      </c>
      <c r="I2513" s="28">
        <v>2.901508701624596E-5</v>
      </c>
      <c r="J2513" s="28">
        <v>2.901508701624596E-5</v>
      </c>
      <c r="K2513" s="28">
        <v>2.901508701624596E-5</v>
      </c>
      <c r="L2513" s="28">
        <v>2.901508701624596E-5</v>
      </c>
      <c r="M2513" s="28">
        <v>2.901508701624596E-5</v>
      </c>
      <c r="N2513" s="38" t="s">
        <v>288</v>
      </c>
      <c r="O2513" t="s">
        <v>711</v>
      </c>
      <c r="P2513" t="s">
        <v>841</v>
      </c>
      <c r="Q2513" t="s">
        <v>243</v>
      </c>
      <c r="S2513" s="38"/>
      <c r="W2513" s="38"/>
    </row>
    <row r="2514" spans="1:23" s="35" customFormat="1" ht="16" x14ac:dyDescent="0.2">
      <c r="A2514" s="35" t="s">
        <v>342</v>
      </c>
      <c r="B2514" s="35" t="s">
        <v>151</v>
      </c>
      <c r="C2514" s="36">
        <f>0.00402437837392652%/SUM(C2507,C2509,C2512,C2515,C2522,C2527)</f>
        <v>4.8445736831491086E-5</v>
      </c>
      <c r="D2514" s="36">
        <f t="shared" ref="D2514:M2514" si="1303">0.00402437837392652%/SUM(D2507,D2509,D2512,D2515,D2522,D2527)</f>
        <v>4.8445736831491086E-5</v>
      </c>
      <c r="E2514" s="36">
        <f t="shared" si="1303"/>
        <v>4.8445736831491086E-5</v>
      </c>
      <c r="F2514" s="36">
        <f t="shared" si="1303"/>
        <v>4.8445736831491086E-5</v>
      </c>
      <c r="G2514" s="36">
        <f t="shared" si="1303"/>
        <v>4.8445736831491086E-5</v>
      </c>
      <c r="H2514" s="36">
        <f t="shared" si="1303"/>
        <v>4.8445736831491086E-5</v>
      </c>
      <c r="I2514" s="36">
        <f t="shared" si="1303"/>
        <v>4.8445736831491086E-5</v>
      </c>
      <c r="J2514" s="36">
        <f t="shared" si="1303"/>
        <v>4.8445736831491086E-5</v>
      </c>
      <c r="K2514" s="36">
        <f t="shared" si="1303"/>
        <v>4.8445736831491086E-5</v>
      </c>
      <c r="L2514" s="36">
        <f t="shared" si="1303"/>
        <v>4.8445736831491086E-5</v>
      </c>
      <c r="M2514" s="36">
        <f t="shared" si="1303"/>
        <v>4.8445736831491086E-5</v>
      </c>
      <c r="N2514" s="38" t="s">
        <v>288</v>
      </c>
      <c r="O2514" s="35" t="s">
        <v>759</v>
      </c>
      <c r="P2514" s="35" t="s">
        <v>843</v>
      </c>
      <c r="Q2514" s="35" t="s">
        <v>243</v>
      </c>
      <c r="R2514" s="37"/>
      <c r="S2514" s="38"/>
      <c r="W2514" s="38"/>
    </row>
    <row r="2515" spans="1:23" ht="16" x14ac:dyDescent="0.2">
      <c r="A2515" t="s">
        <v>341</v>
      </c>
      <c r="B2515" t="s">
        <v>151</v>
      </c>
      <c r="C2515" s="28">
        <v>4.0243783739265212E-5</v>
      </c>
      <c r="D2515" s="28">
        <v>4.0243783739265212E-5</v>
      </c>
      <c r="E2515" s="28">
        <v>4.0243783739265212E-5</v>
      </c>
      <c r="F2515" s="28">
        <v>4.0243783739265212E-5</v>
      </c>
      <c r="G2515" s="28">
        <v>4.0243783739265212E-5</v>
      </c>
      <c r="H2515" s="28">
        <v>4.0243783739265212E-5</v>
      </c>
      <c r="I2515" s="28">
        <v>4.0243783739265212E-5</v>
      </c>
      <c r="J2515" s="28">
        <v>4.0243783739265212E-5</v>
      </c>
      <c r="K2515" s="28">
        <v>4.0243783739265212E-5</v>
      </c>
      <c r="L2515" s="28">
        <v>4.0243783739265212E-5</v>
      </c>
      <c r="M2515" s="28">
        <v>4.0243783739265212E-5</v>
      </c>
      <c r="N2515" s="38" t="s">
        <v>288</v>
      </c>
      <c r="O2515" t="s">
        <v>711</v>
      </c>
      <c r="P2515" t="s">
        <v>842</v>
      </c>
      <c r="Q2515" t="s">
        <v>243</v>
      </c>
      <c r="S2515" s="38"/>
      <c r="W2515" s="38"/>
    </row>
    <row r="2516" spans="1:23" ht="16" x14ac:dyDescent="0.2">
      <c r="A2516" t="s">
        <v>339</v>
      </c>
      <c r="B2516" t="s">
        <v>107</v>
      </c>
      <c r="C2516" s="28">
        <v>0.36517559516160991</v>
      </c>
      <c r="D2516" s="28">
        <v>0.36517559516160991</v>
      </c>
      <c r="E2516" s="28">
        <v>0.36517559516160991</v>
      </c>
      <c r="F2516" s="28">
        <v>0.36517559516160991</v>
      </c>
      <c r="G2516" s="28">
        <v>0.36517559516160991</v>
      </c>
      <c r="H2516" s="28">
        <v>0.36517559516160991</v>
      </c>
      <c r="I2516" s="28">
        <v>0.36517559516160991</v>
      </c>
      <c r="J2516" s="28">
        <v>0.36517559516160991</v>
      </c>
      <c r="K2516" s="28">
        <v>0.36517559516160991</v>
      </c>
      <c r="L2516" s="28">
        <v>0.36517559516160991</v>
      </c>
      <c r="M2516" s="28">
        <v>0.36517559516160991</v>
      </c>
      <c r="N2516" s="38" t="s">
        <v>284</v>
      </c>
      <c r="O2516" t="s">
        <v>709</v>
      </c>
      <c r="P2516" t="s">
        <v>841</v>
      </c>
      <c r="Q2516" t="s">
        <v>243</v>
      </c>
      <c r="S2516" s="38"/>
      <c r="W2516" s="38"/>
    </row>
    <row r="2517" spans="1:23" ht="16" x14ac:dyDescent="0.2">
      <c r="A2517" t="s">
        <v>341</v>
      </c>
      <c r="B2517" t="s">
        <v>107</v>
      </c>
      <c r="C2517" s="28">
        <v>0.1099684788224107</v>
      </c>
      <c r="D2517" s="28">
        <v>0.1099684788224107</v>
      </c>
      <c r="E2517" s="28">
        <v>0.1099684788224107</v>
      </c>
      <c r="F2517" s="28">
        <v>0.1099684788224107</v>
      </c>
      <c r="G2517" s="28">
        <v>0.1099684788224107</v>
      </c>
      <c r="H2517" s="28">
        <v>0.1099684788224107</v>
      </c>
      <c r="I2517" s="28">
        <v>0.1099684788224107</v>
      </c>
      <c r="J2517" s="28">
        <v>0.1099684788224107</v>
      </c>
      <c r="K2517" s="28">
        <v>0.1099684788224107</v>
      </c>
      <c r="L2517" s="28">
        <v>0.1099684788224107</v>
      </c>
      <c r="M2517" s="28">
        <v>0.1099684788224107</v>
      </c>
      <c r="N2517" s="38" t="s">
        <v>284</v>
      </c>
      <c r="O2517" t="s">
        <v>709</v>
      </c>
      <c r="P2517" t="s">
        <v>842</v>
      </c>
      <c r="Q2517" t="s">
        <v>243</v>
      </c>
      <c r="S2517" s="38"/>
      <c r="W2517" s="38"/>
    </row>
    <row r="2518" spans="1:23" ht="16" x14ac:dyDescent="0.2">
      <c r="A2518" t="s">
        <v>339</v>
      </c>
      <c r="B2518" t="s">
        <v>179</v>
      </c>
      <c r="C2518" s="28">
        <v>3.2579797706813323E-4</v>
      </c>
      <c r="D2518" s="28">
        <v>3.2579797706813323E-4</v>
      </c>
      <c r="E2518" s="28">
        <v>3.2579797706813323E-4</v>
      </c>
      <c r="F2518" s="28">
        <v>3.2579797706813323E-4</v>
      </c>
      <c r="G2518" s="28">
        <v>3.2579797706813323E-4</v>
      </c>
      <c r="H2518" s="28">
        <v>3.2579797706813323E-4</v>
      </c>
      <c r="I2518" s="28">
        <v>3.2579797706813323E-4</v>
      </c>
      <c r="J2518" s="28">
        <v>3.2579797706813323E-4</v>
      </c>
      <c r="K2518" s="28">
        <v>3.2579797706813323E-4</v>
      </c>
      <c r="L2518" s="28">
        <v>3.2579797706813323E-4</v>
      </c>
      <c r="M2518" s="28">
        <v>3.2579797706813323E-4</v>
      </c>
      <c r="N2518" s="38" t="s">
        <v>284</v>
      </c>
      <c r="O2518" t="s">
        <v>709</v>
      </c>
      <c r="P2518" t="s">
        <v>841</v>
      </c>
      <c r="Q2518" t="s">
        <v>243</v>
      </c>
      <c r="S2518" s="38"/>
      <c r="W2518" s="38"/>
    </row>
    <row r="2519" spans="1:23" ht="16" x14ac:dyDescent="0.2">
      <c r="A2519" t="s">
        <v>341</v>
      </c>
      <c r="B2519" t="s">
        <v>179</v>
      </c>
      <c r="C2519" s="28">
        <v>5.3346411003212008E-5</v>
      </c>
      <c r="D2519" s="28">
        <v>5.3346411003212008E-5</v>
      </c>
      <c r="E2519" s="28">
        <v>5.3346411003212008E-5</v>
      </c>
      <c r="F2519" s="28">
        <v>5.3346411003212008E-5</v>
      </c>
      <c r="G2519" s="28">
        <v>5.3346411003212008E-5</v>
      </c>
      <c r="H2519" s="28">
        <v>5.3346411003212008E-5</v>
      </c>
      <c r="I2519" s="28">
        <v>5.3346411003212008E-5</v>
      </c>
      <c r="J2519" s="28">
        <v>5.3346411003212008E-5</v>
      </c>
      <c r="K2519" s="28">
        <v>5.3346411003212008E-5</v>
      </c>
      <c r="L2519" s="28">
        <v>5.3346411003212008E-5</v>
      </c>
      <c r="M2519" s="28">
        <v>5.3346411003212008E-5</v>
      </c>
      <c r="N2519" s="38" t="s">
        <v>284</v>
      </c>
      <c r="O2519" t="s">
        <v>709</v>
      </c>
      <c r="P2519" t="s">
        <v>842</v>
      </c>
      <c r="Q2519" t="s">
        <v>243</v>
      </c>
      <c r="S2519" s="38"/>
      <c r="W2519" s="38"/>
    </row>
    <row r="2520" spans="1:23" ht="16" x14ac:dyDescent="0.2">
      <c r="A2520" t="s">
        <v>339</v>
      </c>
      <c r="B2520" t="s">
        <v>137</v>
      </c>
      <c r="C2520" s="28">
        <v>0.43378674242644061</v>
      </c>
      <c r="D2520" s="28">
        <v>0.43378674242644061</v>
      </c>
      <c r="E2520" s="28">
        <v>0.43378674242644061</v>
      </c>
      <c r="F2520" s="28">
        <v>0.43378674242644061</v>
      </c>
      <c r="G2520" s="28">
        <v>0.43378674242644061</v>
      </c>
      <c r="H2520" s="28">
        <v>0.43378674242644061</v>
      </c>
      <c r="I2520" s="28">
        <v>0.43378674242644061</v>
      </c>
      <c r="J2520" s="28">
        <v>0.43378674242644061</v>
      </c>
      <c r="K2520" s="28">
        <v>0.43378674242644061</v>
      </c>
      <c r="L2520" s="28">
        <v>0.43378674242644061</v>
      </c>
      <c r="M2520" s="28">
        <v>0.43378674242644061</v>
      </c>
      <c r="N2520" s="38" t="s">
        <v>288</v>
      </c>
      <c r="O2520" t="s">
        <v>711</v>
      </c>
      <c r="P2520" t="s">
        <v>841</v>
      </c>
      <c r="Q2520" t="s">
        <v>243</v>
      </c>
      <c r="S2520" s="38"/>
      <c r="W2520" s="38"/>
    </row>
    <row r="2521" spans="1:23" s="35" customFormat="1" ht="16" x14ac:dyDescent="0.2">
      <c r="A2521" s="35" t="s">
        <v>342</v>
      </c>
      <c r="B2521" s="35" t="s">
        <v>137</v>
      </c>
      <c r="C2521" s="36">
        <f>73.5735450468325%/SUM(C2507,C2509,C2512,C2515,C2522,C2527)</f>
        <v>0.88568327078575582</v>
      </c>
      <c r="D2521" s="36">
        <f t="shared" ref="D2521:M2521" si="1304">73.5735450468325%/SUM(D2507,D2509,D2512,D2515,D2522,D2527)</f>
        <v>0.88568327078575582</v>
      </c>
      <c r="E2521" s="36">
        <f t="shared" si="1304"/>
        <v>0.88568327078575582</v>
      </c>
      <c r="F2521" s="36">
        <f t="shared" si="1304"/>
        <v>0.88568327078575582</v>
      </c>
      <c r="G2521" s="36">
        <f t="shared" si="1304"/>
        <v>0.88568327078575582</v>
      </c>
      <c r="H2521" s="36">
        <f t="shared" si="1304"/>
        <v>0.88568327078575582</v>
      </c>
      <c r="I2521" s="36">
        <f t="shared" si="1304"/>
        <v>0.88568327078575582</v>
      </c>
      <c r="J2521" s="36">
        <f t="shared" si="1304"/>
        <v>0.88568327078575582</v>
      </c>
      <c r="K2521" s="36">
        <f t="shared" si="1304"/>
        <v>0.88568327078575582</v>
      </c>
      <c r="L2521" s="36">
        <f t="shared" si="1304"/>
        <v>0.88568327078575582</v>
      </c>
      <c r="M2521" s="36">
        <f t="shared" si="1304"/>
        <v>0.88568327078575582</v>
      </c>
      <c r="N2521" s="38" t="s">
        <v>288</v>
      </c>
      <c r="O2521" s="35" t="s">
        <v>759</v>
      </c>
      <c r="P2521" s="35" t="s">
        <v>843</v>
      </c>
      <c r="Q2521" s="35" t="s">
        <v>243</v>
      </c>
      <c r="S2521" s="38"/>
      <c r="W2521" s="38"/>
    </row>
    <row r="2522" spans="1:23" ht="16" x14ac:dyDescent="0.2">
      <c r="A2522" t="s">
        <v>341</v>
      </c>
      <c r="B2522" t="s">
        <v>137</v>
      </c>
      <c r="C2522" s="28">
        <v>0.73573545046832534</v>
      </c>
      <c r="D2522" s="28">
        <v>0.73573545046832534</v>
      </c>
      <c r="E2522" s="28">
        <v>0.73573545046832534</v>
      </c>
      <c r="F2522" s="28">
        <v>0.73573545046832534</v>
      </c>
      <c r="G2522" s="28">
        <v>0.73573545046832534</v>
      </c>
      <c r="H2522" s="28">
        <v>0.73573545046832534</v>
      </c>
      <c r="I2522" s="28">
        <v>0.73573545046832534</v>
      </c>
      <c r="J2522" s="28">
        <v>0.73573545046832534</v>
      </c>
      <c r="K2522" s="28">
        <v>0.73573545046832534</v>
      </c>
      <c r="L2522" s="28">
        <v>0.73573545046832534</v>
      </c>
      <c r="M2522" s="28">
        <v>0.73573545046832534</v>
      </c>
      <c r="N2522" s="38" t="s">
        <v>288</v>
      </c>
      <c r="O2522" t="s">
        <v>711</v>
      </c>
      <c r="P2522" t="s">
        <v>842</v>
      </c>
      <c r="Q2522" t="s">
        <v>243</v>
      </c>
      <c r="S2522" s="38"/>
      <c r="W2522" s="38"/>
    </row>
    <row r="2523" spans="1:23" ht="16" x14ac:dyDescent="0.2">
      <c r="A2523" t="s">
        <v>339</v>
      </c>
      <c r="B2523" t="s">
        <v>113</v>
      </c>
      <c r="C2523" s="28">
        <v>5.972962912915776E-2</v>
      </c>
      <c r="D2523" s="28">
        <v>5.972962912915776E-2</v>
      </c>
      <c r="E2523" s="28">
        <v>5.972962912915776E-2</v>
      </c>
      <c r="F2523" s="28">
        <v>5.972962912915776E-2</v>
      </c>
      <c r="G2523" s="28">
        <v>5.972962912915776E-2</v>
      </c>
      <c r="H2523" s="28">
        <v>5.972962912915776E-2</v>
      </c>
      <c r="I2523" s="28">
        <v>5.972962912915776E-2</v>
      </c>
      <c r="J2523" s="28">
        <v>5.972962912915776E-2</v>
      </c>
      <c r="K2523" s="28">
        <v>5.972962912915776E-2</v>
      </c>
      <c r="L2523" s="28">
        <v>5.972962912915776E-2</v>
      </c>
      <c r="M2523" s="28">
        <v>5.972962912915776E-2</v>
      </c>
      <c r="N2523" s="38" t="s">
        <v>284</v>
      </c>
      <c r="O2523" t="s">
        <v>709</v>
      </c>
      <c r="P2523" t="s">
        <v>841</v>
      </c>
      <c r="Q2523" t="s">
        <v>243</v>
      </c>
      <c r="S2523" s="38"/>
      <c r="W2523" s="38"/>
    </row>
    <row r="2524" spans="1:23" ht="16" x14ac:dyDescent="0.2">
      <c r="A2524" t="s">
        <v>341</v>
      </c>
      <c r="B2524" t="s">
        <v>113</v>
      </c>
      <c r="C2524" s="28">
        <v>2.0159327947529591E-2</v>
      </c>
      <c r="D2524" s="28">
        <v>2.0159327947529591E-2</v>
      </c>
      <c r="E2524" s="28">
        <v>2.0159327947529591E-2</v>
      </c>
      <c r="F2524" s="28">
        <v>2.0159327947529591E-2</v>
      </c>
      <c r="G2524" s="28">
        <v>2.0159327947529591E-2</v>
      </c>
      <c r="H2524" s="28">
        <v>2.0159327947529591E-2</v>
      </c>
      <c r="I2524" s="28">
        <v>2.0159327947529591E-2</v>
      </c>
      <c r="J2524" s="28">
        <v>2.0159327947529591E-2</v>
      </c>
      <c r="K2524" s="28">
        <v>2.0159327947529591E-2</v>
      </c>
      <c r="L2524" s="28">
        <v>2.0159327947529591E-2</v>
      </c>
      <c r="M2524" s="28">
        <v>2.0159327947529591E-2</v>
      </c>
      <c r="N2524" s="38" t="s">
        <v>284</v>
      </c>
      <c r="O2524" t="s">
        <v>709</v>
      </c>
      <c r="P2524" t="s">
        <v>842</v>
      </c>
      <c r="Q2524" t="s">
        <v>243</v>
      </c>
      <c r="S2524" s="38"/>
      <c r="W2524" s="38"/>
    </row>
    <row r="2525" spans="1:23" ht="16" x14ac:dyDescent="0.2">
      <c r="A2525" t="s">
        <v>339</v>
      </c>
      <c r="B2525" t="s">
        <v>158</v>
      </c>
      <c r="C2525" s="28">
        <v>5.6966978343968057E-2</v>
      </c>
      <c r="D2525" s="28">
        <v>5.6966978343968057E-2</v>
      </c>
      <c r="E2525" s="28">
        <v>5.6966978343968057E-2</v>
      </c>
      <c r="F2525" s="28">
        <v>5.6966978343968057E-2</v>
      </c>
      <c r="G2525" s="28">
        <v>5.6966978343968057E-2</v>
      </c>
      <c r="H2525" s="28">
        <v>5.6966978343968057E-2</v>
      </c>
      <c r="I2525" s="28">
        <v>5.6966978343968057E-2</v>
      </c>
      <c r="J2525" s="28">
        <v>5.6966978343968057E-2</v>
      </c>
      <c r="K2525" s="28">
        <v>5.6966978343968057E-2</v>
      </c>
      <c r="L2525" s="28">
        <v>5.6966978343968057E-2</v>
      </c>
      <c r="M2525" s="28">
        <v>5.6966978343968057E-2</v>
      </c>
      <c r="N2525" s="38" t="s">
        <v>288</v>
      </c>
      <c r="O2525" t="s">
        <v>711</v>
      </c>
      <c r="P2525" t="s">
        <v>841</v>
      </c>
      <c r="Q2525" t="s">
        <v>243</v>
      </c>
      <c r="S2525" s="38"/>
      <c r="W2525" s="38"/>
    </row>
    <row r="2526" spans="1:23" s="35" customFormat="1" ht="16" x14ac:dyDescent="0.2">
      <c r="A2526" s="35" t="s">
        <v>342</v>
      </c>
      <c r="B2526" s="35" t="s">
        <v>158</v>
      </c>
      <c r="C2526" s="36">
        <f>7.5065419546125%/SUM(C2507,C2509,C2512,C2515,C2522,C2527)</f>
        <v>9.0364255608720703E-2</v>
      </c>
      <c r="D2526" s="36">
        <f t="shared" ref="D2526:M2526" si="1305">7.5065419546125%/SUM(D2507,D2509,D2512,D2515,D2522,D2527)</f>
        <v>9.0364255608720703E-2</v>
      </c>
      <c r="E2526" s="36">
        <f t="shared" si="1305"/>
        <v>9.0364255608720703E-2</v>
      </c>
      <c r="F2526" s="36">
        <f t="shared" si="1305"/>
        <v>9.0364255608720703E-2</v>
      </c>
      <c r="G2526" s="36">
        <f t="shared" si="1305"/>
        <v>9.0364255608720703E-2</v>
      </c>
      <c r="H2526" s="36">
        <f t="shared" si="1305"/>
        <v>9.0364255608720703E-2</v>
      </c>
      <c r="I2526" s="36">
        <f t="shared" si="1305"/>
        <v>9.0364255608720703E-2</v>
      </c>
      <c r="J2526" s="36">
        <f t="shared" si="1305"/>
        <v>9.0364255608720703E-2</v>
      </c>
      <c r="K2526" s="36">
        <f t="shared" si="1305"/>
        <v>9.0364255608720703E-2</v>
      </c>
      <c r="L2526" s="36">
        <f t="shared" si="1305"/>
        <v>9.0364255608720703E-2</v>
      </c>
      <c r="M2526" s="36">
        <f t="shared" si="1305"/>
        <v>9.0364255608720703E-2</v>
      </c>
      <c r="N2526" s="38" t="s">
        <v>288</v>
      </c>
      <c r="O2526" s="35" t="s">
        <v>759</v>
      </c>
      <c r="P2526" s="35" t="s">
        <v>843</v>
      </c>
      <c r="Q2526" s="35" t="s">
        <v>243</v>
      </c>
      <c r="S2526" s="38"/>
      <c r="W2526" s="38"/>
    </row>
    <row r="2527" spans="1:23" ht="16" x14ac:dyDescent="0.2">
      <c r="A2527" t="s">
        <v>341</v>
      </c>
      <c r="B2527" t="s">
        <v>158</v>
      </c>
      <c r="C2527" s="28">
        <v>7.5065419546124987E-2</v>
      </c>
      <c r="D2527" s="28">
        <v>7.5065419546124987E-2</v>
      </c>
      <c r="E2527" s="28">
        <v>7.5065419546124987E-2</v>
      </c>
      <c r="F2527" s="28">
        <v>7.5065419546124987E-2</v>
      </c>
      <c r="G2527" s="28">
        <v>7.5065419546124987E-2</v>
      </c>
      <c r="H2527" s="28">
        <v>7.5065419546124987E-2</v>
      </c>
      <c r="I2527" s="28">
        <v>7.5065419546124987E-2</v>
      </c>
      <c r="J2527" s="28">
        <v>7.5065419546124987E-2</v>
      </c>
      <c r="K2527" s="28">
        <v>7.5065419546124987E-2</v>
      </c>
      <c r="L2527" s="28">
        <v>7.5065419546124987E-2</v>
      </c>
      <c r="M2527" s="28">
        <v>7.5065419546124987E-2</v>
      </c>
      <c r="N2527" s="38" t="s">
        <v>288</v>
      </c>
      <c r="O2527" t="s">
        <v>711</v>
      </c>
      <c r="P2527" t="s">
        <v>842</v>
      </c>
      <c r="Q2527" t="s">
        <v>243</v>
      </c>
      <c r="S2527" s="38"/>
      <c r="W2527" s="38"/>
    </row>
    <row r="2528" spans="1:23" ht="16" x14ac:dyDescent="0.2">
      <c r="A2528" t="s">
        <v>567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s="38" t="s">
        <v>301</v>
      </c>
      <c r="O2528" t="s">
        <v>760</v>
      </c>
      <c r="P2528" t="s">
        <v>844</v>
      </c>
      <c r="Q2528" t="s">
        <v>243</v>
      </c>
      <c r="S2528" s="38"/>
      <c r="W2528" s="38"/>
    </row>
    <row r="2529" spans="1:23" ht="16" x14ac:dyDescent="0.2">
      <c r="A2529" t="s">
        <v>567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s="38" t="s">
        <v>248</v>
      </c>
      <c r="O2529" t="s">
        <v>760</v>
      </c>
      <c r="P2529" t="s">
        <v>844</v>
      </c>
      <c r="Q2529" t="s">
        <v>243</v>
      </c>
      <c r="S2529" s="38"/>
      <c r="W2529" s="38"/>
    </row>
    <row r="2530" spans="1:23" ht="16" x14ac:dyDescent="0.2">
      <c r="A2530" t="s">
        <v>567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s="38" t="s">
        <v>248</v>
      </c>
      <c r="O2530" t="s">
        <v>760</v>
      </c>
      <c r="P2530" t="s">
        <v>844</v>
      </c>
      <c r="Q2530" t="s">
        <v>243</v>
      </c>
      <c r="S2530" s="38"/>
      <c r="W2530" s="38"/>
    </row>
    <row r="2531" spans="1:23" ht="16" x14ac:dyDescent="0.2">
      <c r="A2531" t="s">
        <v>567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s="38" t="s">
        <v>248</v>
      </c>
      <c r="O2531" t="s">
        <v>760</v>
      </c>
      <c r="P2531" t="s">
        <v>844</v>
      </c>
      <c r="Q2531" t="s">
        <v>243</v>
      </c>
      <c r="S2531" s="38"/>
      <c r="W2531" s="38"/>
    </row>
    <row r="2532" spans="1:23" ht="16" x14ac:dyDescent="0.2">
      <c r="A2532" t="s">
        <v>567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s="38" t="s">
        <v>248</v>
      </c>
      <c r="O2532" t="s">
        <v>760</v>
      </c>
      <c r="P2532" t="s">
        <v>844</v>
      </c>
      <c r="Q2532" t="s">
        <v>243</v>
      </c>
      <c r="S2532" s="38"/>
      <c r="W2532" s="38"/>
    </row>
    <row r="2533" spans="1:23" ht="16" x14ac:dyDescent="0.2">
      <c r="A2533" t="s">
        <v>567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s="38" t="s">
        <v>301</v>
      </c>
      <c r="O2533" t="s">
        <v>760</v>
      </c>
      <c r="P2533" t="s">
        <v>844</v>
      </c>
      <c r="Q2533" t="s">
        <v>243</v>
      </c>
      <c r="S2533" s="38"/>
      <c r="W2533" s="38"/>
    </row>
    <row r="2534" spans="1:23" ht="16" x14ac:dyDescent="0.2">
      <c r="A2534" t="s">
        <v>567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s="38" t="s">
        <v>248</v>
      </c>
      <c r="O2534" t="s">
        <v>760</v>
      </c>
      <c r="P2534" t="s">
        <v>844</v>
      </c>
      <c r="Q2534" t="s">
        <v>243</v>
      </c>
      <c r="S2534" s="38"/>
      <c r="W2534" s="38"/>
    </row>
    <row r="2535" spans="1:23" ht="16" x14ac:dyDescent="0.2">
      <c r="A2535" t="s">
        <v>567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s="38" t="s">
        <v>248</v>
      </c>
      <c r="O2535" t="s">
        <v>760</v>
      </c>
      <c r="P2535" t="s">
        <v>844</v>
      </c>
      <c r="Q2535" t="s">
        <v>243</v>
      </c>
      <c r="S2535" s="38"/>
      <c r="W2535" s="38"/>
    </row>
    <row r="2536" spans="1:23" ht="16" x14ac:dyDescent="0.2">
      <c r="A2536" t="s">
        <v>567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s="38" t="s">
        <v>248</v>
      </c>
      <c r="O2536" t="s">
        <v>760</v>
      </c>
      <c r="P2536" t="s">
        <v>844</v>
      </c>
      <c r="Q2536" t="s">
        <v>243</v>
      </c>
      <c r="S2536" s="38"/>
      <c r="W2536" s="38"/>
    </row>
    <row r="2537" spans="1:23" ht="16" x14ac:dyDescent="0.2">
      <c r="A2537" t="s">
        <v>567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s="38" t="s">
        <v>301</v>
      </c>
      <c r="O2537" t="s">
        <v>760</v>
      </c>
      <c r="P2537" t="s">
        <v>844</v>
      </c>
      <c r="Q2537" t="s">
        <v>243</v>
      </c>
      <c r="S2537" s="38"/>
      <c r="W2537" s="38"/>
    </row>
    <row r="2538" spans="1:23" ht="16" x14ac:dyDescent="0.2">
      <c r="A2538" t="s">
        <v>567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s="38" t="s">
        <v>301</v>
      </c>
      <c r="O2538" t="s">
        <v>760</v>
      </c>
      <c r="P2538" t="s">
        <v>844</v>
      </c>
      <c r="Q2538" t="s">
        <v>243</v>
      </c>
      <c r="S2538" s="38"/>
      <c r="W2538" s="38"/>
    </row>
    <row r="2539" spans="1:23" ht="16" x14ac:dyDescent="0.2">
      <c r="A2539" t="s">
        <v>567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s="38" t="s">
        <v>248</v>
      </c>
      <c r="O2539" t="s">
        <v>760</v>
      </c>
      <c r="P2539" t="s">
        <v>844</v>
      </c>
      <c r="Q2539" t="s">
        <v>243</v>
      </c>
      <c r="S2539" s="38"/>
      <c r="W2539" s="38"/>
    </row>
    <row r="2540" spans="1:23" ht="16" x14ac:dyDescent="0.2">
      <c r="A2540" t="s">
        <v>567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s="38" t="s">
        <v>301</v>
      </c>
      <c r="O2540" t="s">
        <v>760</v>
      </c>
      <c r="P2540" t="s">
        <v>844</v>
      </c>
      <c r="Q2540" t="s">
        <v>243</v>
      </c>
      <c r="S2540" s="38"/>
      <c r="W2540" s="38"/>
    </row>
    <row r="2541" spans="1:23" ht="16" x14ac:dyDescent="0.2">
      <c r="A2541" t="s">
        <v>358</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s="38" t="s">
        <v>247</v>
      </c>
      <c r="O2541" t="s">
        <v>761</v>
      </c>
      <c r="P2541" t="s">
        <v>845</v>
      </c>
      <c r="Q2541" t="s">
        <v>243</v>
      </c>
      <c r="R2541" t="s">
        <v>359</v>
      </c>
      <c r="S2541" s="38"/>
      <c r="W2541" s="38"/>
    </row>
    <row r="2542" spans="1:23" ht="16" x14ac:dyDescent="0.2">
      <c r="A2542" t="s">
        <v>358</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s="38" t="s">
        <v>247</v>
      </c>
      <c r="O2542" t="s">
        <v>761</v>
      </c>
      <c r="P2542" t="s">
        <v>845</v>
      </c>
      <c r="Q2542" t="s">
        <v>243</v>
      </c>
      <c r="R2542" t="s">
        <v>474</v>
      </c>
      <c r="S2542" s="38"/>
      <c r="W2542" s="38"/>
    </row>
    <row r="2543" spans="1:23" ht="16" x14ac:dyDescent="0.2">
      <c r="A2543" t="s">
        <v>358</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s="38" t="s">
        <v>247</v>
      </c>
      <c r="O2543" t="s">
        <v>761</v>
      </c>
      <c r="P2543" t="s">
        <v>845</v>
      </c>
      <c r="Q2543" t="s">
        <v>243</v>
      </c>
      <c r="S2543" s="38"/>
      <c r="W2543" s="38"/>
    </row>
    <row r="2544" spans="1:23" ht="16" x14ac:dyDescent="0.2">
      <c r="A2544" t="s">
        <v>358</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s="38" t="s">
        <v>247</v>
      </c>
      <c r="O2544" t="s">
        <v>761</v>
      </c>
      <c r="P2544" t="s">
        <v>845</v>
      </c>
      <c r="Q2544" t="s">
        <v>243</v>
      </c>
      <c r="S2544" s="38"/>
      <c r="W2544" s="38"/>
    </row>
    <row r="2545" spans="1:23" ht="16" x14ac:dyDescent="0.2">
      <c r="A2545" t="s">
        <v>358</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s="38" t="s">
        <v>247</v>
      </c>
      <c r="O2545" t="s">
        <v>761</v>
      </c>
      <c r="P2545" t="s">
        <v>845</v>
      </c>
      <c r="Q2545" t="s">
        <v>243</v>
      </c>
      <c r="S2545" s="38"/>
      <c r="W2545" s="38"/>
    </row>
    <row r="2546" spans="1:23" ht="16" x14ac:dyDescent="0.2">
      <c r="A2546" t="s">
        <v>358</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s="38" t="s">
        <v>247</v>
      </c>
      <c r="O2546" t="s">
        <v>761</v>
      </c>
      <c r="P2546" t="s">
        <v>845</v>
      </c>
      <c r="Q2546" t="s">
        <v>243</v>
      </c>
      <c r="S2546" s="38"/>
      <c r="W2546" s="38"/>
    </row>
    <row r="2547" spans="1:23" ht="16" x14ac:dyDescent="0.2">
      <c r="A2547" t="s">
        <v>358</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s="38" t="s">
        <v>247</v>
      </c>
      <c r="O2547" t="s">
        <v>761</v>
      </c>
      <c r="P2547" t="s">
        <v>845</v>
      </c>
      <c r="Q2547" t="s">
        <v>243</v>
      </c>
      <c r="S2547" s="38"/>
      <c r="W2547" s="38"/>
    </row>
    <row r="2548" spans="1:23" ht="16" x14ac:dyDescent="0.2">
      <c r="A2548" t="s">
        <v>358</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s="38" t="s">
        <v>247</v>
      </c>
      <c r="O2548" t="s">
        <v>761</v>
      </c>
      <c r="P2548" t="s">
        <v>845</v>
      </c>
      <c r="Q2548" t="s">
        <v>243</v>
      </c>
      <c r="S2548" s="38"/>
      <c r="W2548" s="38"/>
    </row>
    <row r="2549" spans="1:23" ht="16" x14ac:dyDescent="0.2">
      <c r="A2549" t="s">
        <v>358</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s="38" t="s">
        <v>247</v>
      </c>
      <c r="O2549" t="s">
        <v>761</v>
      </c>
      <c r="P2549" t="s">
        <v>845</v>
      </c>
      <c r="Q2549" t="s">
        <v>243</v>
      </c>
      <c r="S2549" s="38"/>
      <c r="W2549" s="38"/>
    </row>
    <row r="2550" spans="1:23" ht="16" x14ac:dyDescent="0.2">
      <c r="A2550" t="s">
        <v>358</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s="38" t="s">
        <v>247</v>
      </c>
      <c r="O2550" t="s">
        <v>761</v>
      </c>
      <c r="P2550" t="s">
        <v>845</v>
      </c>
      <c r="Q2550" t="s">
        <v>243</v>
      </c>
      <c r="S2550" s="38"/>
      <c r="W2550" s="38"/>
    </row>
    <row r="2551" spans="1:23" ht="16" x14ac:dyDescent="0.2">
      <c r="A2551" t="s">
        <v>599</v>
      </c>
      <c r="B2551" t="s">
        <v>86</v>
      </c>
      <c r="C2551" s="4">
        <v>1</v>
      </c>
      <c r="D2551" s="4">
        <v>1</v>
      </c>
      <c r="E2551" s="4">
        <v>1</v>
      </c>
      <c r="F2551" s="4">
        <v>1</v>
      </c>
      <c r="G2551" s="4">
        <v>1</v>
      </c>
      <c r="H2551" s="4">
        <v>1</v>
      </c>
      <c r="I2551" s="4">
        <v>1</v>
      </c>
      <c r="J2551" s="4">
        <v>1</v>
      </c>
      <c r="K2551" s="4">
        <v>1</v>
      </c>
      <c r="L2551" s="4">
        <v>1</v>
      </c>
      <c r="M2551" s="4">
        <v>1</v>
      </c>
      <c r="N2551" s="38" t="s">
        <v>921</v>
      </c>
      <c r="O2551" t="s">
        <v>762</v>
      </c>
      <c r="P2551" t="s">
        <v>846</v>
      </c>
      <c r="Q2551" t="s">
        <v>243</v>
      </c>
      <c r="S2551" s="38"/>
      <c r="W2551" s="38"/>
    </row>
    <row r="2552" spans="1:23" ht="16" x14ac:dyDescent="0.2">
      <c r="A2552" t="s">
        <v>600</v>
      </c>
      <c r="B2552" t="s">
        <v>86</v>
      </c>
      <c r="C2552" s="4">
        <v>1</v>
      </c>
      <c r="D2552" s="4">
        <v>1</v>
      </c>
      <c r="E2552" s="4">
        <v>1</v>
      </c>
      <c r="F2552" s="4">
        <v>1</v>
      </c>
      <c r="G2552" s="4">
        <v>1</v>
      </c>
      <c r="H2552" s="4">
        <v>1</v>
      </c>
      <c r="I2552" s="4">
        <v>1</v>
      </c>
      <c r="J2552" s="4">
        <v>1</v>
      </c>
      <c r="K2552" s="4">
        <v>1</v>
      </c>
      <c r="L2552" s="4">
        <v>1</v>
      </c>
      <c r="M2552" s="4">
        <v>1</v>
      </c>
      <c r="N2552" s="38" t="s">
        <v>921</v>
      </c>
      <c r="O2552" t="s">
        <v>762</v>
      </c>
      <c r="P2552" t="s">
        <v>847</v>
      </c>
      <c r="Q2552" t="s">
        <v>243</v>
      </c>
      <c r="S2552" s="38"/>
      <c r="W2552" s="38"/>
    </row>
    <row r="2553" spans="1:23" ht="16" x14ac:dyDescent="0.2">
      <c r="A2553" t="s">
        <v>601</v>
      </c>
      <c r="B2553" t="s">
        <v>86</v>
      </c>
      <c r="C2553" s="4">
        <v>1</v>
      </c>
      <c r="D2553" s="4">
        <v>1</v>
      </c>
      <c r="E2553" s="4">
        <v>1</v>
      </c>
      <c r="F2553" s="4">
        <v>1</v>
      </c>
      <c r="G2553" s="4">
        <v>1</v>
      </c>
      <c r="H2553" s="4">
        <v>1</v>
      </c>
      <c r="I2553" s="4">
        <v>1</v>
      </c>
      <c r="J2553" s="4">
        <v>1</v>
      </c>
      <c r="K2553" s="4">
        <v>1</v>
      </c>
      <c r="L2553" s="4">
        <v>1</v>
      </c>
      <c r="M2553" s="4">
        <v>1</v>
      </c>
      <c r="N2553" s="38" t="s">
        <v>921</v>
      </c>
      <c r="O2553" t="s">
        <v>762</v>
      </c>
      <c r="P2553" t="s">
        <v>848</v>
      </c>
      <c r="Q2553" t="s">
        <v>243</v>
      </c>
      <c r="S2553" s="38"/>
      <c r="W2553" s="38"/>
    </row>
    <row r="2554" spans="1:23" ht="16" x14ac:dyDescent="0.2">
      <c r="A2554" t="s">
        <v>602</v>
      </c>
      <c r="B2554" t="s">
        <v>86</v>
      </c>
      <c r="C2554" s="4">
        <v>1</v>
      </c>
      <c r="D2554" s="4">
        <v>1</v>
      </c>
      <c r="E2554" s="4">
        <v>1</v>
      </c>
      <c r="F2554" s="4">
        <v>1</v>
      </c>
      <c r="G2554" s="4">
        <v>1</v>
      </c>
      <c r="H2554" s="4">
        <v>1</v>
      </c>
      <c r="I2554" s="4">
        <v>1</v>
      </c>
      <c r="J2554" s="4">
        <v>1</v>
      </c>
      <c r="K2554" s="4">
        <v>1</v>
      </c>
      <c r="L2554" s="4">
        <v>1</v>
      </c>
      <c r="M2554" s="4">
        <v>1</v>
      </c>
      <c r="N2554" s="38" t="s">
        <v>921</v>
      </c>
      <c r="O2554" t="s">
        <v>762</v>
      </c>
      <c r="P2554" t="s">
        <v>849</v>
      </c>
      <c r="Q2554" t="s">
        <v>243</v>
      </c>
      <c r="S2554" s="38"/>
      <c r="W2554" s="38"/>
    </row>
    <row r="2555" spans="1:23" ht="16" x14ac:dyDescent="0.2">
      <c r="A2555" t="s">
        <v>603</v>
      </c>
      <c r="B2555" t="s">
        <v>86</v>
      </c>
      <c r="C2555" s="4">
        <v>1</v>
      </c>
      <c r="D2555" s="4">
        <v>1</v>
      </c>
      <c r="E2555" s="4">
        <v>1</v>
      </c>
      <c r="F2555" s="4">
        <v>1</v>
      </c>
      <c r="G2555" s="4">
        <v>1</v>
      </c>
      <c r="H2555" s="4">
        <v>1</v>
      </c>
      <c r="I2555" s="4">
        <v>1</v>
      </c>
      <c r="J2555" s="4">
        <v>1</v>
      </c>
      <c r="K2555" s="4">
        <v>1</v>
      </c>
      <c r="L2555" s="4">
        <v>1</v>
      </c>
      <c r="M2555" s="4">
        <v>1</v>
      </c>
      <c r="N2555" s="38" t="s">
        <v>921</v>
      </c>
      <c r="O2555" t="s">
        <v>762</v>
      </c>
      <c r="P2555" t="s">
        <v>850</v>
      </c>
      <c r="Q2555" t="s">
        <v>243</v>
      </c>
      <c r="S2555" s="38"/>
      <c r="W2555" s="38"/>
    </row>
    <row r="2556" spans="1:23" ht="16" x14ac:dyDescent="0.2">
      <c r="A2556" t="s">
        <v>604</v>
      </c>
      <c r="B2556" t="s">
        <v>86</v>
      </c>
      <c r="C2556" s="4">
        <v>1</v>
      </c>
      <c r="D2556" s="4">
        <v>1</v>
      </c>
      <c r="E2556" s="4">
        <v>1</v>
      </c>
      <c r="F2556" s="4">
        <v>1</v>
      </c>
      <c r="G2556" s="4">
        <v>1</v>
      </c>
      <c r="H2556" s="4">
        <v>1</v>
      </c>
      <c r="I2556" s="4">
        <v>1</v>
      </c>
      <c r="J2556" s="4">
        <v>1</v>
      </c>
      <c r="K2556" s="4">
        <v>1</v>
      </c>
      <c r="L2556" s="4">
        <v>1</v>
      </c>
      <c r="M2556" s="4">
        <v>1</v>
      </c>
      <c r="N2556" s="38" t="s">
        <v>921</v>
      </c>
      <c r="O2556" t="s">
        <v>762</v>
      </c>
      <c r="P2556" t="s">
        <v>851</v>
      </c>
      <c r="Q2556" t="s">
        <v>243</v>
      </c>
      <c r="S2556" s="38"/>
      <c r="W2556" s="38"/>
    </row>
    <row r="2557" spans="1:23" ht="16" x14ac:dyDescent="0.2">
      <c r="A2557" t="s">
        <v>605</v>
      </c>
      <c r="B2557" t="s">
        <v>86</v>
      </c>
      <c r="C2557" s="4">
        <v>1</v>
      </c>
      <c r="D2557" s="4">
        <v>1</v>
      </c>
      <c r="E2557" s="4">
        <v>1</v>
      </c>
      <c r="F2557" s="4">
        <v>1</v>
      </c>
      <c r="G2557" s="4">
        <v>1</v>
      </c>
      <c r="H2557" s="4">
        <v>1</v>
      </c>
      <c r="I2557" s="4">
        <v>1</v>
      </c>
      <c r="J2557" s="4">
        <v>1</v>
      </c>
      <c r="K2557" s="4">
        <v>1</v>
      </c>
      <c r="L2557" s="4">
        <v>1</v>
      </c>
      <c r="M2557" s="4">
        <v>1</v>
      </c>
      <c r="N2557" s="38" t="s">
        <v>921</v>
      </c>
      <c r="O2557" t="s">
        <v>762</v>
      </c>
      <c r="P2557" t="s">
        <v>852</v>
      </c>
      <c r="Q2557" t="s">
        <v>243</v>
      </c>
      <c r="S2557" s="38"/>
      <c r="W2557" s="38"/>
    </row>
    <row r="2558" spans="1:23" ht="16" x14ac:dyDescent="0.2">
      <c r="A2558" t="s">
        <v>606</v>
      </c>
      <c r="B2558" t="s">
        <v>86</v>
      </c>
      <c r="C2558" s="4">
        <v>1</v>
      </c>
      <c r="D2558" s="4">
        <v>1</v>
      </c>
      <c r="E2558" s="4">
        <v>1</v>
      </c>
      <c r="F2558" s="4">
        <v>1</v>
      </c>
      <c r="G2558" s="4">
        <v>1</v>
      </c>
      <c r="H2558" s="4">
        <v>1</v>
      </c>
      <c r="I2558" s="4">
        <v>1</v>
      </c>
      <c r="J2558" s="4">
        <v>1</v>
      </c>
      <c r="K2558" s="4">
        <v>1</v>
      </c>
      <c r="L2558" s="4">
        <v>1</v>
      </c>
      <c r="M2558" s="4">
        <v>1</v>
      </c>
      <c r="N2558" s="38" t="s">
        <v>921</v>
      </c>
      <c r="O2558" t="s">
        <v>762</v>
      </c>
      <c r="P2558" t="s">
        <v>853</v>
      </c>
      <c r="Q2558" t="s">
        <v>243</v>
      </c>
      <c r="S2558" s="38"/>
      <c r="W2558" s="38"/>
    </row>
    <row r="2559" spans="1:23" ht="16" x14ac:dyDescent="0.2">
      <c r="A2559" t="s">
        <v>607</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s="38" t="s">
        <v>921</v>
      </c>
      <c r="O2559" t="s">
        <v>762</v>
      </c>
      <c r="P2559" t="s">
        <v>854</v>
      </c>
      <c r="Q2559" t="s">
        <v>243</v>
      </c>
      <c r="S2559" s="38"/>
      <c r="W2559" s="38"/>
    </row>
    <row r="2560" spans="1:23" ht="16" x14ac:dyDescent="0.2">
      <c r="A2560" t="s">
        <v>607</v>
      </c>
      <c r="B2560" t="s">
        <v>103</v>
      </c>
      <c r="C2560" s="4">
        <v>0.1045</v>
      </c>
      <c r="D2560" s="4">
        <v>0.1045</v>
      </c>
      <c r="E2560" s="4">
        <v>0.1045</v>
      </c>
      <c r="F2560" s="4">
        <v>0.1045</v>
      </c>
      <c r="G2560" s="4">
        <v>0.1045</v>
      </c>
      <c r="H2560" s="4">
        <v>0.1045</v>
      </c>
      <c r="I2560" s="4">
        <v>0.1045</v>
      </c>
      <c r="J2560" s="4">
        <v>0.1045</v>
      </c>
      <c r="K2560" s="4">
        <v>0.1045</v>
      </c>
      <c r="L2560" s="4">
        <v>0.1045</v>
      </c>
      <c r="M2560" s="4">
        <v>0.1045</v>
      </c>
      <c r="N2560" s="38" t="s">
        <v>248</v>
      </c>
      <c r="O2560" t="s">
        <v>762</v>
      </c>
      <c r="P2560" t="s">
        <v>854</v>
      </c>
      <c r="Q2560" t="s">
        <v>243</v>
      </c>
      <c r="S2560" s="38"/>
      <c r="W2560" s="38"/>
    </row>
    <row r="2561" spans="1:23" ht="16" x14ac:dyDescent="0.2">
      <c r="A2561" t="s">
        <v>607</v>
      </c>
      <c r="B2561" t="s">
        <v>107</v>
      </c>
      <c r="C2561" s="4">
        <v>1.9E-2</v>
      </c>
      <c r="D2561" s="4">
        <v>1.9E-2</v>
      </c>
      <c r="E2561" s="4">
        <v>1.9E-2</v>
      </c>
      <c r="F2561" s="4">
        <v>1.9E-2</v>
      </c>
      <c r="G2561" s="4">
        <v>1.9E-2</v>
      </c>
      <c r="H2561" s="4">
        <v>1.9E-2</v>
      </c>
      <c r="I2561" s="4">
        <v>1.9E-2</v>
      </c>
      <c r="J2561" s="4">
        <v>1.9E-2</v>
      </c>
      <c r="K2561" s="4">
        <v>1.9E-2</v>
      </c>
      <c r="L2561" s="4">
        <v>1.9E-2</v>
      </c>
      <c r="M2561" s="4">
        <v>1.9E-2</v>
      </c>
      <c r="N2561" s="38" t="s">
        <v>248</v>
      </c>
      <c r="O2561" t="s">
        <v>762</v>
      </c>
      <c r="P2561" t="s">
        <v>854</v>
      </c>
      <c r="Q2561" t="s">
        <v>243</v>
      </c>
      <c r="S2561" s="38"/>
      <c r="W2561" s="38"/>
    </row>
    <row r="2562" spans="1:23" ht="16" x14ac:dyDescent="0.2">
      <c r="A2562" t="s">
        <v>607</v>
      </c>
      <c r="B2562" t="s">
        <v>97</v>
      </c>
      <c r="C2562" s="4">
        <v>1.6E-2</v>
      </c>
      <c r="D2562" s="4">
        <v>1.6E-2</v>
      </c>
      <c r="E2562" s="4">
        <v>1.6E-2</v>
      </c>
      <c r="F2562" s="4">
        <v>1.6E-2</v>
      </c>
      <c r="G2562" s="4">
        <v>1.6E-2</v>
      </c>
      <c r="H2562" s="4">
        <v>1.6E-2</v>
      </c>
      <c r="I2562" s="4">
        <v>1.6E-2</v>
      </c>
      <c r="J2562" s="4">
        <v>1.6E-2</v>
      </c>
      <c r="K2562" s="4">
        <v>1.6E-2</v>
      </c>
      <c r="L2562" s="4">
        <v>1.6E-2</v>
      </c>
      <c r="M2562" s="4">
        <v>1.6E-2</v>
      </c>
      <c r="N2562" s="38" t="s">
        <v>248</v>
      </c>
      <c r="O2562" t="s">
        <v>762</v>
      </c>
      <c r="P2562" t="s">
        <v>854</v>
      </c>
      <c r="Q2562" t="s">
        <v>243</v>
      </c>
      <c r="S2562" s="38"/>
      <c r="W2562" s="38"/>
    </row>
    <row r="2563" spans="1:23" ht="16" x14ac:dyDescent="0.2">
      <c r="A2563" t="s">
        <v>607</v>
      </c>
      <c r="B2563" t="s">
        <v>115</v>
      </c>
      <c r="C2563" s="4">
        <v>0.01</v>
      </c>
      <c r="D2563" s="4">
        <v>0.01</v>
      </c>
      <c r="E2563" s="4">
        <v>0.01</v>
      </c>
      <c r="F2563" s="4">
        <v>0.01</v>
      </c>
      <c r="G2563" s="4">
        <v>0.01</v>
      </c>
      <c r="H2563" s="4">
        <v>0.01</v>
      </c>
      <c r="I2563" s="4">
        <v>0.01</v>
      </c>
      <c r="J2563" s="4">
        <v>0.01</v>
      </c>
      <c r="K2563" s="4">
        <v>0.01</v>
      </c>
      <c r="L2563" s="4">
        <v>0.01</v>
      </c>
      <c r="M2563" s="4">
        <v>0.01</v>
      </c>
      <c r="N2563" s="38" t="s">
        <v>248</v>
      </c>
      <c r="O2563" t="s">
        <v>762</v>
      </c>
      <c r="P2563" t="s">
        <v>854</v>
      </c>
      <c r="Q2563" t="s">
        <v>243</v>
      </c>
      <c r="S2563" s="38"/>
      <c r="W2563" s="38"/>
    </row>
    <row r="2564" spans="1:23" ht="16" x14ac:dyDescent="0.2">
      <c r="A2564" t="s">
        <v>607</v>
      </c>
      <c r="B2564" t="s">
        <v>132</v>
      </c>
      <c r="C2564" s="4">
        <v>1E-3</v>
      </c>
      <c r="D2564" s="4">
        <v>1E-3</v>
      </c>
      <c r="E2564" s="4">
        <v>1E-3</v>
      </c>
      <c r="F2564" s="4">
        <v>1E-3</v>
      </c>
      <c r="G2564" s="4">
        <v>1E-3</v>
      </c>
      <c r="H2564" s="4">
        <v>1E-3</v>
      </c>
      <c r="I2564" s="4">
        <v>1E-3</v>
      </c>
      <c r="J2564" s="4">
        <v>1E-3</v>
      </c>
      <c r="K2564" s="4">
        <v>1E-3</v>
      </c>
      <c r="L2564" s="4">
        <v>1E-3</v>
      </c>
      <c r="M2564" s="4">
        <v>1E-3</v>
      </c>
      <c r="N2564" s="38" t="s">
        <v>248</v>
      </c>
      <c r="O2564" t="s">
        <v>762</v>
      </c>
      <c r="P2564" t="s">
        <v>854</v>
      </c>
      <c r="Q2564" t="s">
        <v>243</v>
      </c>
      <c r="S2564" s="38"/>
      <c r="W2564" s="38"/>
    </row>
    <row r="2565" spans="1:23" ht="16" x14ac:dyDescent="0.2">
      <c r="A2565" t="s">
        <v>607</v>
      </c>
      <c r="B2565" t="s">
        <v>83</v>
      </c>
      <c r="C2565" s="4">
        <v>1E-3</v>
      </c>
      <c r="D2565" s="4">
        <v>1E-3</v>
      </c>
      <c r="E2565" s="4">
        <v>1E-3</v>
      </c>
      <c r="F2565" s="4">
        <v>1E-3</v>
      </c>
      <c r="G2565" s="4">
        <v>1E-3</v>
      </c>
      <c r="H2565" s="4">
        <v>1E-3</v>
      </c>
      <c r="I2565" s="4">
        <v>1E-3</v>
      </c>
      <c r="J2565" s="4">
        <v>1E-3</v>
      </c>
      <c r="K2565" s="4">
        <v>1E-3</v>
      </c>
      <c r="L2565" s="4">
        <v>1E-3</v>
      </c>
      <c r="M2565" s="4">
        <v>1E-3</v>
      </c>
      <c r="N2565" s="38" t="s">
        <v>248</v>
      </c>
      <c r="O2565" t="s">
        <v>762</v>
      </c>
      <c r="P2565" t="s">
        <v>854</v>
      </c>
      <c r="Q2565" t="s">
        <v>243</v>
      </c>
      <c r="S2565" s="38"/>
      <c r="W2565" s="38"/>
    </row>
    <row r="2566" spans="1:23" ht="16" x14ac:dyDescent="0.2">
      <c r="A2566" t="s">
        <v>673</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s="38" t="s">
        <v>918</v>
      </c>
      <c r="O2566" t="s">
        <v>730</v>
      </c>
      <c r="P2566" t="s">
        <v>855</v>
      </c>
      <c r="Q2566" t="s">
        <v>243</v>
      </c>
      <c r="S2566" s="38"/>
      <c r="W2566" s="38"/>
    </row>
    <row r="2567" spans="1:23" ht="16" x14ac:dyDescent="0.2">
      <c r="A2567" t="s">
        <v>673</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s="38" t="s">
        <v>918</v>
      </c>
      <c r="O2567" t="s">
        <v>730</v>
      </c>
      <c r="P2567" t="s">
        <v>855</v>
      </c>
      <c r="Q2567" t="s">
        <v>243</v>
      </c>
      <c r="S2567" s="38"/>
      <c r="W2567" s="38"/>
    </row>
    <row r="2568" spans="1:23" ht="16" x14ac:dyDescent="0.2">
      <c r="A2568" t="s">
        <v>673</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s="38" t="s">
        <v>918</v>
      </c>
      <c r="O2568" t="s">
        <v>730</v>
      </c>
      <c r="P2568" t="s">
        <v>855</v>
      </c>
      <c r="Q2568" t="s">
        <v>243</v>
      </c>
      <c r="S2568" s="38"/>
      <c r="W2568" s="38"/>
    </row>
    <row r="2569" spans="1:23" ht="16" x14ac:dyDescent="0.2">
      <c r="A2569" t="s">
        <v>673</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s="38" t="s">
        <v>918</v>
      </c>
      <c r="O2569" t="s">
        <v>730</v>
      </c>
      <c r="P2569" t="s">
        <v>855</v>
      </c>
      <c r="Q2569" t="s">
        <v>243</v>
      </c>
      <c r="S2569" s="38"/>
      <c r="W2569" s="38"/>
    </row>
    <row r="2570" spans="1:23" ht="16" x14ac:dyDescent="0.2">
      <c r="A2570" t="s">
        <v>673</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s="38" t="s">
        <v>918</v>
      </c>
      <c r="O2570" t="s">
        <v>730</v>
      </c>
      <c r="P2570" t="s">
        <v>855</v>
      </c>
      <c r="Q2570" t="s">
        <v>243</v>
      </c>
      <c r="S2570" s="38"/>
      <c r="W2570" s="38"/>
    </row>
    <row r="2571" spans="1:23" ht="16" x14ac:dyDescent="0.2">
      <c r="A2571" t="s">
        <v>673</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s="38" t="s">
        <v>918</v>
      </c>
      <c r="O2571" t="s">
        <v>730</v>
      </c>
      <c r="P2571" t="s">
        <v>855</v>
      </c>
      <c r="Q2571" t="s">
        <v>243</v>
      </c>
      <c r="S2571" s="38"/>
      <c r="W2571" s="38"/>
    </row>
    <row r="2572" spans="1:23" ht="16" x14ac:dyDescent="0.2">
      <c r="A2572" t="s">
        <v>608</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s="38" t="s">
        <v>921</v>
      </c>
      <c r="O2572" t="s">
        <v>762</v>
      </c>
      <c r="P2572" t="s">
        <v>856</v>
      </c>
      <c r="Q2572" t="s">
        <v>243</v>
      </c>
      <c r="S2572" s="38"/>
      <c r="W2572" s="38"/>
    </row>
    <row r="2573" spans="1:23" ht="16" x14ac:dyDescent="0.2">
      <c r="A2573" t="s">
        <v>608</v>
      </c>
      <c r="B2573" t="s">
        <v>103</v>
      </c>
      <c r="C2573" s="4">
        <v>0.1045</v>
      </c>
      <c r="D2573" s="4">
        <v>0.1045</v>
      </c>
      <c r="E2573" s="4">
        <v>0.1045</v>
      </c>
      <c r="F2573" s="4">
        <v>0.1045</v>
      </c>
      <c r="G2573" s="4">
        <v>0.1045</v>
      </c>
      <c r="H2573" s="4">
        <v>0.1045</v>
      </c>
      <c r="I2573" s="4">
        <v>0.1045</v>
      </c>
      <c r="J2573" s="4">
        <v>0.1045</v>
      </c>
      <c r="K2573" s="4">
        <v>0.1045</v>
      </c>
      <c r="L2573" s="4">
        <v>0.1045</v>
      </c>
      <c r="M2573" s="4">
        <v>0.1045</v>
      </c>
      <c r="N2573" s="38" t="s">
        <v>248</v>
      </c>
      <c r="O2573" t="s">
        <v>762</v>
      </c>
      <c r="P2573" t="s">
        <v>856</v>
      </c>
      <c r="Q2573" t="s">
        <v>243</v>
      </c>
      <c r="S2573" s="38"/>
      <c r="W2573" s="38"/>
    </row>
    <row r="2574" spans="1:23" ht="16" x14ac:dyDescent="0.2">
      <c r="A2574" t="s">
        <v>608</v>
      </c>
      <c r="B2574" t="s">
        <v>107</v>
      </c>
      <c r="C2574" s="4">
        <v>1.9E-2</v>
      </c>
      <c r="D2574" s="4">
        <v>1.9E-2</v>
      </c>
      <c r="E2574" s="4">
        <v>1.9E-2</v>
      </c>
      <c r="F2574" s="4">
        <v>1.9E-2</v>
      </c>
      <c r="G2574" s="4">
        <v>1.9E-2</v>
      </c>
      <c r="H2574" s="4">
        <v>1.9E-2</v>
      </c>
      <c r="I2574" s="4">
        <v>1.9E-2</v>
      </c>
      <c r="J2574" s="4">
        <v>1.9E-2</v>
      </c>
      <c r="K2574" s="4">
        <v>1.9E-2</v>
      </c>
      <c r="L2574" s="4">
        <v>1.9E-2</v>
      </c>
      <c r="M2574" s="4">
        <v>1.9E-2</v>
      </c>
      <c r="N2574" s="38" t="s">
        <v>248</v>
      </c>
      <c r="O2574" t="s">
        <v>762</v>
      </c>
      <c r="P2574" t="s">
        <v>856</v>
      </c>
      <c r="Q2574" t="s">
        <v>243</v>
      </c>
      <c r="S2574" s="38"/>
      <c r="W2574" s="38"/>
    </row>
    <row r="2575" spans="1:23" ht="16" x14ac:dyDescent="0.2">
      <c r="A2575" t="s">
        <v>608</v>
      </c>
      <c r="B2575" t="s">
        <v>97</v>
      </c>
      <c r="C2575" s="4">
        <v>1.6E-2</v>
      </c>
      <c r="D2575" s="4">
        <v>1.6E-2</v>
      </c>
      <c r="E2575" s="4">
        <v>1.6E-2</v>
      </c>
      <c r="F2575" s="4">
        <v>1.6E-2</v>
      </c>
      <c r="G2575" s="4">
        <v>1.6E-2</v>
      </c>
      <c r="H2575" s="4">
        <v>1.6E-2</v>
      </c>
      <c r="I2575" s="4">
        <v>1.6E-2</v>
      </c>
      <c r="J2575" s="4">
        <v>1.6E-2</v>
      </c>
      <c r="K2575" s="4">
        <v>1.6E-2</v>
      </c>
      <c r="L2575" s="4">
        <v>1.6E-2</v>
      </c>
      <c r="M2575" s="4">
        <v>1.6E-2</v>
      </c>
      <c r="N2575" s="38" t="s">
        <v>248</v>
      </c>
      <c r="O2575" t="s">
        <v>762</v>
      </c>
      <c r="P2575" t="s">
        <v>856</v>
      </c>
      <c r="Q2575" t="s">
        <v>243</v>
      </c>
      <c r="S2575" s="38"/>
      <c r="W2575" s="38"/>
    </row>
    <row r="2576" spans="1:23" ht="16" x14ac:dyDescent="0.2">
      <c r="A2576" t="s">
        <v>608</v>
      </c>
      <c r="B2576" t="s">
        <v>115</v>
      </c>
      <c r="C2576" s="4">
        <v>0.01</v>
      </c>
      <c r="D2576" s="4">
        <v>0.01</v>
      </c>
      <c r="E2576" s="4">
        <v>0.01</v>
      </c>
      <c r="F2576" s="4">
        <v>0.01</v>
      </c>
      <c r="G2576" s="4">
        <v>0.01</v>
      </c>
      <c r="H2576" s="4">
        <v>0.01</v>
      </c>
      <c r="I2576" s="4">
        <v>0.01</v>
      </c>
      <c r="J2576" s="4">
        <v>0.01</v>
      </c>
      <c r="K2576" s="4">
        <v>0.01</v>
      </c>
      <c r="L2576" s="4">
        <v>0.01</v>
      </c>
      <c r="M2576" s="4">
        <v>0.01</v>
      </c>
      <c r="N2576" s="38" t="s">
        <v>248</v>
      </c>
      <c r="O2576" t="s">
        <v>762</v>
      </c>
      <c r="P2576" t="s">
        <v>856</v>
      </c>
      <c r="Q2576" t="s">
        <v>243</v>
      </c>
      <c r="S2576" s="38"/>
      <c r="W2576" s="38"/>
    </row>
    <row r="2577" spans="1:23" ht="16" x14ac:dyDescent="0.2">
      <c r="A2577" t="s">
        <v>608</v>
      </c>
      <c r="B2577" t="s">
        <v>132</v>
      </c>
      <c r="C2577" s="4">
        <v>1E-3</v>
      </c>
      <c r="D2577" s="4">
        <v>1E-3</v>
      </c>
      <c r="E2577" s="4">
        <v>1E-3</v>
      </c>
      <c r="F2577" s="4">
        <v>1E-3</v>
      </c>
      <c r="G2577" s="4">
        <v>1E-3</v>
      </c>
      <c r="H2577" s="4">
        <v>1E-3</v>
      </c>
      <c r="I2577" s="4">
        <v>1E-3</v>
      </c>
      <c r="J2577" s="4">
        <v>1E-3</v>
      </c>
      <c r="K2577" s="4">
        <v>1E-3</v>
      </c>
      <c r="L2577" s="4">
        <v>1E-3</v>
      </c>
      <c r="M2577" s="4">
        <v>1E-3</v>
      </c>
      <c r="N2577" s="38" t="s">
        <v>248</v>
      </c>
      <c r="O2577" t="s">
        <v>762</v>
      </c>
      <c r="P2577" t="s">
        <v>856</v>
      </c>
      <c r="Q2577" t="s">
        <v>243</v>
      </c>
      <c r="S2577" s="38"/>
      <c r="W2577" s="38"/>
    </row>
    <row r="2578" spans="1:23" ht="16" x14ac:dyDescent="0.2">
      <c r="A2578" t="s">
        <v>608</v>
      </c>
      <c r="B2578" t="s">
        <v>83</v>
      </c>
      <c r="C2578" s="4">
        <v>1E-3</v>
      </c>
      <c r="D2578" s="4">
        <v>1E-3</v>
      </c>
      <c r="E2578" s="4">
        <v>1E-3</v>
      </c>
      <c r="F2578" s="4">
        <v>1E-3</v>
      </c>
      <c r="G2578" s="4">
        <v>1E-3</v>
      </c>
      <c r="H2578" s="4">
        <v>1E-3</v>
      </c>
      <c r="I2578" s="4">
        <v>1E-3</v>
      </c>
      <c r="J2578" s="4">
        <v>1E-3</v>
      </c>
      <c r="K2578" s="4">
        <v>1E-3</v>
      </c>
      <c r="L2578" s="4">
        <v>1E-3</v>
      </c>
      <c r="M2578" s="4">
        <v>1E-3</v>
      </c>
      <c r="N2578" s="38" t="s">
        <v>248</v>
      </c>
      <c r="O2578" t="s">
        <v>762</v>
      </c>
      <c r="P2578" t="s">
        <v>856</v>
      </c>
      <c r="Q2578" t="s">
        <v>243</v>
      </c>
      <c r="S2578" s="38"/>
      <c r="W2578" s="38"/>
    </row>
    <row r="2579" spans="1:23" ht="16" x14ac:dyDescent="0.2">
      <c r="A2579" t="s">
        <v>609</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s="38" t="s">
        <v>921</v>
      </c>
      <c r="O2579" t="s">
        <v>762</v>
      </c>
      <c r="P2579" t="s">
        <v>857</v>
      </c>
      <c r="Q2579" t="s">
        <v>243</v>
      </c>
      <c r="S2579" s="38"/>
      <c r="W2579" s="38"/>
    </row>
    <row r="2580" spans="1:23" ht="16" x14ac:dyDescent="0.2">
      <c r="A2580" t="s">
        <v>609</v>
      </c>
      <c r="B2580" t="s">
        <v>103</v>
      </c>
      <c r="C2580" s="4">
        <v>0.1045</v>
      </c>
      <c r="D2580" s="4">
        <v>0.1045</v>
      </c>
      <c r="E2580" s="4">
        <v>0.1045</v>
      </c>
      <c r="F2580" s="4">
        <v>0.1045</v>
      </c>
      <c r="G2580" s="4">
        <v>0.1045</v>
      </c>
      <c r="H2580" s="4">
        <v>0.1045</v>
      </c>
      <c r="I2580" s="4">
        <v>0.1045</v>
      </c>
      <c r="J2580" s="4">
        <v>0.1045</v>
      </c>
      <c r="K2580" s="4">
        <v>0.1045</v>
      </c>
      <c r="L2580" s="4">
        <v>0.1045</v>
      </c>
      <c r="M2580" s="4">
        <v>0.1045</v>
      </c>
      <c r="N2580" s="38" t="s">
        <v>248</v>
      </c>
      <c r="O2580" t="s">
        <v>762</v>
      </c>
      <c r="P2580" t="s">
        <v>857</v>
      </c>
      <c r="Q2580" t="s">
        <v>243</v>
      </c>
      <c r="S2580" s="38"/>
      <c r="W2580" s="38"/>
    </row>
    <row r="2581" spans="1:23" ht="16" x14ac:dyDescent="0.2">
      <c r="A2581" t="s">
        <v>609</v>
      </c>
      <c r="B2581" t="s">
        <v>107</v>
      </c>
      <c r="C2581" s="4">
        <v>1.9E-2</v>
      </c>
      <c r="D2581" s="4">
        <v>1.9E-2</v>
      </c>
      <c r="E2581" s="4">
        <v>1.9E-2</v>
      </c>
      <c r="F2581" s="4">
        <v>1.9E-2</v>
      </c>
      <c r="G2581" s="4">
        <v>1.9E-2</v>
      </c>
      <c r="H2581" s="4">
        <v>1.9E-2</v>
      </c>
      <c r="I2581" s="4">
        <v>1.9E-2</v>
      </c>
      <c r="J2581" s="4">
        <v>1.9E-2</v>
      </c>
      <c r="K2581" s="4">
        <v>1.9E-2</v>
      </c>
      <c r="L2581" s="4">
        <v>1.9E-2</v>
      </c>
      <c r="M2581" s="4">
        <v>1.9E-2</v>
      </c>
      <c r="N2581" s="38" t="s">
        <v>248</v>
      </c>
      <c r="O2581" t="s">
        <v>762</v>
      </c>
      <c r="P2581" t="s">
        <v>857</v>
      </c>
      <c r="Q2581" t="s">
        <v>243</v>
      </c>
      <c r="S2581" s="38"/>
      <c r="W2581" s="38"/>
    </row>
    <row r="2582" spans="1:23" ht="16" x14ac:dyDescent="0.2">
      <c r="A2582" t="s">
        <v>609</v>
      </c>
      <c r="B2582" t="s">
        <v>97</v>
      </c>
      <c r="C2582" s="4">
        <v>1.6E-2</v>
      </c>
      <c r="D2582" s="4">
        <v>1.6E-2</v>
      </c>
      <c r="E2582" s="4">
        <v>1.6E-2</v>
      </c>
      <c r="F2582" s="4">
        <v>1.6E-2</v>
      </c>
      <c r="G2582" s="4">
        <v>1.6E-2</v>
      </c>
      <c r="H2582" s="4">
        <v>1.6E-2</v>
      </c>
      <c r="I2582" s="4">
        <v>1.6E-2</v>
      </c>
      <c r="J2582" s="4">
        <v>1.6E-2</v>
      </c>
      <c r="K2582" s="4">
        <v>1.6E-2</v>
      </c>
      <c r="L2582" s="4">
        <v>1.6E-2</v>
      </c>
      <c r="M2582" s="4">
        <v>1.6E-2</v>
      </c>
      <c r="N2582" s="38" t="s">
        <v>248</v>
      </c>
      <c r="O2582" t="s">
        <v>762</v>
      </c>
      <c r="P2582" t="s">
        <v>857</v>
      </c>
      <c r="Q2582" t="s">
        <v>243</v>
      </c>
      <c r="S2582" s="38"/>
      <c r="W2582" s="38"/>
    </row>
    <row r="2583" spans="1:23" ht="16" x14ac:dyDescent="0.2">
      <c r="A2583" t="s">
        <v>609</v>
      </c>
      <c r="B2583" t="s">
        <v>115</v>
      </c>
      <c r="C2583" s="4">
        <v>0.01</v>
      </c>
      <c r="D2583" s="4">
        <v>0.01</v>
      </c>
      <c r="E2583" s="4">
        <v>0.01</v>
      </c>
      <c r="F2583" s="4">
        <v>0.01</v>
      </c>
      <c r="G2583" s="4">
        <v>0.01</v>
      </c>
      <c r="H2583" s="4">
        <v>0.01</v>
      </c>
      <c r="I2583" s="4">
        <v>0.01</v>
      </c>
      <c r="J2583" s="4">
        <v>0.01</v>
      </c>
      <c r="K2583" s="4">
        <v>0.01</v>
      </c>
      <c r="L2583" s="4">
        <v>0.01</v>
      </c>
      <c r="M2583" s="4">
        <v>0.01</v>
      </c>
      <c r="N2583" s="38" t="s">
        <v>248</v>
      </c>
      <c r="O2583" t="s">
        <v>762</v>
      </c>
      <c r="P2583" t="s">
        <v>857</v>
      </c>
      <c r="Q2583" t="s">
        <v>243</v>
      </c>
      <c r="S2583" s="38"/>
      <c r="W2583" s="38"/>
    </row>
    <row r="2584" spans="1:23" ht="16" x14ac:dyDescent="0.2">
      <c r="A2584" t="s">
        <v>609</v>
      </c>
      <c r="B2584" t="s">
        <v>132</v>
      </c>
      <c r="C2584" s="4">
        <v>1E-3</v>
      </c>
      <c r="D2584" s="4">
        <v>1E-3</v>
      </c>
      <c r="E2584" s="4">
        <v>1E-3</v>
      </c>
      <c r="F2584" s="4">
        <v>1E-3</v>
      </c>
      <c r="G2584" s="4">
        <v>1E-3</v>
      </c>
      <c r="H2584" s="4">
        <v>1E-3</v>
      </c>
      <c r="I2584" s="4">
        <v>1E-3</v>
      </c>
      <c r="J2584" s="4">
        <v>1E-3</v>
      </c>
      <c r="K2584" s="4">
        <v>1E-3</v>
      </c>
      <c r="L2584" s="4">
        <v>1E-3</v>
      </c>
      <c r="M2584" s="4">
        <v>1E-3</v>
      </c>
      <c r="N2584" s="38" t="s">
        <v>248</v>
      </c>
      <c r="O2584" t="s">
        <v>762</v>
      </c>
      <c r="P2584" t="s">
        <v>857</v>
      </c>
      <c r="Q2584" t="s">
        <v>243</v>
      </c>
      <c r="S2584" s="38"/>
      <c r="W2584" s="38"/>
    </row>
    <row r="2585" spans="1:23" ht="16" x14ac:dyDescent="0.2">
      <c r="A2585" t="s">
        <v>609</v>
      </c>
      <c r="B2585" t="s">
        <v>83</v>
      </c>
      <c r="C2585" s="4">
        <v>1E-3</v>
      </c>
      <c r="D2585" s="4">
        <v>1E-3</v>
      </c>
      <c r="E2585" s="4">
        <v>1E-3</v>
      </c>
      <c r="F2585" s="4">
        <v>1E-3</v>
      </c>
      <c r="G2585" s="4">
        <v>1E-3</v>
      </c>
      <c r="H2585" s="4">
        <v>1E-3</v>
      </c>
      <c r="I2585" s="4">
        <v>1E-3</v>
      </c>
      <c r="J2585" s="4">
        <v>1E-3</v>
      </c>
      <c r="K2585" s="4">
        <v>1E-3</v>
      </c>
      <c r="L2585" s="4">
        <v>1E-3</v>
      </c>
      <c r="M2585" s="4">
        <v>1E-3</v>
      </c>
      <c r="N2585" s="38" t="s">
        <v>248</v>
      </c>
      <c r="O2585" t="s">
        <v>762</v>
      </c>
      <c r="P2585" t="s">
        <v>857</v>
      </c>
      <c r="Q2585" t="s">
        <v>243</v>
      </c>
      <c r="S2585" s="38"/>
      <c r="W2585" s="38"/>
    </row>
    <row r="2586" spans="1:23" ht="16" x14ac:dyDescent="0.2">
      <c r="A2586" t="s">
        <v>610</v>
      </c>
      <c r="B2586" t="s">
        <v>86</v>
      </c>
      <c r="C2586" s="4">
        <v>1</v>
      </c>
      <c r="D2586" s="4">
        <v>1</v>
      </c>
      <c r="E2586" s="4">
        <v>1</v>
      </c>
      <c r="F2586" s="4">
        <v>1</v>
      </c>
      <c r="G2586" s="4">
        <v>1</v>
      </c>
      <c r="H2586" s="4">
        <v>1</v>
      </c>
      <c r="I2586" s="4">
        <v>1</v>
      </c>
      <c r="J2586" s="4">
        <v>1</v>
      </c>
      <c r="K2586" s="4">
        <v>1</v>
      </c>
      <c r="L2586" s="4">
        <v>1</v>
      </c>
      <c r="M2586" s="4">
        <v>1</v>
      </c>
      <c r="N2586" s="38" t="s">
        <v>921</v>
      </c>
      <c r="O2586" t="s">
        <v>762</v>
      </c>
      <c r="P2586" t="s">
        <v>858</v>
      </c>
      <c r="Q2586" t="s">
        <v>243</v>
      </c>
      <c r="S2586" s="38"/>
      <c r="W2586" s="38"/>
    </row>
    <row r="2587" spans="1:23" ht="16" x14ac:dyDescent="0.2">
      <c r="A2587" t="s">
        <v>611</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s="38" t="s">
        <v>921</v>
      </c>
      <c r="O2587" t="s">
        <v>762</v>
      </c>
      <c r="P2587" t="s">
        <v>859</v>
      </c>
      <c r="Q2587" t="s">
        <v>243</v>
      </c>
      <c r="S2587" s="38"/>
      <c r="W2587" s="38"/>
    </row>
    <row r="2588" spans="1:23" ht="16" x14ac:dyDescent="0.2">
      <c r="A2588" t="s">
        <v>611</v>
      </c>
      <c r="B2588" t="s">
        <v>103</v>
      </c>
      <c r="C2588" s="4">
        <v>0.1045</v>
      </c>
      <c r="D2588" s="4">
        <v>0.1045</v>
      </c>
      <c r="E2588" s="4">
        <v>0.1045</v>
      </c>
      <c r="F2588" s="4">
        <v>0.1045</v>
      </c>
      <c r="G2588" s="4">
        <v>0.1045</v>
      </c>
      <c r="H2588" s="4">
        <v>0.1045</v>
      </c>
      <c r="I2588" s="4">
        <v>0.1045</v>
      </c>
      <c r="J2588" s="4">
        <v>0.1045</v>
      </c>
      <c r="K2588" s="4">
        <v>0.1045</v>
      </c>
      <c r="L2588" s="4">
        <v>0.1045</v>
      </c>
      <c r="M2588" s="4">
        <v>0.1045</v>
      </c>
      <c r="N2588" s="38" t="s">
        <v>248</v>
      </c>
      <c r="O2588" t="s">
        <v>762</v>
      </c>
      <c r="P2588" t="s">
        <v>859</v>
      </c>
      <c r="Q2588" t="s">
        <v>243</v>
      </c>
      <c r="S2588" s="38"/>
      <c r="W2588" s="38"/>
    </row>
    <row r="2589" spans="1:23" ht="16" x14ac:dyDescent="0.2">
      <c r="A2589" t="s">
        <v>611</v>
      </c>
      <c r="B2589" t="s">
        <v>107</v>
      </c>
      <c r="C2589" s="4">
        <v>1.9E-2</v>
      </c>
      <c r="D2589" s="4">
        <v>1.9E-2</v>
      </c>
      <c r="E2589" s="4">
        <v>1.9E-2</v>
      </c>
      <c r="F2589" s="4">
        <v>1.9E-2</v>
      </c>
      <c r="G2589" s="4">
        <v>1.9E-2</v>
      </c>
      <c r="H2589" s="4">
        <v>1.9E-2</v>
      </c>
      <c r="I2589" s="4">
        <v>1.9E-2</v>
      </c>
      <c r="J2589" s="4">
        <v>1.9E-2</v>
      </c>
      <c r="K2589" s="4">
        <v>1.9E-2</v>
      </c>
      <c r="L2589" s="4">
        <v>1.9E-2</v>
      </c>
      <c r="M2589" s="4">
        <v>1.9E-2</v>
      </c>
      <c r="N2589" s="38" t="s">
        <v>248</v>
      </c>
      <c r="O2589" t="s">
        <v>762</v>
      </c>
      <c r="P2589" t="s">
        <v>859</v>
      </c>
      <c r="Q2589" t="s">
        <v>243</v>
      </c>
      <c r="S2589" s="38"/>
      <c r="W2589" s="38"/>
    </row>
    <row r="2590" spans="1:23" ht="16" x14ac:dyDescent="0.2">
      <c r="A2590" t="s">
        <v>611</v>
      </c>
      <c r="B2590" t="s">
        <v>97</v>
      </c>
      <c r="C2590" s="4">
        <v>1.6E-2</v>
      </c>
      <c r="D2590" s="4">
        <v>1.6E-2</v>
      </c>
      <c r="E2590" s="4">
        <v>1.6E-2</v>
      </c>
      <c r="F2590" s="4">
        <v>1.6E-2</v>
      </c>
      <c r="G2590" s="4">
        <v>1.6E-2</v>
      </c>
      <c r="H2590" s="4">
        <v>1.6E-2</v>
      </c>
      <c r="I2590" s="4">
        <v>1.6E-2</v>
      </c>
      <c r="J2590" s="4">
        <v>1.6E-2</v>
      </c>
      <c r="K2590" s="4">
        <v>1.6E-2</v>
      </c>
      <c r="L2590" s="4">
        <v>1.6E-2</v>
      </c>
      <c r="M2590" s="4">
        <v>1.6E-2</v>
      </c>
      <c r="N2590" s="38" t="s">
        <v>248</v>
      </c>
      <c r="O2590" t="s">
        <v>762</v>
      </c>
      <c r="P2590" t="s">
        <v>859</v>
      </c>
      <c r="Q2590" t="s">
        <v>243</v>
      </c>
      <c r="S2590" s="38"/>
      <c r="W2590" s="38"/>
    </row>
    <row r="2591" spans="1:23" ht="16" x14ac:dyDescent="0.2">
      <c r="A2591" t="s">
        <v>611</v>
      </c>
      <c r="B2591" t="s">
        <v>115</v>
      </c>
      <c r="C2591" s="4">
        <v>0.01</v>
      </c>
      <c r="D2591" s="4">
        <v>0.01</v>
      </c>
      <c r="E2591" s="4">
        <v>0.01</v>
      </c>
      <c r="F2591" s="4">
        <v>0.01</v>
      </c>
      <c r="G2591" s="4">
        <v>0.01</v>
      </c>
      <c r="H2591" s="4">
        <v>0.01</v>
      </c>
      <c r="I2591" s="4">
        <v>0.01</v>
      </c>
      <c r="J2591" s="4">
        <v>0.01</v>
      </c>
      <c r="K2591" s="4">
        <v>0.01</v>
      </c>
      <c r="L2591" s="4">
        <v>0.01</v>
      </c>
      <c r="M2591" s="4">
        <v>0.01</v>
      </c>
      <c r="N2591" s="38" t="s">
        <v>248</v>
      </c>
      <c r="O2591" t="s">
        <v>762</v>
      </c>
      <c r="P2591" t="s">
        <v>859</v>
      </c>
      <c r="Q2591" t="s">
        <v>243</v>
      </c>
      <c r="S2591" s="38"/>
      <c r="W2591" s="38"/>
    </row>
    <row r="2592" spans="1:23" ht="16" x14ac:dyDescent="0.2">
      <c r="A2592" t="s">
        <v>611</v>
      </c>
      <c r="B2592" t="s">
        <v>132</v>
      </c>
      <c r="C2592" s="4">
        <v>1E-3</v>
      </c>
      <c r="D2592" s="4">
        <v>1E-3</v>
      </c>
      <c r="E2592" s="4">
        <v>1E-3</v>
      </c>
      <c r="F2592" s="4">
        <v>1E-3</v>
      </c>
      <c r="G2592" s="4">
        <v>1E-3</v>
      </c>
      <c r="H2592" s="4">
        <v>1E-3</v>
      </c>
      <c r="I2592" s="4">
        <v>1E-3</v>
      </c>
      <c r="J2592" s="4">
        <v>1E-3</v>
      </c>
      <c r="K2592" s="4">
        <v>1E-3</v>
      </c>
      <c r="L2592" s="4">
        <v>1E-3</v>
      </c>
      <c r="M2592" s="4">
        <v>1E-3</v>
      </c>
      <c r="N2592" s="38" t="s">
        <v>248</v>
      </c>
      <c r="O2592" t="s">
        <v>762</v>
      </c>
      <c r="P2592" t="s">
        <v>859</v>
      </c>
      <c r="Q2592" t="s">
        <v>243</v>
      </c>
      <c r="S2592" s="38"/>
      <c r="W2592" s="38"/>
    </row>
    <row r="2593" spans="1:23" ht="16" x14ac:dyDescent="0.2">
      <c r="A2593" t="s">
        <v>611</v>
      </c>
      <c r="B2593" t="s">
        <v>83</v>
      </c>
      <c r="C2593" s="4">
        <v>1E-3</v>
      </c>
      <c r="D2593" s="4">
        <v>1E-3</v>
      </c>
      <c r="E2593" s="4">
        <v>1E-3</v>
      </c>
      <c r="F2593" s="4">
        <v>1E-3</v>
      </c>
      <c r="G2593" s="4">
        <v>1E-3</v>
      </c>
      <c r="H2593" s="4">
        <v>1E-3</v>
      </c>
      <c r="I2593" s="4">
        <v>1E-3</v>
      </c>
      <c r="J2593" s="4">
        <v>1E-3</v>
      </c>
      <c r="K2593" s="4">
        <v>1E-3</v>
      </c>
      <c r="L2593" s="4">
        <v>1E-3</v>
      </c>
      <c r="M2593" s="4">
        <v>1E-3</v>
      </c>
      <c r="N2593" s="38" t="s">
        <v>248</v>
      </c>
      <c r="O2593" t="s">
        <v>762</v>
      </c>
      <c r="P2593" t="s">
        <v>859</v>
      </c>
      <c r="Q2593" t="s">
        <v>243</v>
      </c>
      <c r="S2593" s="38"/>
      <c r="W2593" s="38"/>
    </row>
    <row r="2594" spans="1:23" ht="16" x14ac:dyDescent="0.2">
      <c r="A2594" t="s">
        <v>612</v>
      </c>
      <c r="B2594" t="s">
        <v>86</v>
      </c>
      <c r="C2594" s="4">
        <v>1</v>
      </c>
      <c r="D2594" s="4">
        <v>1</v>
      </c>
      <c r="E2594" s="4">
        <v>1</v>
      </c>
      <c r="F2594" s="4">
        <v>1</v>
      </c>
      <c r="G2594" s="4">
        <v>1</v>
      </c>
      <c r="H2594" s="4">
        <v>1</v>
      </c>
      <c r="I2594" s="4">
        <v>1</v>
      </c>
      <c r="J2594" s="4">
        <v>1</v>
      </c>
      <c r="K2594" s="4">
        <v>1</v>
      </c>
      <c r="L2594" s="4">
        <v>1</v>
      </c>
      <c r="M2594" s="4">
        <v>1</v>
      </c>
      <c r="N2594" s="38" t="s">
        <v>921</v>
      </c>
      <c r="O2594" t="s">
        <v>762</v>
      </c>
      <c r="P2594" t="s">
        <v>860</v>
      </c>
      <c r="Q2594" t="s">
        <v>243</v>
      </c>
      <c r="S2594" s="38"/>
      <c r="W2594" s="38"/>
    </row>
    <row r="2595" spans="1:23" ht="16" x14ac:dyDescent="0.2">
      <c r="A2595" t="s">
        <v>613</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s="38" t="s">
        <v>921</v>
      </c>
      <c r="O2595" t="s">
        <v>762</v>
      </c>
      <c r="P2595" t="s">
        <v>861</v>
      </c>
      <c r="Q2595" t="s">
        <v>243</v>
      </c>
      <c r="S2595" s="38"/>
      <c r="W2595" s="38"/>
    </row>
    <row r="2596" spans="1:23" ht="16" x14ac:dyDescent="0.2">
      <c r="A2596" t="s">
        <v>613</v>
      </c>
      <c r="B2596" t="s">
        <v>103</v>
      </c>
      <c r="C2596" s="4">
        <v>0.1045</v>
      </c>
      <c r="D2596" s="4">
        <v>0.1045</v>
      </c>
      <c r="E2596" s="4">
        <v>0.1045</v>
      </c>
      <c r="F2596" s="4">
        <v>0.1045</v>
      </c>
      <c r="G2596" s="4">
        <v>0.1045</v>
      </c>
      <c r="H2596" s="4">
        <v>0.1045</v>
      </c>
      <c r="I2596" s="4">
        <v>0.1045</v>
      </c>
      <c r="J2596" s="4">
        <v>0.1045</v>
      </c>
      <c r="K2596" s="4">
        <v>0.1045</v>
      </c>
      <c r="L2596" s="4">
        <v>0.1045</v>
      </c>
      <c r="M2596" s="4">
        <v>0.1045</v>
      </c>
      <c r="N2596" s="38" t="s">
        <v>248</v>
      </c>
      <c r="O2596" t="s">
        <v>762</v>
      </c>
      <c r="P2596" t="s">
        <v>861</v>
      </c>
      <c r="Q2596" t="s">
        <v>243</v>
      </c>
      <c r="S2596" s="38"/>
      <c r="W2596" s="38"/>
    </row>
    <row r="2597" spans="1:23" ht="16" x14ac:dyDescent="0.2">
      <c r="A2597" t="s">
        <v>613</v>
      </c>
      <c r="B2597" t="s">
        <v>107</v>
      </c>
      <c r="C2597" s="4">
        <v>1.9E-2</v>
      </c>
      <c r="D2597" s="4">
        <v>1.9E-2</v>
      </c>
      <c r="E2597" s="4">
        <v>1.9E-2</v>
      </c>
      <c r="F2597" s="4">
        <v>1.9E-2</v>
      </c>
      <c r="G2597" s="4">
        <v>1.9E-2</v>
      </c>
      <c r="H2597" s="4">
        <v>1.9E-2</v>
      </c>
      <c r="I2597" s="4">
        <v>1.9E-2</v>
      </c>
      <c r="J2597" s="4">
        <v>1.9E-2</v>
      </c>
      <c r="K2597" s="4">
        <v>1.9E-2</v>
      </c>
      <c r="L2597" s="4">
        <v>1.9E-2</v>
      </c>
      <c r="M2597" s="4">
        <v>1.9E-2</v>
      </c>
      <c r="N2597" s="38" t="s">
        <v>248</v>
      </c>
      <c r="O2597" t="s">
        <v>762</v>
      </c>
      <c r="P2597" t="s">
        <v>861</v>
      </c>
      <c r="Q2597" t="s">
        <v>243</v>
      </c>
      <c r="S2597" s="38"/>
      <c r="W2597" s="38"/>
    </row>
    <row r="2598" spans="1:23" ht="16" x14ac:dyDescent="0.2">
      <c r="A2598" t="s">
        <v>613</v>
      </c>
      <c r="B2598" t="s">
        <v>97</v>
      </c>
      <c r="C2598" s="4">
        <v>1.6E-2</v>
      </c>
      <c r="D2598" s="4">
        <v>1.6E-2</v>
      </c>
      <c r="E2598" s="4">
        <v>1.6E-2</v>
      </c>
      <c r="F2598" s="4">
        <v>1.6E-2</v>
      </c>
      <c r="G2598" s="4">
        <v>1.6E-2</v>
      </c>
      <c r="H2598" s="4">
        <v>1.6E-2</v>
      </c>
      <c r="I2598" s="4">
        <v>1.6E-2</v>
      </c>
      <c r="J2598" s="4">
        <v>1.6E-2</v>
      </c>
      <c r="K2598" s="4">
        <v>1.6E-2</v>
      </c>
      <c r="L2598" s="4">
        <v>1.6E-2</v>
      </c>
      <c r="M2598" s="4">
        <v>1.6E-2</v>
      </c>
      <c r="N2598" s="38" t="s">
        <v>248</v>
      </c>
      <c r="O2598" t="s">
        <v>762</v>
      </c>
      <c r="P2598" t="s">
        <v>861</v>
      </c>
      <c r="Q2598" t="s">
        <v>243</v>
      </c>
      <c r="S2598" s="38"/>
      <c r="W2598" s="38"/>
    </row>
    <row r="2599" spans="1:23" ht="16" x14ac:dyDescent="0.2">
      <c r="A2599" t="s">
        <v>613</v>
      </c>
      <c r="B2599" t="s">
        <v>115</v>
      </c>
      <c r="C2599" s="4">
        <v>0.01</v>
      </c>
      <c r="D2599" s="4">
        <v>0.01</v>
      </c>
      <c r="E2599" s="4">
        <v>0.01</v>
      </c>
      <c r="F2599" s="4">
        <v>0.01</v>
      </c>
      <c r="G2599" s="4">
        <v>0.01</v>
      </c>
      <c r="H2599" s="4">
        <v>0.01</v>
      </c>
      <c r="I2599" s="4">
        <v>0.01</v>
      </c>
      <c r="J2599" s="4">
        <v>0.01</v>
      </c>
      <c r="K2599" s="4">
        <v>0.01</v>
      </c>
      <c r="L2599" s="4">
        <v>0.01</v>
      </c>
      <c r="M2599" s="4">
        <v>0.01</v>
      </c>
      <c r="N2599" s="38" t="s">
        <v>248</v>
      </c>
      <c r="O2599" t="s">
        <v>762</v>
      </c>
      <c r="P2599" t="s">
        <v>861</v>
      </c>
      <c r="Q2599" t="s">
        <v>243</v>
      </c>
      <c r="S2599" s="38"/>
      <c r="W2599" s="38"/>
    </row>
    <row r="2600" spans="1:23" ht="16" x14ac:dyDescent="0.2">
      <c r="A2600" t="s">
        <v>613</v>
      </c>
      <c r="B2600" t="s">
        <v>132</v>
      </c>
      <c r="C2600" s="4">
        <v>1E-3</v>
      </c>
      <c r="D2600" s="4">
        <v>1E-3</v>
      </c>
      <c r="E2600" s="4">
        <v>1E-3</v>
      </c>
      <c r="F2600" s="4">
        <v>1E-3</v>
      </c>
      <c r="G2600" s="4">
        <v>1E-3</v>
      </c>
      <c r="H2600" s="4">
        <v>1E-3</v>
      </c>
      <c r="I2600" s="4">
        <v>1E-3</v>
      </c>
      <c r="J2600" s="4">
        <v>1E-3</v>
      </c>
      <c r="K2600" s="4">
        <v>1E-3</v>
      </c>
      <c r="L2600" s="4">
        <v>1E-3</v>
      </c>
      <c r="M2600" s="4">
        <v>1E-3</v>
      </c>
      <c r="N2600" s="38" t="s">
        <v>248</v>
      </c>
      <c r="O2600" t="s">
        <v>762</v>
      </c>
      <c r="P2600" t="s">
        <v>861</v>
      </c>
      <c r="Q2600" t="s">
        <v>243</v>
      </c>
      <c r="S2600" s="38"/>
      <c r="W2600" s="38"/>
    </row>
    <row r="2601" spans="1:23" ht="16" x14ac:dyDescent="0.2">
      <c r="A2601" t="s">
        <v>613</v>
      </c>
      <c r="B2601" t="s">
        <v>83</v>
      </c>
      <c r="C2601" s="4">
        <v>1E-3</v>
      </c>
      <c r="D2601" s="4">
        <v>1E-3</v>
      </c>
      <c r="E2601" s="4">
        <v>1E-3</v>
      </c>
      <c r="F2601" s="4">
        <v>1E-3</v>
      </c>
      <c r="G2601" s="4">
        <v>1E-3</v>
      </c>
      <c r="H2601" s="4">
        <v>1E-3</v>
      </c>
      <c r="I2601" s="4">
        <v>1E-3</v>
      </c>
      <c r="J2601" s="4">
        <v>1E-3</v>
      </c>
      <c r="K2601" s="4">
        <v>1E-3</v>
      </c>
      <c r="L2601" s="4">
        <v>1E-3</v>
      </c>
      <c r="M2601" s="4">
        <v>1E-3</v>
      </c>
      <c r="N2601" s="38" t="s">
        <v>248</v>
      </c>
      <c r="O2601" t="s">
        <v>762</v>
      </c>
      <c r="P2601" t="s">
        <v>861</v>
      </c>
      <c r="Q2601" t="s">
        <v>243</v>
      </c>
      <c r="S2601" s="38"/>
      <c r="W2601" s="38"/>
    </row>
    <row r="2602" spans="1:23" ht="16" x14ac:dyDescent="0.2">
      <c r="A2602" t="s">
        <v>668</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s="38" t="s">
        <v>919</v>
      </c>
      <c r="O2602" t="s">
        <v>731</v>
      </c>
      <c r="P2602" t="s">
        <v>862</v>
      </c>
      <c r="Q2602" t="s">
        <v>243</v>
      </c>
      <c r="S2602" s="38"/>
      <c r="W2602" s="38"/>
    </row>
    <row r="2603" spans="1:23" ht="16" x14ac:dyDescent="0.2">
      <c r="A2603" t="s">
        <v>668</v>
      </c>
      <c r="B2603" t="s">
        <v>103</v>
      </c>
      <c r="C2603" s="4">
        <v>0.1045</v>
      </c>
      <c r="D2603" s="4">
        <v>0.1045</v>
      </c>
      <c r="E2603" s="4">
        <v>0.1045</v>
      </c>
      <c r="F2603" s="4">
        <v>0.1045</v>
      </c>
      <c r="G2603" s="4">
        <v>0.1045</v>
      </c>
      <c r="H2603" s="4">
        <v>0.1045</v>
      </c>
      <c r="I2603" s="4">
        <v>0.1045</v>
      </c>
      <c r="J2603" s="4">
        <v>0.1045</v>
      </c>
      <c r="K2603" s="4">
        <v>0.1045</v>
      </c>
      <c r="L2603" s="4">
        <v>0.1045</v>
      </c>
      <c r="M2603" s="4">
        <v>0.1045</v>
      </c>
      <c r="N2603" s="38" t="s">
        <v>919</v>
      </c>
      <c r="O2603" t="s">
        <v>731</v>
      </c>
      <c r="P2603" t="s">
        <v>862</v>
      </c>
      <c r="Q2603" t="s">
        <v>243</v>
      </c>
      <c r="S2603" s="38"/>
      <c r="W2603" s="38"/>
    </row>
    <row r="2604" spans="1:23" ht="16" x14ac:dyDescent="0.2">
      <c r="A2604" t="s">
        <v>668</v>
      </c>
      <c r="B2604" t="s">
        <v>107</v>
      </c>
      <c r="C2604" s="4">
        <v>1.9E-2</v>
      </c>
      <c r="D2604" s="4">
        <v>1.9E-2</v>
      </c>
      <c r="E2604" s="4">
        <v>1.9E-2</v>
      </c>
      <c r="F2604" s="4">
        <v>1.9E-2</v>
      </c>
      <c r="G2604" s="4">
        <v>1.9E-2</v>
      </c>
      <c r="H2604" s="4">
        <v>1.9E-2</v>
      </c>
      <c r="I2604" s="4">
        <v>1.9E-2</v>
      </c>
      <c r="J2604" s="4">
        <v>1.9E-2</v>
      </c>
      <c r="K2604" s="4">
        <v>1.9E-2</v>
      </c>
      <c r="L2604" s="4">
        <v>1.9E-2</v>
      </c>
      <c r="M2604" s="4">
        <v>1.9E-2</v>
      </c>
      <c r="N2604" s="38" t="s">
        <v>919</v>
      </c>
      <c r="O2604" t="s">
        <v>731</v>
      </c>
      <c r="P2604" t="s">
        <v>862</v>
      </c>
      <c r="Q2604" t="s">
        <v>243</v>
      </c>
      <c r="S2604" s="38"/>
      <c r="W2604" s="38"/>
    </row>
    <row r="2605" spans="1:23" ht="16" x14ac:dyDescent="0.2">
      <c r="A2605" t="s">
        <v>668</v>
      </c>
      <c r="B2605" t="s">
        <v>97</v>
      </c>
      <c r="C2605" s="4">
        <v>1.6E-2</v>
      </c>
      <c r="D2605" s="4">
        <v>1.6E-2</v>
      </c>
      <c r="E2605" s="4">
        <v>1.6E-2</v>
      </c>
      <c r="F2605" s="4">
        <v>1.6E-2</v>
      </c>
      <c r="G2605" s="4">
        <v>1.6E-2</v>
      </c>
      <c r="H2605" s="4">
        <v>1.6E-2</v>
      </c>
      <c r="I2605" s="4">
        <v>1.6E-2</v>
      </c>
      <c r="J2605" s="4">
        <v>1.6E-2</v>
      </c>
      <c r="K2605" s="4">
        <v>1.6E-2</v>
      </c>
      <c r="L2605" s="4">
        <v>1.6E-2</v>
      </c>
      <c r="M2605" s="4">
        <v>1.6E-2</v>
      </c>
      <c r="N2605" s="38" t="s">
        <v>919</v>
      </c>
      <c r="O2605" t="s">
        <v>731</v>
      </c>
      <c r="P2605" t="s">
        <v>862</v>
      </c>
      <c r="Q2605" t="s">
        <v>243</v>
      </c>
      <c r="S2605" s="38"/>
      <c r="W2605" s="38"/>
    </row>
    <row r="2606" spans="1:23" ht="16" x14ac:dyDescent="0.2">
      <c r="A2606" t="s">
        <v>668</v>
      </c>
      <c r="B2606" t="s">
        <v>115</v>
      </c>
      <c r="C2606" s="4">
        <v>0.01</v>
      </c>
      <c r="D2606" s="4">
        <v>0.01</v>
      </c>
      <c r="E2606" s="4">
        <v>0.01</v>
      </c>
      <c r="F2606" s="4">
        <v>0.01</v>
      </c>
      <c r="G2606" s="4">
        <v>0.01</v>
      </c>
      <c r="H2606" s="4">
        <v>0.01</v>
      </c>
      <c r="I2606" s="4">
        <v>0.01</v>
      </c>
      <c r="J2606" s="4">
        <v>0.01</v>
      </c>
      <c r="K2606" s="4">
        <v>0.01</v>
      </c>
      <c r="L2606" s="4">
        <v>0.01</v>
      </c>
      <c r="M2606" s="4">
        <v>0.01</v>
      </c>
      <c r="N2606" s="38" t="s">
        <v>919</v>
      </c>
      <c r="O2606" t="s">
        <v>731</v>
      </c>
      <c r="P2606" t="s">
        <v>862</v>
      </c>
      <c r="Q2606" t="s">
        <v>243</v>
      </c>
      <c r="S2606" s="38"/>
      <c r="W2606" s="38"/>
    </row>
    <row r="2607" spans="1:23" ht="16" x14ac:dyDescent="0.2">
      <c r="A2607" t="s">
        <v>668</v>
      </c>
      <c r="B2607" t="s">
        <v>132</v>
      </c>
      <c r="C2607" s="4">
        <v>1E-3</v>
      </c>
      <c r="D2607" s="4">
        <v>1E-3</v>
      </c>
      <c r="E2607" s="4">
        <v>1E-3</v>
      </c>
      <c r="F2607" s="4">
        <v>1E-3</v>
      </c>
      <c r="G2607" s="4">
        <v>1E-3</v>
      </c>
      <c r="H2607" s="4">
        <v>1E-3</v>
      </c>
      <c r="I2607" s="4">
        <v>1E-3</v>
      </c>
      <c r="J2607" s="4">
        <v>1E-3</v>
      </c>
      <c r="K2607" s="4">
        <v>1E-3</v>
      </c>
      <c r="L2607" s="4">
        <v>1E-3</v>
      </c>
      <c r="M2607" s="4">
        <v>1E-3</v>
      </c>
      <c r="N2607" s="38" t="s">
        <v>919</v>
      </c>
      <c r="O2607" t="s">
        <v>731</v>
      </c>
      <c r="P2607" t="s">
        <v>862</v>
      </c>
      <c r="Q2607" t="s">
        <v>243</v>
      </c>
      <c r="S2607" s="38"/>
      <c r="W2607" s="38"/>
    </row>
    <row r="2608" spans="1:23" ht="16" x14ac:dyDescent="0.2">
      <c r="A2608" t="s">
        <v>668</v>
      </c>
      <c r="B2608" t="s">
        <v>83</v>
      </c>
      <c r="C2608" s="4">
        <v>1E-3</v>
      </c>
      <c r="D2608" s="4">
        <v>1E-3</v>
      </c>
      <c r="E2608" s="4">
        <v>1E-3</v>
      </c>
      <c r="F2608" s="4">
        <v>1E-3</v>
      </c>
      <c r="G2608" s="4">
        <v>1E-3</v>
      </c>
      <c r="H2608" s="4">
        <v>1E-3</v>
      </c>
      <c r="I2608" s="4">
        <v>1E-3</v>
      </c>
      <c r="J2608" s="4">
        <v>1E-3</v>
      </c>
      <c r="K2608" s="4">
        <v>1E-3</v>
      </c>
      <c r="L2608" s="4">
        <v>1E-3</v>
      </c>
      <c r="M2608" s="4">
        <v>1E-3</v>
      </c>
      <c r="N2608" s="38" t="s">
        <v>919</v>
      </c>
      <c r="O2608" t="s">
        <v>731</v>
      </c>
      <c r="P2608" t="s">
        <v>862</v>
      </c>
      <c r="Q2608" t="s">
        <v>243</v>
      </c>
      <c r="S2608" s="38"/>
      <c r="W2608" s="38"/>
    </row>
    <row r="2609" spans="1:23" ht="16" x14ac:dyDescent="0.2">
      <c r="A2609" t="s">
        <v>902</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s="38" t="s">
        <v>283</v>
      </c>
      <c r="O2609" t="s">
        <v>703</v>
      </c>
      <c r="P2609" t="s">
        <v>863</v>
      </c>
      <c r="Q2609" t="s">
        <v>243</v>
      </c>
      <c r="R2609" t="s">
        <v>329</v>
      </c>
      <c r="S2609" s="38"/>
      <c r="W2609" s="38"/>
    </row>
    <row r="2610" spans="1:23" ht="16" x14ac:dyDescent="0.2">
      <c r="A2610" t="s">
        <v>902</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s="38" t="s">
        <v>247</v>
      </c>
      <c r="O2610" t="s">
        <v>703</v>
      </c>
      <c r="P2610" t="s">
        <v>863</v>
      </c>
      <c r="Q2610" t="s">
        <v>243</v>
      </c>
      <c r="S2610" s="38"/>
      <c r="W2610" s="38"/>
    </row>
    <row r="2611" spans="1:23" ht="16" x14ac:dyDescent="0.2">
      <c r="A2611" t="s">
        <v>902</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s="38" t="s">
        <v>247</v>
      </c>
      <c r="O2611" t="s">
        <v>703</v>
      </c>
      <c r="P2611" t="s">
        <v>863</v>
      </c>
      <c r="Q2611" t="s">
        <v>243</v>
      </c>
      <c r="S2611" s="38"/>
      <c r="W2611" s="38"/>
    </row>
    <row r="2612" spans="1:23" ht="16" x14ac:dyDescent="0.2">
      <c r="A2612" t="s">
        <v>902</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s="38" t="s">
        <v>247</v>
      </c>
      <c r="O2612" t="s">
        <v>703</v>
      </c>
      <c r="P2612" t="s">
        <v>863</v>
      </c>
      <c r="Q2612" t="s">
        <v>243</v>
      </c>
      <c r="S2612" s="38"/>
      <c r="W2612" s="38"/>
    </row>
    <row r="2613" spans="1:23" ht="16" x14ac:dyDescent="0.2">
      <c r="A2613" t="s">
        <v>902</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s="38" t="s">
        <v>247</v>
      </c>
      <c r="O2613" t="s">
        <v>703</v>
      </c>
      <c r="P2613" t="s">
        <v>863</v>
      </c>
      <c r="Q2613" t="s">
        <v>243</v>
      </c>
      <c r="S2613" s="38"/>
      <c r="W2613" s="38"/>
    </row>
    <row r="2614" spans="1:23" ht="16" x14ac:dyDescent="0.2">
      <c r="A2614" t="s">
        <v>902</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s="38" t="s">
        <v>260</v>
      </c>
      <c r="O2614" t="s">
        <v>703</v>
      </c>
      <c r="P2614" t="s">
        <v>863</v>
      </c>
      <c r="Q2614" t="s">
        <v>243</v>
      </c>
      <c r="S2614" s="38"/>
      <c r="W2614" s="38"/>
    </row>
    <row r="2615" spans="1:23" ht="16" x14ac:dyDescent="0.2">
      <c r="A2615" t="s">
        <v>671</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s="38" t="s">
        <v>288</v>
      </c>
      <c r="O2615" t="s">
        <v>711</v>
      </c>
      <c r="P2615" t="s">
        <v>864</v>
      </c>
      <c r="Q2615" t="s">
        <v>243</v>
      </c>
      <c r="S2615" s="38"/>
      <c r="W2615" s="38"/>
    </row>
    <row r="2616" spans="1:23" ht="16" x14ac:dyDescent="0.2">
      <c r="A2616" t="s">
        <v>671</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s="38" t="s">
        <v>288</v>
      </c>
      <c r="O2616" t="s">
        <v>711</v>
      </c>
      <c r="P2616" t="s">
        <v>864</v>
      </c>
      <c r="Q2616" t="s">
        <v>243</v>
      </c>
      <c r="S2616" s="38"/>
      <c r="W2616" s="38"/>
    </row>
    <row r="2617" spans="1:23" ht="16" x14ac:dyDescent="0.2">
      <c r="A2617" t="s">
        <v>671</v>
      </c>
      <c r="B2617" t="s">
        <v>116</v>
      </c>
      <c r="C2617" s="4">
        <v>1.4E-2</v>
      </c>
      <c r="D2617" s="4">
        <v>1.4E-2</v>
      </c>
      <c r="E2617" s="4">
        <v>1.4E-2</v>
      </c>
      <c r="F2617" s="4">
        <v>1.4E-2</v>
      </c>
      <c r="G2617" s="4">
        <v>1.4E-2</v>
      </c>
      <c r="H2617" s="4">
        <v>1.4E-2</v>
      </c>
      <c r="I2617" s="4">
        <v>1.4E-2</v>
      </c>
      <c r="J2617" s="4">
        <v>1.4E-2</v>
      </c>
      <c r="K2617" s="4">
        <v>1.4E-2</v>
      </c>
      <c r="L2617" s="4">
        <v>1.4E-2</v>
      </c>
      <c r="M2617" s="4">
        <v>1.4E-2</v>
      </c>
      <c r="N2617" s="38" t="s">
        <v>284</v>
      </c>
      <c r="O2617" t="s">
        <v>711</v>
      </c>
      <c r="P2617" t="s">
        <v>864</v>
      </c>
      <c r="Q2617" t="s">
        <v>243</v>
      </c>
      <c r="S2617" s="38"/>
      <c r="W2617" s="38"/>
    </row>
    <row r="2618" spans="1:23" ht="16" x14ac:dyDescent="0.2">
      <c r="A2618" t="s">
        <v>671</v>
      </c>
      <c r="B2618" t="s">
        <v>107</v>
      </c>
      <c r="C2618" s="4">
        <v>1E-3</v>
      </c>
      <c r="D2618" s="4">
        <v>1E-3</v>
      </c>
      <c r="E2618" s="4">
        <v>1E-3</v>
      </c>
      <c r="F2618" s="4">
        <v>1E-3</v>
      </c>
      <c r="G2618" s="4">
        <v>1E-3</v>
      </c>
      <c r="H2618" s="4">
        <v>1E-3</v>
      </c>
      <c r="I2618" s="4">
        <v>1E-3</v>
      </c>
      <c r="J2618" s="4">
        <v>1E-3</v>
      </c>
      <c r="K2618" s="4">
        <v>1E-3</v>
      </c>
      <c r="L2618" s="4">
        <v>1E-3</v>
      </c>
      <c r="M2618" s="4">
        <v>1E-3</v>
      </c>
      <c r="N2618" s="38" t="s">
        <v>284</v>
      </c>
      <c r="O2618" t="s">
        <v>711</v>
      </c>
      <c r="P2618" t="s">
        <v>864</v>
      </c>
      <c r="Q2618" t="s">
        <v>243</v>
      </c>
      <c r="S2618" s="38"/>
      <c r="W2618" s="38"/>
    </row>
    <row r="2619" spans="1:23" ht="16" x14ac:dyDescent="0.2">
      <c r="A2619" t="s">
        <v>903</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s="38" t="s">
        <v>242</v>
      </c>
      <c r="O2619" t="s">
        <v>714</v>
      </c>
      <c r="P2619" t="s">
        <v>865</v>
      </c>
      <c r="Q2619" t="s">
        <v>243</v>
      </c>
      <c r="R2619" s="5" t="s">
        <v>338</v>
      </c>
      <c r="S2619" s="38"/>
      <c r="W2619" s="38"/>
    </row>
    <row r="2620" spans="1:23" ht="16" x14ac:dyDescent="0.2">
      <c r="A2620" t="s">
        <v>903</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s="38" t="s">
        <v>248</v>
      </c>
      <c r="O2620" t="s">
        <v>763</v>
      </c>
      <c r="P2620" t="s">
        <v>865</v>
      </c>
      <c r="Q2620" t="s">
        <v>243</v>
      </c>
      <c r="S2620" s="38"/>
      <c r="W2620" s="38"/>
    </row>
    <row r="2621" spans="1:23" ht="16" x14ac:dyDescent="0.2">
      <c r="A2621" t="s">
        <v>903</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s="38" t="s">
        <v>242</v>
      </c>
      <c r="O2621" t="s">
        <v>714</v>
      </c>
      <c r="P2621" t="s">
        <v>865</v>
      </c>
      <c r="Q2621" t="s">
        <v>243</v>
      </c>
      <c r="S2621" s="38"/>
      <c r="W2621" s="38"/>
    </row>
    <row r="2622" spans="1:23" ht="16" x14ac:dyDescent="0.2">
      <c r="A2622" t="s">
        <v>903</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s="38" t="s">
        <v>301</v>
      </c>
      <c r="O2622" t="s">
        <v>763</v>
      </c>
      <c r="P2622" t="s">
        <v>865</v>
      </c>
      <c r="Q2622" t="s">
        <v>243</v>
      </c>
      <c r="S2622" s="38"/>
      <c r="W2622" s="38"/>
    </row>
    <row r="2623" spans="1:23" ht="16" x14ac:dyDescent="0.2">
      <c r="A2623" t="s">
        <v>903</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s="38" t="s">
        <v>242</v>
      </c>
      <c r="O2623" t="s">
        <v>714</v>
      </c>
      <c r="P2623" t="s">
        <v>865</v>
      </c>
      <c r="Q2623" t="s">
        <v>243</v>
      </c>
      <c r="S2623" s="38"/>
      <c r="W2623" s="38"/>
    </row>
    <row r="2624" spans="1:23" ht="16" x14ac:dyDescent="0.2">
      <c r="A2624" t="s">
        <v>903</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s="38" t="s">
        <v>248</v>
      </c>
      <c r="O2624" t="s">
        <v>763</v>
      </c>
      <c r="P2624" t="s">
        <v>865</v>
      </c>
      <c r="Q2624" t="s">
        <v>243</v>
      </c>
      <c r="S2624" s="38"/>
      <c r="W2624" s="38"/>
    </row>
    <row r="2625" spans="1:23" ht="16" x14ac:dyDescent="0.2">
      <c r="A2625" t="s">
        <v>903</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s="38" t="s">
        <v>242</v>
      </c>
      <c r="O2625" t="s">
        <v>714</v>
      </c>
      <c r="P2625" t="s">
        <v>865</v>
      </c>
      <c r="Q2625" t="s">
        <v>243</v>
      </c>
      <c r="S2625" s="38"/>
      <c r="W2625" s="38"/>
    </row>
    <row r="2626" spans="1:23" ht="16" x14ac:dyDescent="0.2">
      <c r="A2626" t="s">
        <v>903</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s="38" t="s">
        <v>248</v>
      </c>
      <c r="O2626" t="s">
        <v>763</v>
      </c>
      <c r="P2626" t="s">
        <v>865</v>
      </c>
      <c r="Q2626" t="s">
        <v>243</v>
      </c>
      <c r="S2626" s="38"/>
      <c r="W2626" s="38"/>
    </row>
    <row r="2627" spans="1:23" ht="16" x14ac:dyDescent="0.2">
      <c r="A2627" t="s">
        <v>903</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s="38" t="s">
        <v>242</v>
      </c>
      <c r="O2627" t="s">
        <v>714</v>
      </c>
      <c r="P2627" t="s">
        <v>865</v>
      </c>
      <c r="Q2627" t="s">
        <v>243</v>
      </c>
      <c r="S2627" s="38"/>
      <c r="W2627" s="38"/>
    </row>
    <row r="2628" spans="1:23" ht="16" x14ac:dyDescent="0.2">
      <c r="A2628" t="s">
        <v>903</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s="38" t="s">
        <v>248</v>
      </c>
      <c r="O2628" t="s">
        <v>763</v>
      </c>
      <c r="P2628" t="s">
        <v>865</v>
      </c>
      <c r="Q2628" t="s">
        <v>243</v>
      </c>
      <c r="S2628" s="38"/>
      <c r="W2628" s="38"/>
    </row>
    <row r="2629" spans="1:23" ht="16" x14ac:dyDescent="0.2">
      <c r="A2629" t="s">
        <v>903</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s="38" t="s">
        <v>242</v>
      </c>
      <c r="O2629" t="s">
        <v>714</v>
      </c>
      <c r="P2629" t="s">
        <v>865</v>
      </c>
      <c r="Q2629" t="s">
        <v>243</v>
      </c>
      <c r="S2629" s="38"/>
      <c r="W2629" s="38"/>
    </row>
    <row r="2630" spans="1:23" ht="16" x14ac:dyDescent="0.2">
      <c r="A2630" t="s">
        <v>903</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s="38" t="s">
        <v>301</v>
      </c>
      <c r="O2630" t="s">
        <v>763</v>
      </c>
      <c r="P2630" t="s">
        <v>865</v>
      </c>
      <c r="Q2630" t="s">
        <v>243</v>
      </c>
      <c r="S2630" s="38"/>
      <c r="W2630" s="38"/>
    </row>
    <row r="2631" spans="1:23" ht="16" x14ac:dyDescent="0.2">
      <c r="A2631" t="s">
        <v>903</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s="38" t="s">
        <v>242</v>
      </c>
      <c r="O2631" t="s">
        <v>714</v>
      </c>
      <c r="P2631" t="s">
        <v>865</v>
      </c>
      <c r="Q2631" t="s">
        <v>243</v>
      </c>
      <c r="S2631" s="38"/>
      <c r="W2631" s="38"/>
    </row>
    <row r="2632" spans="1:23" ht="16" x14ac:dyDescent="0.2">
      <c r="A2632" t="s">
        <v>903</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s="38" t="s">
        <v>301</v>
      </c>
      <c r="O2632" t="s">
        <v>763</v>
      </c>
      <c r="P2632" t="s">
        <v>865</v>
      </c>
      <c r="Q2632" t="s">
        <v>243</v>
      </c>
      <c r="S2632" s="38"/>
      <c r="W2632" s="38"/>
    </row>
    <row r="2633" spans="1:23" ht="16" x14ac:dyDescent="0.2">
      <c r="A2633" t="s">
        <v>903</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s="38" t="s">
        <v>242</v>
      </c>
      <c r="O2633" t="s">
        <v>714</v>
      </c>
      <c r="P2633" t="s">
        <v>865</v>
      </c>
      <c r="Q2633" t="s">
        <v>243</v>
      </c>
      <c r="S2633" s="38"/>
      <c r="W2633" s="38"/>
    </row>
    <row r="2634" spans="1:23" ht="16" x14ac:dyDescent="0.2">
      <c r="A2634" t="s">
        <v>903</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s="38" t="s">
        <v>248</v>
      </c>
      <c r="O2634" t="s">
        <v>763</v>
      </c>
      <c r="P2634" t="s">
        <v>865</v>
      </c>
      <c r="Q2634" t="s">
        <v>243</v>
      </c>
      <c r="S2634" s="38"/>
      <c r="W2634" s="38"/>
    </row>
    <row r="2635" spans="1:23" ht="16" x14ac:dyDescent="0.2">
      <c r="A2635" t="s">
        <v>903</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s="38" t="s">
        <v>242</v>
      </c>
      <c r="O2635" t="s">
        <v>714</v>
      </c>
      <c r="P2635" t="s">
        <v>865</v>
      </c>
      <c r="Q2635" t="s">
        <v>243</v>
      </c>
      <c r="S2635" s="38"/>
      <c r="W2635" s="38"/>
    </row>
    <row r="2636" spans="1:23" ht="16" x14ac:dyDescent="0.2">
      <c r="A2636" t="s">
        <v>903</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s="38" t="s">
        <v>248</v>
      </c>
      <c r="O2636" t="s">
        <v>763</v>
      </c>
      <c r="P2636" t="s">
        <v>865</v>
      </c>
      <c r="Q2636" t="s">
        <v>243</v>
      </c>
      <c r="S2636" s="38"/>
      <c r="W2636" s="38"/>
    </row>
    <row r="2637" spans="1:23" ht="16" x14ac:dyDescent="0.2">
      <c r="A2637" t="s">
        <v>903</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s="38" t="s">
        <v>242</v>
      </c>
      <c r="O2637" t="s">
        <v>714</v>
      </c>
      <c r="P2637" t="s">
        <v>865</v>
      </c>
      <c r="Q2637" t="s">
        <v>243</v>
      </c>
      <c r="S2637" s="38"/>
      <c r="W2637" s="38"/>
    </row>
    <row r="2638" spans="1:23" ht="16" x14ac:dyDescent="0.2">
      <c r="A2638" t="s">
        <v>903</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s="38" t="s">
        <v>248</v>
      </c>
      <c r="O2638" t="s">
        <v>763</v>
      </c>
      <c r="P2638" t="s">
        <v>865</v>
      </c>
      <c r="Q2638" t="s">
        <v>243</v>
      </c>
      <c r="S2638" s="38"/>
      <c r="W2638" s="38"/>
    </row>
    <row r="2639" spans="1:23" ht="16" x14ac:dyDescent="0.2">
      <c r="A2639" t="s">
        <v>903</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s="38" t="s">
        <v>242</v>
      </c>
      <c r="O2639" t="s">
        <v>714</v>
      </c>
      <c r="P2639" t="s">
        <v>865</v>
      </c>
      <c r="Q2639" t="s">
        <v>243</v>
      </c>
      <c r="S2639" s="38"/>
      <c r="W2639" s="38"/>
    </row>
    <row r="2640" spans="1:23" ht="16" x14ac:dyDescent="0.2">
      <c r="A2640" t="s">
        <v>903</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s="38" t="s">
        <v>248</v>
      </c>
      <c r="O2640" t="s">
        <v>763</v>
      </c>
      <c r="P2640" t="s">
        <v>865</v>
      </c>
      <c r="Q2640" t="s">
        <v>243</v>
      </c>
      <c r="S2640" s="38"/>
      <c r="W2640" s="38"/>
    </row>
    <row r="2641" spans="1:23" ht="16" x14ac:dyDescent="0.2">
      <c r="A2641" t="s">
        <v>903</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s="38" t="s">
        <v>242</v>
      </c>
      <c r="O2641" t="s">
        <v>714</v>
      </c>
      <c r="P2641" t="s">
        <v>865</v>
      </c>
      <c r="Q2641" t="s">
        <v>243</v>
      </c>
      <c r="S2641" s="38"/>
      <c r="W2641" s="38"/>
    </row>
    <row r="2642" spans="1:23" ht="16" x14ac:dyDescent="0.2">
      <c r="A2642" t="s">
        <v>903</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s="38" t="s">
        <v>248</v>
      </c>
      <c r="O2642" t="s">
        <v>763</v>
      </c>
      <c r="P2642" t="s">
        <v>865</v>
      </c>
      <c r="Q2642" t="s">
        <v>243</v>
      </c>
      <c r="S2642" s="38"/>
      <c r="W2642" s="38"/>
    </row>
    <row r="2643" spans="1:23" ht="16" x14ac:dyDescent="0.2">
      <c r="A2643" t="s">
        <v>903</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s="38" t="s">
        <v>242</v>
      </c>
      <c r="O2643" t="s">
        <v>714</v>
      </c>
      <c r="P2643" t="s">
        <v>865</v>
      </c>
      <c r="Q2643" t="s">
        <v>243</v>
      </c>
      <c r="S2643" s="38"/>
      <c r="W2643" s="38"/>
    </row>
    <row r="2644" spans="1:23" ht="16" x14ac:dyDescent="0.2">
      <c r="A2644" t="s">
        <v>903</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s="38" t="s">
        <v>301</v>
      </c>
      <c r="O2644" t="s">
        <v>763</v>
      </c>
      <c r="P2644" t="s">
        <v>865</v>
      </c>
      <c r="Q2644" t="s">
        <v>243</v>
      </c>
      <c r="S2644" s="38"/>
      <c r="W2644" s="38"/>
    </row>
    <row r="2645" spans="1:23" ht="16" x14ac:dyDescent="0.2">
      <c r="A2645" t="s">
        <v>903</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s="38" t="s">
        <v>242</v>
      </c>
      <c r="O2645" t="s">
        <v>714</v>
      </c>
      <c r="P2645" t="s">
        <v>865</v>
      </c>
      <c r="Q2645" t="s">
        <v>243</v>
      </c>
      <c r="S2645" s="38"/>
      <c r="W2645" s="38"/>
    </row>
    <row r="2646" spans="1:23" ht="16" x14ac:dyDescent="0.2">
      <c r="A2646" t="s">
        <v>903</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s="38" t="s">
        <v>301</v>
      </c>
      <c r="O2646" t="s">
        <v>763</v>
      </c>
      <c r="P2646" t="s">
        <v>865</v>
      </c>
      <c r="Q2646" t="s">
        <v>243</v>
      </c>
      <c r="S2646" s="38"/>
      <c r="W2646" s="38"/>
    </row>
    <row r="2647" spans="1:23" ht="16" x14ac:dyDescent="0.2">
      <c r="A2647" t="s">
        <v>903</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s="38" t="s">
        <v>242</v>
      </c>
      <c r="O2647" t="s">
        <v>714</v>
      </c>
      <c r="P2647" t="s">
        <v>865</v>
      </c>
      <c r="Q2647" t="s">
        <v>243</v>
      </c>
      <c r="S2647" s="38"/>
      <c r="W2647" s="38"/>
    </row>
    <row r="2648" spans="1:23" ht="16" x14ac:dyDescent="0.2">
      <c r="A2648" t="s">
        <v>903</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s="38" t="s">
        <v>301</v>
      </c>
      <c r="O2648" t="s">
        <v>763</v>
      </c>
      <c r="P2648" t="s">
        <v>865</v>
      </c>
      <c r="Q2648" t="s">
        <v>243</v>
      </c>
      <c r="S2648" s="38"/>
      <c r="W2648" s="38"/>
    </row>
    <row r="2649" spans="1:23" ht="16" x14ac:dyDescent="0.2">
      <c r="A2649" t="s">
        <v>903</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s="38" t="s">
        <v>242</v>
      </c>
      <c r="O2649" t="s">
        <v>714</v>
      </c>
      <c r="P2649" t="s">
        <v>865</v>
      </c>
      <c r="Q2649" t="s">
        <v>243</v>
      </c>
      <c r="S2649" s="38"/>
      <c r="W2649" s="38"/>
    </row>
    <row r="2650" spans="1:23" ht="16" x14ac:dyDescent="0.2">
      <c r="A2650" t="s">
        <v>903</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s="38" t="s">
        <v>301</v>
      </c>
      <c r="O2650" t="s">
        <v>763</v>
      </c>
      <c r="P2650" t="s">
        <v>865</v>
      </c>
      <c r="Q2650" t="s">
        <v>243</v>
      </c>
      <c r="S2650" s="38"/>
      <c r="W2650" s="38"/>
    </row>
    <row r="2651" spans="1:23" ht="16" x14ac:dyDescent="0.2">
      <c r="A2651" t="s">
        <v>903</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s="38" t="s">
        <v>242</v>
      </c>
      <c r="O2651" t="s">
        <v>714</v>
      </c>
      <c r="P2651" t="s">
        <v>865</v>
      </c>
      <c r="Q2651" t="s">
        <v>243</v>
      </c>
      <c r="S2651" s="38"/>
      <c r="W2651" s="38"/>
    </row>
    <row r="2652" spans="1:23" ht="16" x14ac:dyDescent="0.2">
      <c r="A2652" t="s">
        <v>903</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s="38" t="s">
        <v>248</v>
      </c>
      <c r="O2652" t="s">
        <v>763</v>
      </c>
      <c r="P2652" t="s">
        <v>865</v>
      </c>
      <c r="Q2652" t="s">
        <v>243</v>
      </c>
      <c r="S2652" s="38"/>
      <c r="W2652" s="38"/>
    </row>
    <row r="2653" spans="1:23" ht="16" x14ac:dyDescent="0.2">
      <c r="A2653" t="s">
        <v>903</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s="38" t="s">
        <v>242</v>
      </c>
      <c r="O2653" t="s">
        <v>714</v>
      </c>
      <c r="P2653" t="s">
        <v>865</v>
      </c>
      <c r="Q2653" t="s">
        <v>243</v>
      </c>
      <c r="S2653" s="38"/>
      <c r="W2653" s="38"/>
    </row>
    <row r="2654" spans="1:23" ht="16" x14ac:dyDescent="0.2">
      <c r="A2654" t="s">
        <v>903</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s="38" t="s">
        <v>248</v>
      </c>
      <c r="O2654" t="s">
        <v>763</v>
      </c>
      <c r="P2654" t="s">
        <v>865</v>
      </c>
      <c r="Q2654" t="s">
        <v>243</v>
      </c>
      <c r="S2654" s="38"/>
      <c r="W2654" s="38"/>
    </row>
    <row r="2655" spans="1:23" ht="16" x14ac:dyDescent="0.2">
      <c r="A2655" t="s">
        <v>584</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s="38" t="s">
        <v>242</v>
      </c>
      <c r="O2655" t="s">
        <v>700</v>
      </c>
      <c r="P2655" t="s">
        <v>866</v>
      </c>
      <c r="Q2655" t="s">
        <v>243</v>
      </c>
      <c r="S2655" s="38"/>
      <c r="W2655" s="38"/>
    </row>
    <row r="2656" spans="1:23" ht="16" x14ac:dyDescent="0.2">
      <c r="A2656" t="s">
        <v>584</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s="38" t="s">
        <v>248</v>
      </c>
      <c r="O2656" t="s">
        <v>764</v>
      </c>
      <c r="P2656" t="s">
        <v>866</v>
      </c>
      <c r="Q2656" t="s">
        <v>243</v>
      </c>
      <c r="S2656" s="38"/>
      <c r="W2656" s="38"/>
    </row>
    <row r="2657" spans="1:23" ht="16" x14ac:dyDescent="0.2">
      <c r="A2657" t="s">
        <v>584</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s="38" t="s">
        <v>248</v>
      </c>
      <c r="O2657" t="s">
        <v>765</v>
      </c>
      <c r="P2657" t="s">
        <v>866</v>
      </c>
      <c r="Q2657" t="s">
        <v>243</v>
      </c>
      <c r="S2657" s="38"/>
      <c r="W2657" s="38"/>
    </row>
    <row r="2658" spans="1:23" ht="16" x14ac:dyDescent="0.2">
      <c r="A2658" t="s">
        <v>583</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s="38" t="s">
        <v>248</v>
      </c>
      <c r="O2658" t="s">
        <v>766</v>
      </c>
      <c r="P2658" t="s">
        <v>867</v>
      </c>
      <c r="Q2658" t="s">
        <v>243</v>
      </c>
      <c r="S2658" s="38"/>
      <c r="W2658" s="38"/>
    </row>
    <row r="2659" spans="1:23" ht="16" x14ac:dyDescent="0.2">
      <c r="A2659" t="s">
        <v>584</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s="38" t="s">
        <v>242</v>
      </c>
      <c r="O2659" t="s">
        <v>700</v>
      </c>
      <c r="P2659" t="s">
        <v>866</v>
      </c>
      <c r="Q2659" t="s">
        <v>243</v>
      </c>
      <c r="S2659" s="38"/>
      <c r="W2659" s="38"/>
    </row>
    <row r="2660" spans="1:23" ht="16" x14ac:dyDescent="0.2">
      <c r="A2660" t="s">
        <v>584</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s="38" t="s">
        <v>248</v>
      </c>
      <c r="O2660" t="s">
        <v>764</v>
      </c>
      <c r="P2660" t="s">
        <v>866</v>
      </c>
      <c r="Q2660" t="s">
        <v>243</v>
      </c>
      <c r="S2660" s="38"/>
      <c r="W2660" s="38"/>
    </row>
    <row r="2661" spans="1:23" ht="16" x14ac:dyDescent="0.2">
      <c r="A2661" t="s">
        <v>584</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s="38" t="s">
        <v>248</v>
      </c>
      <c r="O2661" t="s">
        <v>765</v>
      </c>
      <c r="P2661" t="s">
        <v>866</v>
      </c>
      <c r="Q2661" t="s">
        <v>243</v>
      </c>
      <c r="S2661" s="38"/>
      <c r="W2661" s="38"/>
    </row>
    <row r="2662" spans="1:23" ht="16" x14ac:dyDescent="0.2">
      <c r="A2662" t="s">
        <v>583</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s="38" t="s">
        <v>248</v>
      </c>
      <c r="O2662" t="s">
        <v>766</v>
      </c>
      <c r="P2662" t="s">
        <v>867</v>
      </c>
      <c r="Q2662" t="s">
        <v>243</v>
      </c>
      <c r="S2662" s="38"/>
      <c r="W2662" s="38"/>
    </row>
    <row r="2663" spans="1:23" ht="16" x14ac:dyDescent="0.2">
      <c r="A2663" t="s">
        <v>584</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s="38" t="s">
        <v>242</v>
      </c>
      <c r="O2663" t="s">
        <v>700</v>
      </c>
      <c r="P2663" t="s">
        <v>866</v>
      </c>
      <c r="Q2663" t="s">
        <v>243</v>
      </c>
      <c r="S2663" s="38"/>
      <c r="W2663" s="38"/>
    </row>
    <row r="2664" spans="1:23" ht="16" x14ac:dyDescent="0.2">
      <c r="A2664" t="s">
        <v>584</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s="38" t="s">
        <v>248</v>
      </c>
      <c r="O2664" t="s">
        <v>764</v>
      </c>
      <c r="P2664" t="s">
        <v>866</v>
      </c>
      <c r="Q2664" t="s">
        <v>243</v>
      </c>
      <c r="S2664" s="38"/>
      <c r="W2664" s="38"/>
    </row>
    <row r="2665" spans="1:23" ht="16" x14ac:dyDescent="0.2">
      <c r="A2665" t="s">
        <v>584</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s="38" t="s">
        <v>248</v>
      </c>
      <c r="O2665" t="s">
        <v>765</v>
      </c>
      <c r="P2665" t="s">
        <v>866</v>
      </c>
      <c r="Q2665" t="s">
        <v>243</v>
      </c>
      <c r="S2665" s="38"/>
      <c r="W2665" s="38"/>
    </row>
    <row r="2666" spans="1:23" ht="16" x14ac:dyDescent="0.2">
      <c r="A2666" t="s">
        <v>583</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s="38" t="s">
        <v>248</v>
      </c>
      <c r="O2666" t="s">
        <v>766</v>
      </c>
      <c r="P2666" t="s">
        <v>867</v>
      </c>
      <c r="Q2666" t="s">
        <v>243</v>
      </c>
      <c r="S2666" s="38"/>
      <c r="W2666" s="38"/>
    </row>
    <row r="2667" spans="1:23" ht="16" x14ac:dyDescent="0.2">
      <c r="A2667" t="s">
        <v>584</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s="38" t="s">
        <v>242</v>
      </c>
      <c r="O2667" t="s">
        <v>700</v>
      </c>
      <c r="P2667" t="s">
        <v>866</v>
      </c>
      <c r="Q2667" t="s">
        <v>243</v>
      </c>
      <c r="S2667" s="38"/>
      <c r="W2667" s="38"/>
    </row>
    <row r="2668" spans="1:23" ht="16" x14ac:dyDescent="0.2">
      <c r="A2668" t="s">
        <v>584</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s="38" t="s">
        <v>248</v>
      </c>
      <c r="O2668" t="s">
        <v>764</v>
      </c>
      <c r="P2668" t="s">
        <v>866</v>
      </c>
      <c r="Q2668" t="s">
        <v>243</v>
      </c>
      <c r="S2668" s="38"/>
      <c r="W2668" s="38"/>
    </row>
    <row r="2669" spans="1:23" ht="16" x14ac:dyDescent="0.2">
      <c r="A2669" t="s">
        <v>584</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s="38" t="s">
        <v>248</v>
      </c>
      <c r="O2669" t="s">
        <v>765</v>
      </c>
      <c r="P2669" t="s">
        <v>866</v>
      </c>
      <c r="Q2669" t="s">
        <v>243</v>
      </c>
      <c r="S2669" s="38"/>
      <c r="W2669" s="38"/>
    </row>
    <row r="2670" spans="1:23" ht="16" x14ac:dyDescent="0.2">
      <c r="A2670" t="s">
        <v>583</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s="38" t="s">
        <v>248</v>
      </c>
      <c r="O2670" t="s">
        <v>766</v>
      </c>
      <c r="P2670" t="s">
        <v>867</v>
      </c>
      <c r="Q2670" t="s">
        <v>243</v>
      </c>
      <c r="S2670" s="38"/>
      <c r="W2670" s="38"/>
    </row>
    <row r="2671" spans="1:23" ht="16" x14ac:dyDescent="0.2">
      <c r="A2671" t="s">
        <v>584</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s="38" t="s">
        <v>242</v>
      </c>
      <c r="O2671" t="s">
        <v>700</v>
      </c>
      <c r="P2671" t="s">
        <v>866</v>
      </c>
      <c r="Q2671" t="s">
        <v>243</v>
      </c>
      <c r="S2671" s="38"/>
      <c r="W2671" s="38"/>
    </row>
    <row r="2672" spans="1:23" ht="16" x14ac:dyDescent="0.2">
      <c r="A2672" t="s">
        <v>584</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s="38" t="s">
        <v>248</v>
      </c>
      <c r="O2672" t="s">
        <v>764</v>
      </c>
      <c r="P2672" t="s">
        <v>866</v>
      </c>
      <c r="Q2672" t="s">
        <v>243</v>
      </c>
      <c r="S2672" s="38"/>
      <c r="W2672" s="38"/>
    </row>
    <row r="2673" spans="1:23" ht="16" x14ac:dyDescent="0.2">
      <c r="A2673" t="s">
        <v>584</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s="38" t="s">
        <v>248</v>
      </c>
      <c r="O2673" t="s">
        <v>765</v>
      </c>
      <c r="P2673" t="s">
        <v>866</v>
      </c>
      <c r="Q2673" t="s">
        <v>243</v>
      </c>
      <c r="S2673" s="38"/>
      <c r="W2673" s="38"/>
    </row>
    <row r="2674" spans="1:23" ht="16" x14ac:dyDescent="0.2">
      <c r="A2674" t="s">
        <v>583</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s="38" t="s">
        <v>248</v>
      </c>
      <c r="O2674" t="s">
        <v>766</v>
      </c>
      <c r="P2674" t="s">
        <v>867</v>
      </c>
      <c r="Q2674" t="s">
        <v>243</v>
      </c>
      <c r="S2674" s="38"/>
      <c r="W2674" s="38"/>
    </row>
    <row r="2675" spans="1:23" ht="16" x14ac:dyDescent="0.2">
      <c r="A2675" t="s">
        <v>584</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s="38" t="s">
        <v>242</v>
      </c>
      <c r="O2675" t="s">
        <v>700</v>
      </c>
      <c r="P2675" t="s">
        <v>866</v>
      </c>
      <c r="Q2675" t="s">
        <v>243</v>
      </c>
      <c r="S2675" s="38"/>
      <c r="W2675" s="38"/>
    </row>
    <row r="2676" spans="1:23" ht="16" x14ac:dyDescent="0.2">
      <c r="A2676" t="s">
        <v>584</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s="38" t="s">
        <v>248</v>
      </c>
      <c r="O2676" t="s">
        <v>764</v>
      </c>
      <c r="P2676" t="s">
        <v>866</v>
      </c>
      <c r="Q2676" t="s">
        <v>243</v>
      </c>
      <c r="S2676" s="38"/>
      <c r="W2676" s="38"/>
    </row>
    <row r="2677" spans="1:23" ht="16" x14ac:dyDescent="0.2">
      <c r="A2677" t="s">
        <v>584</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s="38" t="s">
        <v>248</v>
      </c>
      <c r="O2677" t="s">
        <v>765</v>
      </c>
      <c r="P2677" t="s">
        <v>866</v>
      </c>
      <c r="Q2677" t="s">
        <v>243</v>
      </c>
      <c r="S2677" s="38"/>
      <c r="W2677" s="38"/>
    </row>
    <row r="2678" spans="1:23" ht="16" x14ac:dyDescent="0.2">
      <c r="A2678" t="s">
        <v>583</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s="38" t="s">
        <v>248</v>
      </c>
      <c r="O2678" t="s">
        <v>766</v>
      </c>
      <c r="P2678" t="s">
        <v>867</v>
      </c>
      <c r="Q2678" t="s">
        <v>243</v>
      </c>
      <c r="S2678" s="38"/>
      <c r="W2678" s="38"/>
    </row>
    <row r="2679" spans="1:23" ht="16" x14ac:dyDescent="0.2">
      <c r="A2679" t="s">
        <v>584</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s="38" t="s">
        <v>242</v>
      </c>
      <c r="O2679" t="s">
        <v>700</v>
      </c>
      <c r="P2679" t="s">
        <v>866</v>
      </c>
      <c r="Q2679" t="s">
        <v>243</v>
      </c>
      <c r="S2679" s="38"/>
      <c r="W2679" s="38"/>
    </row>
    <row r="2680" spans="1:23" ht="16" x14ac:dyDescent="0.2">
      <c r="A2680" t="s">
        <v>584</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s="38" t="s">
        <v>248</v>
      </c>
      <c r="O2680" t="s">
        <v>764</v>
      </c>
      <c r="P2680" t="s">
        <v>866</v>
      </c>
      <c r="Q2680" t="s">
        <v>243</v>
      </c>
      <c r="S2680" s="38"/>
      <c r="W2680" s="38"/>
    </row>
    <row r="2681" spans="1:23" ht="16" x14ac:dyDescent="0.2">
      <c r="A2681" t="s">
        <v>584</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s="38" t="s">
        <v>248</v>
      </c>
      <c r="O2681" t="s">
        <v>765</v>
      </c>
      <c r="P2681" t="s">
        <v>866</v>
      </c>
      <c r="Q2681" t="s">
        <v>243</v>
      </c>
      <c r="S2681" s="38"/>
      <c r="W2681" s="38"/>
    </row>
    <row r="2682" spans="1:23" ht="16" x14ac:dyDescent="0.2">
      <c r="A2682" t="s">
        <v>583</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s="38" t="s">
        <v>248</v>
      </c>
      <c r="O2682" t="s">
        <v>766</v>
      </c>
      <c r="P2682" t="s">
        <v>867</v>
      </c>
      <c r="Q2682" t="s">
        <v>243</v>
      </c>
      <c r="S2682" s="38"/>
      <c r="W2682" s="38"/>
    </row>
    <row r="2683" spans="1:23" ht="16" x14ac:dyDescent="0.2">
      <c r="A2683" t="s">
        <v>584</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s="38" t="s">
        <v>242</v>
      </c>
      <c r="O2683" t="s">
        <v>700</v>
      </c>
      <c r="P2683" t="s">
        <v>866</v>
      </c>
      <c r="Q2683" t="s">
        <v>243</v>
      </c>
      <c r="S2683" s="38"/>
      <c r="W2683" s="38"/>
    </row>
    <row r="2684" spans="1:23" ht="16" x14ac:dyDescent="0.2">
      <c r="A2684" t="s">
        <v>584</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s="38" t="s">
        <v>248</v>
      </c>
      <c r="O2684" t="s">
        <v>764</v>
      </c>
      <c r="P2684" t="s">
        <v>866</v>
      </c>
      <c r="Q2684" t="s">
        <v>243</v>
      </c>
      <c r="S2684" s="38"/>
      <c r="W2684" s="38"/>
    </row>
    <row r="2685" spans="1:23" ht="16" x14ac:dyDescent="0.2">
      <c r="A2685" t="s">
        <v>584</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s="38" t="s">
        <v>248</v>
      </c>
      <c r="O2685" t="s">
        <v>765</v>
      </c>
      <c r="P2685" t="s">
        <v>866</v>
      </c>
      <c r="Q2685" t="s">
        <v>243</v>
      </c>
      <c r="S2685" s="38"/>
      <c r="W2685" s="38"/>
    </row>
    <row r="2686" spans="1:23" ht="16" x14ac:dyDescent="0.2">
      <c r="A2686" t="s">
        <v>583</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s="38" t="s">
        <v>911</v>
      </c>
      <c r="O2686" t="s">
        <v>766</v>
      </c>
      <c r="P2686" t="s">
        <v>867</v>
      </c>
      <c r="Q2686" t="s">
        <v>243</v>
      </c>
      <c r="S2686" s="38"/>
      <c r="W2686" s="38"/>
    </row>
    <row r="2687" spans="1:23" ht="16" x14ac:dyDescent="0.2">
      <c r="A2687" t="s">
        <v>584</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s="38" t="s">
        <v>914</v>
      </c>
      <c r="O2687" t="s">
        <v>764</v>
      </c>
      <c r="P2687" t="s">
        <v>866</v>
      </c>
      <c r="Q2687" t="s">
        <v>243</v>
      </c>
      <c r="S2687" s="38"/>
      <c r="W2687" s="38"/>
    </row>
    <row r="2688" spans="1:23" ht="16" x14ac:dyDescent="0.2">
      <c r="A2688" t="s">
        <v>583</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s="38" t="s">
        <v>248</v>
      </c>
      <c r="O2688" t="s">
        <v>766</v>
      </c>
      <c r="P2688" t="s">
        <v>867</v>
      </c>
      <c r="Q2688" t="s">
        <v>243</v>
      </c>
      <c r="S2688" s="38"/>
      <c r="W2688" s="38"/>
    </row>
    <row r="2689" spans="1:23" ht="16" x14ac:dyDescent="0.2">
      <c r="A2689" t="s">
        <v>584</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s="38" t="s">
        <v>242</v>
      </c>
      <c r="O2689" t="s">
        <v>700</v>
      </c>
      <c r="P2689" t="s">
        <v>866</v>
      </c>
      <c r="Q2689" t="s">
        <v>243</v>
      </c>
      <c r="S2689" s="38"/>
      <c r="W2689" s="38"/>
    </row>
    <row r="2690" spans="1:23" ht="16" x14ac:dyDescent="0.2">
      <c r="A2690" t="s">
        <v>584</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s="38" t="s">
        <v>248</v>
      </c>
      <c r="O2690" t="s">
        <v>764</v>
      </c>
      <c r="P2690" t="s">
        <v>866</v>
      </c>
      <c r="Q2690" t="s">
        <v>243</v>
      </c>
      <c r="S2690" s="38"/>
      <c r="W2690" s="38"/>
    </row>
    <row r="2691" spans="1:23" ht="16" x14ac:dyDescent="0.2">
      <c r="A2691" t="s">
        <v>584</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s="38" t="s">
        <v>248</v>
      </c>
      <c r="O2691" t="s">
        <v>765</v>
      </c>
      <c r="P2691" t="s">
        <v>866</v>
      </c>
      <c r="Q2691" t="s">
        <v>243</v>
      </c>
      <c r="S2691" s="38"/>
      <c r="W2691" s="38"/>
    </row>
    <row r="2692" spans="1:23" ht="16" x14ac:dyDescent="0.2">
      <c r="A2692" t="s">
        <v>583</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s="38" t="s">
        <v>248</v>
      </c>
      <c r="O2692" t="s">
        <v>766</v>
      </c>
      <c r="P2692" t="s">
        <v>867</v>
      </c>
      <c r="Q2692" t="s">
        <v>243</v>
      </c>
      <c r="S2692" s="38"/>
      <c r="W2692" s="38"/>
    </row>
    <row r="2693" spans="1:23" ht="16" x14ac:dyDescent="0.2">
      <c r="A2693" t="s">
        <v>584</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s="38" t="s">
        <v>242</v>
      </c>
      <c r="O2693" t="s">
        <v>700</v>
      </c>
      <c r="P2693" t="s">
        <v>866</v>
      </c>
      <c r="Q2693" t="s">
        <v>243</v>
      </c>
      <c r="S2693" s="38"/>
      <c r="W2693" s="38"/>
    </row>
    <row r="2694" spans="1:23" ht="16" x14ac:dyDescent="0.2">
      <c r="A2694" t="s">
        <v>584</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s="38" t="s">
        <v>248</v>
      </c>
      <c r="O2694" t="s">
        <v>764</v>
      </c>
      <c r="P2694" t="s">
        <v>866</v>
      </c>
      <c r="Q2694" t="s">
        <v>243</v>
      </c>
      <c r="S2694" s="38"/>
      <c r="W2694" s="38"/>
    </row>
    <row r="2695" spans="1:23" ht="16" x14ac:dyDescent="0.2">
      <c r="A2695" t="s">
        <v>584</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s="38" t="s">
        <v>248</v>
      </c>
      <c r="O2695" t="s">
        <v>765</v>
      </c>
      <c r="P2695" t="s">
        <v>866</v>
      </c>
      <c r="Q2695" t="s">
        <v>243</v>
      </c>
      <c r="S2695" s="38"/>
      <c r="W2695" s="38"/>
    </row>
    <row r="2696" spans="1:23" ht="16" x14ac:dyDescent="0.2">
      <c r="A2696" t="s">
        <v>583</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s="38" t="s">
        <v>248</v>
      </c>
      <c r="O2696" t="s">
        <v>766</v>
      </c>
      <c r="P2696" t="s">
        <v>867</v>
      </c>
      <c r="Q2696" t="s">
        <v>243</v>
      </c>
      <c r="S2696" s="38"/>
      <c r="W2696" s="38"/>
    </row>
    <row r="2697" spans="1:23" ht="16" x14ac:dyDescent="0.2">
      <c r="A2697" t="s">
        <v>584</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s="38" t="s">
        <v>242</v>
      </c>
      <c r="O2697" t="s">
        <v>700</v>
      </c>
      <c r="P2697" t="s">
        <v>866</v>
      </c>
      <c r="Q2697" t="s">
        <v>243</v>
      </c>
      <c r="S2697" s="38"/>
      <c r="W2697" s="38"/>
    </row>
    <row r="2698" spans="1:23" ht="16" x14ac:dyDescent="0.2">
      <c r="A2698" t="s">
        <v>584</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s="38" t="s">
        <v>248</v>
      </c>
      <c r="O2698" t="s">
        <v>764</v>
      </c>
      <c r="P2698" t="s">
        <v>866</v>
      </c>
      <c r="Q2698" t="s">
        <v>243</v>
      </c>
      <c r="S2698" s="38"/>
      <c r="W2698" s="38"/>
    </row>
    <row r="2699" spans="1:23" ht="16" x14ac:dyDescent="0.2">
      <c r="A2699" t="s">
        <v>584</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s="38" t="s">
        <v>248</v>
      </c>
      <c r="O2699" t="s">
        <v>765</v>
      </c>
      <c r="P2699" t="s">
        <v>866</v>
      </c>
      <c r="Q2699" t="s">
        <v>243</v>
      </c>
      <c r="S2699" s="38"/>
      <c r="W2699" s="38"/>
    </row>
    <row r="2700" spans="1:23" ht="16" x14ac:dyDescent="0.2">
      <c r="A2700" t="s">
        <v>583</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s="38" t="s">
        <v>248</v>
      </c>
      <c r="O2700" t="s">
        <v>766</v>
      </c>
      <c r="P2700" t="s">
        <v>867</v>
      </c>
      <c r="Q2700" t="s">
        <v>243</v>
      </c>
      <c r="S2700" s="38"/>
      <c r="W2700" s="38"/>
    </row>
    <row r="2701" spans="1:23" ht="16" x14ac:dyDescent="0.2">
      <c r="A2701" t="s">
        <v>584</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s="38" t="s">
        <v>242</v>
      </c>
      <c r="O2701" t="s">
        <v>700</v>
      </c>
      <c r="P2701" t="s">
        <v>866</v>
      </c>
      <c r="Q2701" t="s">
        <v>243</v>
      </c>
      <c r="S2701" s="38"/>
      <c r="W2701" s="38"/>
    </row>
    <row r="2702" spans="1:23" ht="16" x14ac:dyDescent="0.2">
      <c r="A2702" t="s">
        <v>584</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s="38" t="s">
        <v>248</v>
      </c>
      <c r="O2702" t="s">
        <v>764</v>
      </c>
      <c r="P2702" t="s">
        <v>866</v>
      </c>
      <c r="Q2702" t="s">
        <v>243</v>
      </c>
      <c r="S2702" s="38"/>
      <c r="W2702" s="38"/>
    </row>
    <row r="2703" spans="1:23" ht="16" x14ac:dyDescent="0.2">
      <c r="A2703" t="s">
        <v>584</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s="38" t="s">
        <v>248</v>
      </c>
      <c r="O2703" t="s">
        <v>765</v>
      </c>
      <c r="P2703" t="s">
        <v>866</v>
      </c>
      <c r="Q2703" t="s">
        <v>243</v>
      </c>
      <c r="S2703" s="38"/>
      <c r="W2703" s="38"/>
    </row>
    <row r="2704" spans="1:23" ht="16" x14ac:dyDescent="0.2">
      <c r="A2704" t="s">
        <v>583</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s="38" t="s">
        <v>248</v>
      </c>
      <c r="O2704" t="s">
        <v>766</v>
      </c>
      <c r="P2704" t="s">
        <v>867</v>
      </c>
      <c r="Q2704" t="s">
        <v>243</v>
      </c>
      <c r="S2704" s="38"/>
      <c r="W2704" s="38"/>
    </row>
    <row r="2705" spans="1:23" ht="16" x14ac:dyDescent="0.2">
      <c r="A2705" t="s">
        <v>584</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s="38" t="s">
        <v>242</v>
      </c>
      <c r="O2705" t="s">
        <v>700</v>
      </c>
      <c r="P2705" t="s">
        <v>866</v>
      </c>
      <c r="Q2705" t="s">
        <v>243</v>
      </c>
      <c r="S2705" s="38"/>
      <c r="W2705" s="38"/>
    </row>
    <row r="2706" spans="1:23" ht="16" x14ac:dyDescent="0.2">
      <c r="A2706" t="s">
        <v>584</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s="38" t="s">
        <v>248</v>
      </c>
      <c r="O2706" t="s">
        <v>764</v>
      </c>
      <c r="P2706" t="s">
        <v>866</v>
      </c>
      <c r="Q2706" t="s">
        <v>243</v>
      </c>
      <c r="S2706" s="38"/>
      <c r="W2706" s="38"/>
    </row>
    <row r="2707" spans="1:23" ht="16" x14ac:dyDescent="0.2">
      <c r="A2707" t="s">
        <v>584</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s="38" t="s">
        <v>248</v>
      </c>
      <c r="O2707" t="s">
        <v>765</v>
      </c>
      <c r="P2707" t="s">
        <v>866</v>
      </c>
      <c r="Q2707" t="s">
        <v>243</v>
      </c>
      <c r="S2707" s="38"/>
      <c r="W2707" s="38"/>
    </row>
    <row r="2708" spans="1:23" ht="16" x14ac:dyDescent="0.2">
      <c r="A2708" t="s">
        <v>583</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s="38" t="s">
        <v>248</v>
      </c>
      <c r="O2708" t="s">
        <v>766</v>
      </c>
      <c r="P2708" t="s">
        <v>867</v>
      </c>
      <c r="Q2708" t="s">
        <v>243</v>
      </c>
      <c r="S2708" s="38"/>
      <c r="W2708" s="38"/>
    </row>
    <row r="2709" spans="1:23" ht="16" x14ac:dyDescent="0.2">
      <c r="A2709" t="s">
        <v>584</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s="38" t="s">
        <v>242</v>
      </c>
      <c r="O2709" t="s">
        <v>700</v>
      </c>
      <c r="P2709" t="s">
        <v>866</v>
      </c>
      <c r="Q2709" t="s">
        <v>243</v>
      </c>
      <c r="S2709" s="38"/>
      <c r="W2709" s="38"/>
    </row>
    <row r="2710" spans="1:23" ht="16" x14ac:dyDescent="0.2">
      <c r="A2710" t="s">
        <v>584</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s="38" t="s">
        <v>248</v>
      </c>
      <c r="O2710" t="s">
        <v>764</v>
      </c>
      <c r="P2710" t="s">
        <v>866</v>
      </c>
      <c r="Q2710" t="s">
        <v>243</v>
      </c>
      <c r="S2710" s="38"/>
      <c r="W2710" s="38"/>
    </row>
    <row r="2711" spans="1:23" ht="16" x14ac:dyDescent="0.2">
      <c r="A2711" t="s">
        <v>584</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s="38" t="s">
        <v>248</v>
      </c>
      <c r="O2711" t="s">
        <v>765</v>
      </c>
      <c r="P2711" t="s">
        <v>866</v>
      </c>
      <c r="Q2711" t="s">
        <v>243</v>
      </c>
      <c r="S2711" s="38"/>
      <c r="W2711" s="38"/>
    </row>
    <row r="2712" spans="1:23" ht="16" x14ac:dyDescent="0.2">
      <c r="A2712" t="s">
        <v>583</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s="38" t="s">
        <v>248</v>
      </c>
      <c r="O2712" t="s">
        <v>766</v>
      </c>
      <c r="P2712" t="s">
        <v>867</v>
      </c>
      <c r="Q2712" t="s">
        <v>243</v>
      </c>
      <c r="S2712" s="38"/>
      <c r="W2712" s="38"/>
    </row>
    <row r="2713" spans="1:23" ht="16" x14ac:dyDescent="0.2">
      <c r="A2713" t="s">
        <v>584</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s="38" t="s">
        <v>242</v>
      </c>
      <c r="O2713" t="s">
        <v>700</v>
      </c>
      <c r="P2713" t="s">
        <v>866</v>
      </c>
      <c r="Q2713" t="s">
        <v>243</v>
      </c>
      <c r="S2713" s="38"/>
      <c r="W2713" s="38"/>
    </row>
    <row r="2714" spans="1:23" ht="16" x14ac:dyDescent="0.2">
      <c r="A2714" t="s">
        <v>584</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s="38" t="s">
        <v>248</v>
      </c>
      <c r="O2714" t="s">
        <v>764</v>
      </c>
      <c r="P2714" t="s">
        <v>866</v>
      </c>
      <c r="Q2714" t="s">
        <v>243</v>
      </c>
      <c r="S2714" s="38"/>
      <c r="W2714" s="38"/>
    </row>
    <row r="2715" spans="1:23" ht="16" x14ac:dyDescent="0.2">
      <c r="A2715" t="s">
        <v>584</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s="38" t="s">
        <v>248</v>
      </c>
      <c r="O2715" t="s">
        <v>765</v>
      </c>
      <c r="P2715" t="s">
        <v>866</v>
      </c>
      <c r="Q2715" t="s">
        <v>243</v>
      </c>
      <c r="S2715" s="38"/>
      <c r="W2715" s="38"/>
    </row>
    <row r="2716" spans="1:23" ht="16" x14ac:dyDescent="0.2">
      <c r="A2716" t="s">
        <v>583</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s="38" t="s">
        <v>248</v>
      </c>
      <c r="O2716" t="s">
        <v>766</v>
      </c>
      <c r="P2716" t="s">
        <v>867</v>
      </c>
      <c r="Q2716" t="s">
        <v>243</v>
      </c>
      <c r="S2716" s="38"/>
      <c r="W2716" s="38"/>
    </row>
    <row r="2717" spans="1:23" ht="16" x14ac:dyDescent="0.2">
      <c r="A2717" t="s">
        <v>584</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s="38" t="s">
        <v>242</v>
      </c>
      <c r="O2717" t="s">
        <v>700</v>
      </c>
      <c r="P2717" t="s">
        <v>866</v>
      </c>
      <c r="Q2717" t="s">
        <v>243</v>
      </c>
      <c r="S2717" s="38"/>
      <c r="W2717" s="38"/>
    </row>
    <row r="2718" spans="1:23" ht="16" x14ac:dyDescent="0.2">
      <c r="A2718" t="s">
        <v>584</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s="38" t="s">
        <v>248</v>
      </c>
      <c r="O2718" t="s">
        <v>764</v>
      </c>
      <c r="P2718" t="s">
        <v>866</v>
      </c>
      <c r="Q2718" t="s">
        <v>243</v>
      </c>
      <c r="S2718" s="38"/>
      <c r="W2718" s="38"/>
    </row>
    <row r="2719" spans="1:23" ht="16" x14ac:dyDescent="0.2">
      <c r="A2719" t="s">
        <v>584</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s="38" t="s">
        <v>248</v>
      </c>
      <c r="O2719" t="s">
        <v>765</v>
      </c>
      <c r="P2719" t="s">
        <v>866</v>
      </c>
      <c r="Q2719" t="s">
        <v>243</v>
      </c>
      <c r="S2719" s="38"/>
      <c r="W2719" s="38"/>
    </row>
    <row r="2720" spans="1:23" ht="16" x14ac:dyDescent="0.2">
      <c r="A2720" t="s">
        <v>583</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s="38" t="s">
        <v>248</v>
      </c>
      <c r="O2720" t="s">
        <v>766</v>
      </c>
      <c r="P2720" t="s">
        <v>867</v>
      </c>
      <c r="Q2720" t="s">
        <v>243</v>
      </c>
      <c r="S2720" s="38"/>
      <c r="W2720" s="38"/>
    </row>
    <row r="2721" spans="1:23" ht="16" x14ac:dyDescent="0.2">
      <c r="A2721" t="s">
        <v>584</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s="38" t="s">
        <v>242</v>
      </c>
      <c r="O2721" t="s">
        <v>700</v>
      </c>
      <c r="P2721" t="s">
        <v>866</v>
      </c>
      <c r="Q2721" t="s">
        <v>243</v>
      </c>
      <c r="S2721" s="38"/>
      <c r="W2721" s="38"/>
    </row>
    <row r="2722" spans="1:23" ht="16" x14ac:dyDescent="0.2">
      <c r="A2722" t="s">
        <v>584</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s="38" t="s">
        <v>248</v>
      </c>
      <c r="O2722" t="s">
        <v>764</v>
      </c>
      <c r="P2722" t="s">
        <v>866</v>
      </c>
      <c r="Q2722" t="s">
        <v>243</v>
      </c>
      <c r="S2722" s="38"/>
      <c r="W2722" s="38"/>
    </row>
    <row r="2723" spans="1:23" ht="16" x14ac:dyDescent="0.2">
      <c r="A2723" t="s">
        <v>584</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s="38" t="s">
        <v>248</v>
      </c>
      <c r="O2723" t="s">
        <v>765</v>
      </c>
      <c r="P2723" t="s">
        <v>866</v>
      </c>
      <c r="Q2723" t="s">
        <v>243</v>
      </c>
      <c r="S2723" s="38"/>
      <c r="W2723" s="38"/>
    </row>
    <row r="2724" spans="1:23" ht="16" x14ac:dyDescent="0.2">
      <c r="A2724" t="s">
        <v>583</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s="38" t="s">
        <v>248</v>
      </c>
      <c r="O2724" t="s">
        <v>766</v>
      </c>
      <c r="P2724" t="s">
        <v>867</v>
      </c>
      <c r="Q2724" t="s">
        <v>243</v>
      </c>
      <c r="S2724" s="38"/>
      <c r="W2724" s="38"/>
    </row>
    <row r="2725" spans="1:23" ht="16" x14ac:dyDescent="0.2">
      <c r="A2725" t="s">
        <v>584</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s="38" t="s">
        <v>242</v>
      </c>
      <c r="O2725" t="s">
        <v>700</v>
      </c>
      <c r="P2725" t="s">
        <v>866</v>
      </c>
      <c r="Q2725" t="s">
        <v>243</v>
      </c>
      <c r="S2725" s="38"/>
      <c r="W2725" s="38"/>
    </row>
    <row r="2726" spans="1:23" ht="16" x14ac:dyDescent="0.2">
      <c r="A2726" t="s">
        <v>584</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s="38" t="s">
        <v>248</v>
      </c>
      <c r="O2726" t="s">
        <v>764</v>
      </c>
      <c r="P2726" t="s">
        <v>866</v>
      </c>
      <c r="Q2726" t="s">
        <v>243</v>
      </c>
      <c r="S2726" s="38"/>
      <c r="W2726" s="38"/>
    </row>
    <row r="2727" spans="1:23" ht="16" x14ac:dyDescent="0.2">
      <c r="A2727" t="s">
        <v>584</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s="38" t="s">
        <v>248</v>
      </c>
      <c r="O2727" t="s">
        <v>765</v>
      </c>
      <c r="P2727" t="s">
        <v>866</v>
      </c>
      <c r="Q2727" t="s">
        <v>243</v>
      </c>
      <c r="S2727" s="38"/>
      <c r="W2727" s="38"/>
    </row>
    <row r="2728" spans="1:23" ht="16" x14ac:dyDescent="0.2">
      <c r="A2728" t="s">
        <v>583</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s="38" t="s">
        <v>248</v>
      </c>
      <c r="O2728" t="s">
        <v>766</v>
      </c>
      <c r="P2728" t="s">
        <v>867</v>
      </c>
      <c r="Q2728" t="s">
        <v>243</v>
      </c>
      <c r="S2728" s="38"/>
      <c r="W2728" s="38"/>
    </row>
    <row r="2729" spans="1:23" ht="16" x14ac:dyDescent="0.2">
      <c r="A2729" t="s">
        <v>584</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s="38" t="s">
        <v>242</v>
      </c>
      <c r="O2729" t="s">
        <v>700</v>
      </c>
      <c r="P2729" t="s">
        <v>866</v>
      </c>
      <c r="Q2729" t="s">
        <v>243</v>
      </c>
      <c r="S2729" s="38"/>
      <c r="W2729" s="38"/>
    </row>
    <row r="2730" spans="1:23" ht="16" x14ac:dyDescent="0.2">
      <c r="A2730" t="s">
        <v>584</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s="38" t="s">
        <v>248</v>
      </c>
      <c r="O2730" t="s">
        <v>764</v>
      </c>
      <c r="P2730" t="s">
        <v>866</v>
      </c>
      <c r="Q2730" t="s">
        <v>243</v>
      </c>
      <c r="S2730" s="38"/>
      <c r="W2730" s="38"/>
    </row>
    <row r="2731" spans="1:23" ht="16" x14ac:dyDescent="0.2">
      <c r="A2731" t="s">
        <v>584</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s="38" t="s">
        <v>248</v>
      </c>
      <c r="O2731" t="s">
        <v>765</v>
      </c>
      <c r="P2731" t="s">
        <v>866</v>
      </c>
      <c r="Q2731" t="s">
        <v>243</v>
      </c>
      <c r="S2731" s="38"/>
      <c r="W2731" s="38"/>
    </row>
    <row r="2732" spans="1:23" ht="16" x14ac:dyDescent="0.2">
      <c r="A2732" t="s">
        <v>583</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s="38" t="s">
        <v>248</v>
      </c>
      <c r="O2732" t="s">
        <v>766</v>
      </c>
      <c r="P2732" t="s">
        <v>867</v>
      </c>
      <c r="Q2732" t="s">
        <v>243</v>
      </c>
      <c r="S2732" s="38"/>
      <c r="W2732" s="38"/>
    </row>
    <row r="2733" spans="1:23" ht="16" x14ac:dyDescent="0.2">
      <c r="A2733" t="s">
        <v>585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s="38" t="s">
        <v>248</v>
      </c>
      <c r="O2733" t="s">
        <v>767</v>
      </c>
      <c r="P2733" t="s">
        <v>868</v>
      </c>
      <c r="Q2733" t="s">
        <v>243</v>
      </c>
      <c r="S2733" s="38"/>
      <c r="W2733" s="38"/>
    </row>
    <row r="2734" spans="1:23" ht="16" x14ac:dyDescent="0.2">
      <c r="A2734" t="s">
        <v>585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s="38" t="s">
        <v>248</v>
      </c>
      <c r="O2734" t="s">
        <v>767</v>
      </c>
      <c r="P2734" t="s">
        <v>868</v>
      </c>
      <c r="Q2734" t="s">
        <v>243</v>
      </c>
      <c r="S2734" s="38"/>
      <c r="W2734" s="38"/>
    </row>
    <row r="2735" spans="1:23" ht="16" x14ac:dyDescent="0.2">
      <c r="A2735" t="s">
        <v>585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s="38" t="s">
        <v>248</v>
      </c>
      <c r="O2735" t="s">
        <v>767</v>
      </c>
      <c r="P2735" t="s">
        <v>868</v>
      </c>
      <c r="Q2735" t="s">
        <v>243</v>
      </c>
      <c r="S2735" s="38"/>
      <c r="W2735" s="38"/>
    </row>
    <row r="2736" spans="1:23" ht="16" x14ac:dyDescent="0.2">
      <c r="A2736" t="s">
        <v>585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s="38" t="s">
        <v>248</v>
      </c>
      <c r="O2736" t="s">
        <v>767</v>
      </c>
      <c r="P2736" t="s">
        <v>868</v>
      </c>
      <c r="Q2736" t="s">
        <v>243</v>
      </c>
      <c r="S2736" s="38"/>
      <c r="W2736" s="38"/>
    </row>
    <row r="2737" spans="1:23" ht="16" x14ac:dyDescent="0.2">
      <c r="A2737" t="s">
        <v>585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s="38" t="s">
        <v>248</v>
      </c>
      <c r="O2737" t="s">
        <v>767</v>
      </c>
      <c r="P2737" t="s">
        <v>868</v>
      </c>
      <c r="Q2737" t="s">
        <v>243</v>
      </c>
      <c r="S2737" s="38"/>
      <c r="W2737" s="38"/>
    </row>
    <row r="2738" spans="1:23" ht="16" x14ac:dyDescent="0.2">
      <c r="A2738" t="s">
        <v>585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s="38" t="s">
        <v>248</v>
      </c>
      <c r="O2738" t="s">
        <v>767</v>
      </c>
      <c r="P2738" t="s">
        <v>868</v>
      </c>
      <c r="Q2738" t="s">
        <v>243</v>
      </c>
      <c r="S2738" s="38"/>
      <c r="W2738" s="38"/>
    </row>
    <row r="2739" spans="1:23" ht="16" x14ac:dyDescent="0.2">
      <c r="A2739" t="s">
        <v>585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s="38" t="s">
        <v>248</v>
      </c>
      <c r="O2739" t="s">
        <v>767</v>
      </c>
      <c r="P2739" t="s">
        <v>868</v>
      </c>
      <c r="Q2739" t="s">
        <v>243</v>
      </c>
      <c r="S2739" s="38"/>
      <c r="W2739" s="38"/>
    </row>
    <row r="2740" spans="1:23" ht="16" x14ac:dyDescent="0.2">
      <c r="A2740" t="s">
        <v>585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s="38" t="s">
        <v>248</v>
      </c>
      <c r="O2740" t="s">
        <v>767</v>
      </c>
      <c r="P2740" t="s">
        <v>868</v>
      </c>
      <c r="Q2740" t="s">
        <v>243</v>
      </c>
      <c r="S2740" s="38"/>
      <c r="W2740" s="38"/>
    </row>
    <row r="2741" spans="1:23" ht="16" x14ac:dyDescent="0.2">
      <c r="A2741" t="s">
        <v>585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s="38" t="s">
        <v>248</v>
      </c>
      <c r="O2741" t="s">
        <v>767</v>
      </c>
      <c r="P2741" t="s">
        <v>868</v>
      </c>
      <c r="Q2741" t="s">
        <v>243</v>
      </c>
      <c r="S2741" s="38"/>
      <c r="W2741" s="38"/>
    </row>
    <row r="2742" spans="1:23" ht="16" x14ac:dyDescent="0.2">
      <c r="A2742" t="s">
        <v>585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s="38" t="s">
        <v>248</v>
      </c>
      <c r="O2742" t="s">
        <v>767</v>
      </c>
      <c r="P2742" t="s">
        <v>868</v>
      </c>
      <c r="Q2742" t="s">
        <v>243</v>
      </c>
      <c r="S2742" s="38"/>
      <c r="W2742" s="38"/>
    </row>
    <row r="2743" spans="1:23" ht="16" x14ac:dyDescent="0.2">
      <c r="A2743" t="s">
        <v>585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s="38" t="s">
        <v>248</v>
      </c>
      <c r="O2743" t="s">
        <v>767</v>
      </c>
      <c r="P2743" t="s">
        <v>868</v>
      </c>
      <c r="Q2743" t="s">
        <v>243</v>
      </c>
      <c r="S2743" s="38"/>
      <c r="W2743" s="38"/>
    </row>
    <row r="2744" spans="1:23" ht="16" x14ac:dyDescent="0.2">
      <c r="A2744" t="s">
        <v>585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s="38" t="s">
        <v>248</v>
      </c>
      <c r="O2744" t="s">
        <v>767</v>
      </c>
      <c r="P2744" t="s">
        <v>868</v>
      </c>
      <c r="Q2744" t="s">
        <v>243</v>
      </c>
      <c r="S2744" s="38"/>
      <c r="W2744" s="38"/>
    </row>
    <row r="2745" spans="1:23" ht="16" x14ac:dyDescent="0.2">
      <c r="A2745" t="s">
        <v>585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s="38" t="s">
        <v>248</v>
      </c>
      <c r="O2745" t="s">
        <v>767</v>
      </c>
      <c r="P2745" t="s">
        <v>868</v>
      </c>
      <c r="Q2745" t="s">
        <v>243</v>
      </c>
      <c r="S2745" s="38"/>
      <c r="W2745" s="38"/>
    </row>
    <row r="2746" spans="1:23" ht="16" x14ac:dyDescent="0.2">
      <c r="A2746" t="s">
        <v>585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s="38" t="s">
        <v>248</v>
      </c>
      <c r="O2746" t="s">
        <v>767</v>
      </c>
      <c r="P2746" t="s">
        <v>868</v>
      </c>
      <c r="Q2746" t="s">
        <v>243</v>
      </c>
      <c r="S2746" s="38"/>
      <c r="W2746" s="38"/>
    </row>
    <row r="2747" spans="1:23" ht="16" x14ac:dyDescent="0.2">
      <c r="A2747" t="s">
        <v>585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s="38" t="s">
        <v>248</v>
      </c>
      <c r="O2747" t="s">
        <v>767</v>
      </c>
      <c r="P2747" t="s">
        <v>868</v>
      </c>
      <c r="Q2747" t="s">
        <v>243</v>
      </c>
      <c r="S2747" s="38"/>
      <c r="W2747" s="38"/>
    </row>
    <row r="2748" spans="1:23" ht="16" x14ac:dyDescent="0.2">
      <c r="A2748" t="s">
        <v>585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s="38" t="s">
        <v>248</v>
      </c>
      <c r="O2748" t="s">
        <v>767</v>
      </c>
      <c r="P2748" t="s">
        <v>868</v>
      </c>
      <c r="Q2748" t="s">
        <v>243</v>
      </c>
      <c r="S2748" s="38"/>
      <c r="W2748" s="38"/>
    </row>
    <row r="2749" spans="1:23" ht="16" x14ac:dyDescent="0.2">
      <c r="A2749" t="s">
        <v>585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s="38" t="s">
        <v>248</v>
      </c>
      <c r="O2749" t="s">
        <v>767</v>
      </c>
      <c r="P2749" t="s">
        <v>868</v>
      </c>
      <c r="Q2749" t="s">
        <v>243</v>
      </c>
      <c r="S2749" s="38"/>
      <c r="W2749" s="38"/>
    </row>
    <row r="2750" spans="1:23" ht="16" x14ac:dyDescent="0.2">
      <c r="A2750" t="s">
        <v>356</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s="38" t="s">
        <v>242</v>
      </c>
      <c r="O2750" t="s">
        <v>714</v>
      </c>
      <c r="P2750" t="s">
        <v>869</v>
      </c>
      <c r="Q2750" s="4" t="s">
        <v>243</v>
      </c>
      <c r="R2750" t="s">
        <v>357</v>
      </c>
      <c r="S2750" s="38"/>
      <c r="W2750" s="38"/>
    </row>
    <row r="2751" spans="1:23" ht="16" x14ac:dyDescent="0.2">
      <c r="A2751" t="s">
        <v>356</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s="38" t="s">
        <v>248</v>
      </c>
      <c r="O2751" t="s">
        <v>716</v>
      </c>
      <c r="P2751" t="s">
        <v>869</v>
      </c>
      <c r="Q2751" s="4" t="s">
        <v>243</v>
      </c>
      <c r="R2751" t="s">
        <v>477</v>
      </c>
      <c r="S2751" s="38"/>
      <c r="W2751" s="38"/>
    </row>
    <row r="2752" spans="1:23" ht="16" x14ac:dyDescent="0.2">
      <c r="A2752" t="s">
        <v>356</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s="38" t="s">
        <v>248</v>
      </c>
      <c r="O2752" t="s">
        <v>692</v>
      </c>
      <c r="P2752" t="s">
        <v>869</v>
      </c>
      <c r="Q2752" s="4" t="s">
        <v>243</v>
      </c>
      <c r="S2752" s="38"/>
      <c r="W2752" s="38"/>
    </row>
    <row r="2753" spans="1:23" ht="16" x14ac:dyDescent="0.2">
      <c r="A2753" t="s">
        <v>356</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s="38" t="s">
        <v>248</v>
      </c>
      <c r="O2753" t="s">
        <v>717</v>
      </c>
      <c r="P2753" t="s">
        <v>869</v>
      </c>
      <c r="Q2753" s="4" t="s">
        <v>243</v>
      </c>
      <c r="S2753" s="38"/>
      <c r="W2753" s="38"/>
    </row>
    <row r="2754" spans="1:23" ht="16" x14ac:dyDescent="0.2">
      <c r="A2754" t="s">
        <v>356</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s="38" t="s">
        <v>242</v>
      </c>
      <c r="O2754" t="s">
        <v>714</v>
      </c>
      <c r="P2754" t="s">
        <v>869</v>
      </c>
      <c r="Q2754" s="4" t="s">
        <v>243</v>
      </c>
      <c r="S2754" s="38"/>
      <c r="W2754" s="38"/>
    </row>
    <row r="2755" spans="1:23" ht="16" x14ac:dyDescent="0.2">
      <c r="A2755" t="s">
        <v>356</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s="38" t="s">
        <v>248</v>
      </c>
      <c r="O2755" t="s">
        <v>716</v>
      </c>
      <c r="P2755" t="s">
        <v>869</v>
      </c>
      <c r="Q2755" s="4" t="s">
        <v>243</v>
      </c>
      <c r="S2755" s="38"/>
      <c r="W2755" s="38"/>
    </row>
    <row r="2756" spans="1:23" ht="16" x14ac:dyDescent="0.2">
      <c r="A2756" t="s">
        <v>356</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s="38" t="s">
        <v>248</v>
      </c>
      <c r="O2756" t="s">
        <v>692</v>
      </c>
      <c r="P2756" t="s">
        <v>869</v>
      </c>
      <c r="Q2756" s="4" t="s">
        <v>243</v>
      </c>
      <c r="S2756" s="38"/>
      <c r="W2756" s="38"/>
    </row>
    <row r="2757" spans="1:23" ht="16" x14ac:dyDescent="0.2">
      <c r="A2757" t="s">
        <v>356</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s="38" t="s">
        <v>248</v>
      </c>
      <c r="O2757" t="s">
        <v>717</v>
      </c>
      <c r="P2757" t="s">
        <v>869</v>
      </c>
      <c r="Q2757" s="4" t="s">
        <v>243</v>
      </c>
      <c r="S2757" s="38"/>
      <c r="W2757" s="38"/>
    </row>
    <row r="2758" spans="1:23" ht="16" x14ac:dyDescent="0.2">
      <c r="A2758" t="s">
        <v>356</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s="38" t="s">
        <v>242</v>
      </c>
      <c r="O2758" t="s">
        <v>714</v>
      </c>
      <c r="P2758" t="s">
        <v>869</v>
      </c>
      <c r="Q2758" s="4" t="s">
        <v>243</v>
      </c>
      <c r="S2758" s="38"/>
      <c r="W2758" s="38"/>
    </row>
    <row r="2759" spans="1:23" ht="16" x14ac:dyDescent="0.2">
      <c r="A2759" t="s">
        <v>356</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s="38" t="s">
        <v>248</v>
      </c>
      <c r="O2759" t="s">
        <v>716</v>
      </c>
      <c r="P2759" t="s">
        <v>869</v>
      </c>
      <c r="Q2759" s="4" t="s">
        <v>243</v>
      </c>
      <c r="S2759" s="38"/>
      <c r="W2759" s="38"/>
    </row>
    <row r="2760" spans="1:23" ht="16" x14ac:dyDescent="0.2">
      <c r="A2760" t="s">
        <v>356</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s="38" t="s">
        <v>248</v>
      </c>
      <c r="O2760" t="s">
        <v>692</v>
      </c>
      <c r="P2760" t="s">
        <v>869</v>
      </c>
      <c r="Q2760" s="4" t="s">
        <v>243</v>
      </c>
      <c r="S2760" s="38"/>
      <c r="W2760" s="38"/>
    </row>
    <row r="2761" spans="1:23" ht="16" x14ac:dyDescent="0.2">
      <c r="A2761" t="s">
        <v>356</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s="38" t="s">
        <v>248</v>
      </c>
      <c r="O2761" t="s">
        <v>717</v>
      </c>
      <c r="P2761" t="s">
        <v>869</v>
      </c>
      <c r="Q2761" s="4" t="s">
        <v>243</v>
      </c>
      <c r="S2761" s="38"/>
      <c r="W2761" s="38"/>
    </row>
    <row r="2762" spans="1:23" ht="16" x14ac:dyDescent="0.2">
      <c r="A2762" t="s">
        <v>356</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s="38" t="s">
        <v>242</v>
      </c>
      <c r="O2762" t="s">
        <v>714</v>
      </c>
      <c r="P2762" t="s">
        <v>869</v>
      </c>
      <c r="Q2762" s="4" t="s">
        <v>243</v>
      </c>
      <c r="S2762" s="38"/>
      <c r="W2762" s="38"/>
    </row>
    <row r="2763" spans="1:23" ht="16" x14ac:dyDescent="0.2">
      <c r="A2763" t="s">
        <v>356</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s="38" t="s">
        <v>248</v>
      </c>
      <c r="O2763" t="s">
        <v>716</v>
      </c>
      <c r="P2763" t="s">
        <v>869</v>
      </c>
      <c r="Q2763" s="4" t="s">
        <v>243</v>
      </c>
      <c r="S2763" s="38"/>
      <c r="W2763" s="38"/>
    </row>
    <row r="2764" spans="1:23" ht="16" x14ac:dyDescent="0.2">
      <c r="A2764" t="s">
        <v>356</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s="38" t="s">
        <v>248</v>
      </c>
      <c r="O2764" t="s">
        <v>692</v>
      </c>
      <c r="P2764" t="s">
        <v>869</v>
      </c>
      <c r="Q2764" s="4" t="s">
        <v>243</v>
      </c>
      <c r="S2764" s="38"/>
      <c r="W2764" s="38"/>
    </row>
    <row r="2765" spans="1:23" ht="16" x14ac:dyDescent="0.2">
      <c r="A2765" t="s">
        <v>356</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s="38" t="s">
        <v>248</v>
      </c>
      <c r="O2765" t="s">
        <v>717</v>
      </c>
      <c r="P2765" t="s">
        <v>869</v>
      </c>
      <c r="Q2765" s="4" t="s">
        <v>243</v>
      </c>
      <c r="S2765" s="38"/>
      <c r="W2765" s="38"/>
    </row>
    <row r="2766" spans="1:23" ht="16" x14ac:dyDescent="0.2">
      <c r="A2766" t="s">
        <v>356</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s="38" t="s">
        <v>242</v>
      </c>
      <c r="O2766" t="s">
        <v>714</v>
      </c>
      <c r="P2766" t="s">
        <v>869</v>
      </c>
      <c r="Q2766" s="4" t="s">
        <v>243</v>
      </c>
      <c r="S2766" s="38"/>
      <c r="W2766" s="38"/>
    </row>
    <row r="2767" spans="1:23" ht="16" x14ac:dyDescent="0.2">
      <c r="A2767" t="s">
        <v>356</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s="38" t="s">
        <v>248</v>
      </c>
      <c r="O2767" t="s">
        <v>716</v>
      </c>
      <c r="P2767" t="s">
        <v>869</v>
      </c>
      <c r="Q2767" s="4" t="s">
        <v>243</v>
      </c>
      <c r="S2767" s="38"/>
      <c r="W2767" s="38"/>
    </row>
    <row r="2768" spans="1:23" ht="16" x14ac:dyDescent="0.2">
      <c r="A2768" t="s">
        <v>356</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s="38" t="s">
        <v>248</v>
      </c>
      <c r="O2768" t="s">
        <v>692</v>
      </c>
      <c r="P2768" t="s">
        <v>869</v>
      </c>
      <c r="Q2768" s="4" t="s">
        <v>243</v>
      </c>
      <c r="S2768" s="38"/>
      <c r="W2768" s="38"/>
    </row>
    <row r="2769" spans="1:23" ht="16" x14ac:dyDescent="0.2">
      <c r="A2769" t="s">
        <v>356</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s="38" t="s">
        <v>248</v>
      </c>
      <c r="O2769" t="s">
        <v>717</v>
      </c>
      <c r="P2769" t="s">
        <v>869</v>
      </c>
      <c r="Q2769" s="4" t="s">
        <v>243</v>
      </c>
      <c r="S2769" s="38"/>
      <c r="W2769" s="38"/>
    </row>
    <row r="2770" spans="1:23" ht="16" x14ac:dyDescent="0.2">
      <c r="A2770" t="s">
        <v>356</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s="38" t="s">
        <v>242</v>
      </c>
      <c r="O2770" t="s">
        <v>714</v>
      </c>
      <c r="P2770" t="s">
        <v>869</v>
      </c>
      <c r="Q2770" s="4" t="s">
        <v>243</v>
      </c>
      <c r="S2770" s="38"/>
      <c r="W2770" s="38"/>
    </row>
    <row r="2771" spans="1:23" ht="16" x14ac:dyDescent="0.2">
      <c r="A2771" t="s">
        <v>356</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s="38" t="s">
        <v>248</v>
      </c>
      <c r="O2771" t="s">
        <v>716</v>
      </c>
      <c r="P2771" t="s">
        <v>869</v>
      </c>
      <c r="Q2771" s="4" t="s">
        <v>243</v>
      </c>
      <c r="S2771" s="38"/>
      <c r="W2771" s="38"/>
    </row>
    <row r="2772" spans="1:23" ht="16" x14ac:dyDescent="0.2">
      <c r="A2772" t="s">
        <v>356</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s="38" t="s">
        <v>248</v>
      </c>
      <c r="O2772" t="s">
        <v>692</v>
      </c>
      <c r="P2772" t="s">
        <v>869</v>
      </c>
      <c r="Q2772" s="4" t="s">
        <v>243</v>
      </c>
      <c r="S2772" s="38"/>
      <c r="W2772" s="38"/>
    </row>
    <row r="2773" spans="1:23" ht="16" x14ac:dyDescent="0.2">
      <c r="A2773" t="s">
        <v>356</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s="38" t="s">
        <v>248</v>
      </c>
      <c r="O2773" t="s">
        <v>717</v>
      </c>
      <c r="P2773" t="s">
        <v>869</v>
      </c>
      <c r="Q2773" s="4" t="s">
        <v>243</v>
      </c>
      <c r="S2773" s="38"/>
      <c r="W2773" s="38"/>
    </row>
    <row r="2774" spans="1:23" ht="16" x14ac:dyDescent="0.2">
      <c r="A2774" t="s">
        <v>356</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s="38" t="s">
        <v>242</v>
      </c>
      <c r="O2774" t="s">
        <v>714</v>
      </c>
      <c r="P2774" t="s">
        <v>869</v>
      </c>
      <c r="Q2774" s="4" t="s">
        <v>243</v>
      </c>
      <c r="S2774" s="38"/>
      <c r="W2774" s="38"/>
    </row>
    <row r="2775" spans="1:23" ht="16" x14ac:dyDescent="0.2">
      <c r="A2775" t="s">
        <v>356</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s="38" t="s">
        <v>248</v>
      </c>
      <c r="O2775" t="s">
        <v>716</v>
      </c>
      <c r="P2775" t="s">
        <v>869</v>
      </c>
      <c r="Q2775" s="4" t="s">
        <v>243</v>
      </c>
      <c r="S2775" s="38"/>
      <c r="W2775" s="38"/>
    </row>
    <row r="2776" spans="1:23" ht="16" x14ac:dyDescent="0.2">
      <c r="A2776" t="s">
        <v>356</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s="38" t="s">
        <v>248</v>
      </c>
      <c r="O2776" t="s">
        <v>692</v>
      </c>
      <c r="P2776" t="s">
        <v>869</v>
      </c>
      <c r="Q2776" s="4" t="s">
        <v>243</v>
      </c>
      <c r="S2776" s="38"/>
      <c r="W2776" s="38"/>
    </row>
    <row r="2777" spans="1:23" ht="16" x14ac:dyDescent="0.2">
      <c r="A2777" t="s">
        <v>356</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s="38" t="s">
        <v>248</v>
      </c>
      <c r="O2777" t="s">
        <v>717</v>
      </c>
      <c r="P2777" t="s">
        <v>869</v>
      </c>
      <c r="Q2777" s="4" t="s">
        <v>243</v>
      </c>
      <c r="S2777" s="38"/>
      <c r="W2777" s="38"/>
    </row>
    <row r="2778" spans="1:23" ht="16" x14ac:dyDescent="0.2">
      <c r="A2778" t="s">
        <v>356</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s="38" t="s">
        <v>242</v>
      </c>
      <c r="O2778" t="s">
        <v>714</v>
      </c>
      <c r="P2778" t="s">
        <v>869</v>
      </c>
      <c r="Q2778" s="4" t="s">
        <v>243</v>
      </c>
      <c r="S2778" s="38"/>
      <c r="W2778" s="38"/>
    </row>
    <row r="2779" spans="1:23" ht="16" x14ac:dyDescent="0.2">
      <c r="A2779" t="s">
        <v>356</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s="38" t="s">
        <v>248</v>
      </c>
      <c r="O2779" t="s">
        <v>716</v>
      </c>
      <c r="P2779" t="s">
        <v>869</v>
      </c>
      <c r="Q2779" s="4" t="s">
        <v>243</v>
      </c>
      <c r="S2779" s="38"/>
      <c r="W2779" s="38"/>
    </row>
    <row r="2780" spans="1:23" ht="16" x14ac:dyDescent="0.2">
      <c r="A2780" t="s">
        <v>356</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s="38" t="s">
        <v>248</v>
      </c>
      <c r="O2780" t="s">
        <v>692</v>
      </c>
      <c r="P2780" t="s">
        <v>869</v>
      </c>
      <c r="Q2780" s="4" t="s">
        <v>243</v>
      </c>
      <c r="S2780" s="38"/>
      <c r="W2780" s="38"/>
    </row>
    <row r="2781" spans="1:23" ht="16" x14ac:dyDescent="0.2">
      <c r="A2781" t="s">
        <v>356</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s="38" t="s">
        <v>248</v>
      </c>
      <c r="O2781" t="s">
        <v>717</v>
      </c>
      <c r="P2781" t="s">
        <v>869</v>
      </c>
      <c r="Q2781" s="4" t="s">
        <v>243</v>
      </c>
      <c r="S2781" s="38"/>
      <c r="W2781" s="38"/>
    </row>
    <row r="2782" spans="1:23" ht="16" x14ac:dyDescent="0.2">
      <c r="A2782" t="s">
        <v>356</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s="38" t="s">
        <v>242</v>
      </c>
      <c r="O2782" t="s">
        <v>714</v>
      </c>
      <c r="P2782" t="s">
        <v>869</v>
      </c>
      <c r="Q2782" s="4" t="s">
        <v>243</v>
      </c>
      <c r="S2782" s="38"/>
      <c r="W2782" s="38"/>
    </row>
    <row r="2783" spans="1:23" ht="16" x14ac:dyDescent="0.2">
      <c r="A2783" t="s">
        <v>356</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s="38" t="s">
        <v>248</v>
      </c>
      <c r="O2783" t="s">
        <v>716</v>
      </c>
      <c r="P2783" t="s">
        <v>869</v>
      </c>
      <c r="Q2783" s="4" t="s">
        <v>243</v>
      </c>
      <c r="S2783" s="38"/>
      <c r="W2783" s="38"/>
    </row>
    <row r="2784" spans="1:23" ht="16" x14ac:dyDescent="0.2">
      <c r="A2784" t="s">
        <v>356</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s="38" t="s">
        <v>248</v>
      </c>
      <c r="O2784" t="s">
        <v>692</v>
      </c>
      <c r="P2784" t="s">
        <v>869</v>
      </c>
      <c r="Q2784" s="4" t="s">
        <v>243</v>
      </c>
      <c r="S2784" s="38"/>
      <c r="W2784" s="38"/>
    </row>
    <row r="2785" spans="1:23" ht="16" x14ac:dyDescent="0.2">
      <c r="A2785" t="s">
        <v>356</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s="38" t="s">
        <v>248</v>
      </c>
      <c r="O2785" t="s">
        <v>717</v>
      </c>
      <c r="P2785" t="s">
        <v>869</v>
      </c>
      <c r="Q2785" s="4" t="s">
        <v>243</v>
      </c>
      <c r="S2785" s="38"/>
      <c r="W2785" s="38"/>
    </row>
    <row r="2786" spans="1:23" ht="16" x14ac:dyDescent="0.2">
      <c r="A2786" t="s">
        <v>356</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s="38" t="s">
        <v>242</v>
      </c>
      <c r="O2786" t="s">
        <v>714</v>
      </c>
      <c r="P2786" t="s">
        <v>869</v>
      </c>
      <c r="Q2786" s="4" t="s">
        <v>243</v>
      </c>
      <c r="S2786" s="38"/>
      <c r="W2786" s="38"/>
    </row>
    <row r="2787" spans="1:23" ht="16" x14ac:dyDescent="0.2">
      <c r="A2787" t="s">
        <v>356</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s="38" t="s">
        <v>248</v>
      </c>
      <c r="O2787" t="s">
        <v>716</v>
      </c>
      <c r="P2787" t="s">
        <v>869</v>
      </c>
      <c r="Q2787" s="4" t="s">
        <v>243</v>
      </c>
      <c r="S2787" s="38"/>
      <c r="W2787" s="38"/>
    </row>
    <row r="2788" spans="1:23" ht="16" x14ac:dyDescent="0.2">
      <c r="A2788" t="s">
        <v>356</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s="38" t="s">
        <v>248</v>
      </c>
      <c r="O2788" t="s">
        <v>692</v>
      </c>
      <c r="P2788" t="s">
        <v>869</v>
      </c>
      <c r="Q2788" s="4" t="s">
        <v>243</v>
      </c>
      <c r="S2788" s="38"/>
      <c r="W2788" s="38"/>
    </row>
    <row r="2789" spans="1:23" ht="16" x14ac:dyDescent="0.2">
      <c r="A2789" t="s">
        <v>356</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s="38" t="s">
        <v>248</v>
      </c>
      <c r="O2789" t="s">
        <v>717</v>
      </c>
      <c r="P2789" t="s">
        <v>869</v>
      </c>
      <c r="Q2789" s="4" t="s">
        <v>243</v>
      </c>
      <c r="S2789" s="38"/>
      <c r="W2789" s="38"/>
    </row>
    <row r="2790" spans="1:23" ht="16" x14ac:dyDescent="0.2">
      <c r="A2790" t="s">
        <v>356</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s="38" t="s">
        <v>268</v>
      </c>
      <c r="O2790" t="s">
        <v>716</v>
      </c>
      <c r="P2790" t="s">
        <v>869</v>
      </c>
      <c r="Q2790" s="4" t="s">
        <v>243</v>
      </c>
      <c r="S2790" s="38"/>
      <c r="W2790" s="38"/>
    </row>
    <row r="2791" spans="1:23" ht="16" x14ac:dyDescent="0.2">
      <c r="A2791" t="s">
        <v>356</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s="38" t="s">
        <v>283</v>
      </c>
      <c r="O2791" t="s">
        <v>717</v>
      </c>
      <c r="P2791" t="s">
        <v>869</v>
      </c>
      <c r="Q2791" s="4" t="s">
        <v>243</v>
      </c>
      <c r="S2791" s="38"/>
      <c r="W2791" s="38"/>
    </row>
    <row r="2792" spans="1:23" ht="16" x14ac:dyDescent="0.2">
      <c r="A2792" t="s">
        <v>356</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s="38" t="s">
        <v>242</v>
      </c>
      <c r="O2792" t="s">
        <v>714</v>
      </c>
      <c r="P2792" t="s">
        <v>869</v>
      </c>
      <c r="Q2792" s="4" t="s">
        <v>243</v>
      </c>
      <c r="S2792" s="38"/>
      <c r="W2792" s="38"/>
    </row>
    <row r="2793" spans="1:23" ht="16" x14ac:dyDescent="0.2">
      <c r="A2793" t="s">
        <v>356</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s="38" t="s">
        <v>248</v>
      </c>
      <c r="O2793" t="s">
        <v>716</v>
      </c>
      <c r="P2793" t="s">
        <v>869</v>
      </c>
      <c r="Q2793" s="4" t="s">
        <v>243</v>
      </c>
      <c r="S2793" s="38"/>
      <c r="W2793" s="38"/>
    </row>
    <row r="2794" spans="1:23" ht="16" x14ac:dyDescent="0.2">
      <c r="A2794" t="s">
        <v>356</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s="38" t="s">
        <v>248</v>
      </c>
      <c r="O2794" t="s">
        <v>692</v>
      </c>
      <c r="P2794" t="s">
        <v>869</v>
      </c>
      <c r="Q2794" s="4" t="s">
        <v>243</v>
      </c>
      <c r="S2794" s="38"/>
      <c r="W2794" s="38"/>
    </row>
    <row r="2795" spans="1:23" ht="16" x14ac:dyDescent="0.2">
      <c r="A2795" t="s">
        <v>356</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s="38" t="s">
        <v>248</v>
      </c>
      <c r="O2795" t="s">
        <v>717</v>
      </c>
      <c r="P2795" t="s">
        <v>869</v>
      </c>
      <c r="Q2795" s="4" t="s">
        <v>243</v>
      </c>
      <c r="S2795" s="38"/>
      <c r="W2795" s="38"/>
    </row>
    <row r="2796" spans="1:23" ht="16" x14ac:dyDescent="0.2">
      <c r="A2796" t="s">
        <v>356</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s="38" t="s">
        <v>242</v>
      </c>
      <c r="O2796" t="s">
        <v>714</v>
      </c>
      <c r="P2796" t="s">
        <v>869</v>
      </c>
      <c r="Q2796" s="4" t="s">
        <v>243</v>
      </c>
      <c r="S2796" s="38"/>
      <c r="W2796" s="38"/>
    </row>
    <row r="2797" spans="1:23" ht="16" x14ac:dyDescent="0.2">
      <c r="A2797" t="s">
        <v>356</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s="38" t="s">
        <v>248</v>
      </c>
      <c r="O2797" t="s">
        <v>716</v>
      </c>
      <c r="P2797" t="s">
        <v>869</v>
      </c>
      <c r="Q2797" s="4" t="s">
        <v>243</v>
      </c>
      <c r="S2797" s="38"/>
      <c r="W2797" s="38"/>
    </row>
    <row r="2798" spans="1:23" ht="16" x14ac:dyDescent="0.2">
      <c r="A2798" t="s">
        <v>356</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s="38" t="s">
        <v>248</v>
      </c>
      <c r="O2798" t="s">
        <v>692</v>
      </c>
      <c r="P2798" t="s">
        <v>869</v>
      </c>
      <c r="Q2798" s="4" t="s">
        <v>243</v>
      </c>
      <c r="S2798" s="38"/>
      <c r="W2798" s="38"/>
    </row>
    <row r="2799" spans="1:23" ht="16" x14ac:dyDescent="0.2">
      <c r="A2799" t="s">
        <v>356</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s="38" t="s">
        <v>248</v>
      </c>
      <c r="O2799" t="s">
        <v>717</v>
      </c>
      <c r="P2799" t="s">
        <v>869</v>
      </c>
      <c r="Q2799" s="4" t="s">
        <v>243</v>
      </c>
      <c r="S2799" s="38"/>
      <c r="W2799" s="38"/>
    </row>
    <row r="2800" spans="1:23" ht="16" x14ac:dyDescent="0.2">
      <c r="A2800" t="s">
        <v>356</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s="38" t="s">
        <v>242</v>
      </c>
      <c r="O2800" t="s">
        <v>714</v>
      </c>
      <c r="P2800" t="s">
        <v>869</v>
      </c>
      <c r="Q2800" s="4" t="s">
        <v>243</v>
      </c>
      <c r="S2800" s="38"/>
      <c r="W2800" s="38"/>
    </row>
    <row r="2801" spans="1:23" ht="16" x14ac:dyDescent="0.2">
      <c r="A2801" t="s">
        <v>356</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s="38" t="s">
        <v>248</v>
      </c>
      <c r="O2801" t="s">
        <v>716</v>
      </c>
      <c r="P2801" t="s">
        <v>869</v>
      </c>
      <c r="Q2801" s="4" t="s">
        <v>243</v>
      </c>
      <c r="S2801" s="38"/>
      <c r="W2801" s="38"/>
    </row>
    <row r="2802" spans="1:23" ht="16" x14ac:dyDescent="0.2">
      <c r="A2802" t="s">
        <v>356</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s="38" t="s">
        <v>248</v>
      </c>
      <c r="O2802" t="s">
        <v>692</v>
      </c>
      <c r="P2802" t="s">
        <v>869</v>
      </c>
      <c r="Q2802" s="4" t="s">
        <v>243</v>
      </c>
      <c r="S2802" s="38"/>
      <c r="W2802" s="38"/>
    </row>
    <row r="2803" spans="1:23" ht="16" x14ac:dyDescent="0.2">
      <c r="A2803" t="s">
        <v>356</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s="38" t="s">
        <v>248</v>
      </c>
      <c r="O2803" t="s">
        <v>717</v>
      </c>
      <c r="P2803" t="s">
        <v>869</v>
      </c>
      <c r="Q2803" s="4" t="s">
        <v>243</v>
      </c>
      <c r="S2803" s="38"/>
      <c r="W2803" s="38"/>
    </row>
    <row r="2804" spans="1:23" ht="16" x14ac:dyDescent="0.2">
      <c r="A2804" t="s">
        <v>356</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s="38" t="s">
        <v>242</v>
      </c>
      <c r="O2804" t="s">
        <v>714</v>
      </c>
      <c r="P2804" t="s">
        <v>869</v>
      </c>
      <c r="Q2804" s="4" t="s">
        <v>243</v>
      </c>
      <c r="S2804" s="38"/>
      <c r="W2804" s="38"/>
    </row>
    <row r="2805" spans="1:23" ht="16" x14ac:dyDescent="0.2">
      <c r="A2805" t="s">
        <v>356</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s="38" t="s">
        <v>248</v>
      </c>
      <c r="O2805" t="s">
        <v>716</v>
      </c>
      <c r="P2805" t="s">
        <v>869</v>
      </c>
      <c r="Q2805" s="4" t="s">
        <v>243</v>
      </c>
      <c r="S2805" s="38"/>
      <c r="W2805" s="38"/>
    </row>
    <row r="2806" spans="1:23" ht="16" x14ac:dyDescent="0.2">
      <c r="A2806" t="s">
        <v>356</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s="38" t="s">
        <v>248</v>
      </c>
      <c r="O2806" t="s">
        <v>692</v>
      </c>
      <c r="P2806" t="s">
        <v>869</v>
      </c>
      <c r="Q2806" s="4" t="s">
        <v>243</v>
      </c>
      <c r="S2806" s="38"/>
      <c r="W2806" s="38"/>
    </row>
    <row r="2807" spans="1:23" ht="16" x14ac:dyDescent="0.2">
      <c r="A2807" t="s">
        <v>356</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s="38" t="s">
        <v>248</v>
      </c>
      <c r="O2807" t="s">
        <v>717</v>
      </c>
      <c r="P2807" t="s">
        <v>869</v>
      </c>
      <c r="Q2807" s="4" t="s">
        <v>243</v>
      </c>
      <c r="S2807" s="38"/>
      <c r="W2807" s="38"/>
    </row>
    <row r="2808" spans="1:23" ht="16" x14ac:dyDescent="0.2">
      <c r="A2808" t="s">
        <v>356</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s="38" t="s">
        <v>242</v>
      </c>
      <c r="O2808" t="s">
        <v>714</v>
      </c>
      <c r="P2808" t="s">
        <v>869</v>
      </c>
      <c r="Q2808" s="4" t="s">
        <v>243</v>
      </c>
      <c r="S2808" s="38"/>
      <c r="W2808" s="38"/>
    </row>
    <row r="2809" spans="1:23" ht="16" x14ac:dyDescent="0.2">
      <c r="A2809" t="s">
        <v>356</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s="38" t="s">
        <v>248</v>
      </c>
      <c r="O2809" t="s">
        <v>716</v>
      </c>
      <c r="P2809" t="s">
        <v>869</v>
      </c>
      <c r="Q2809" s="4" t="s">
        <v>243</v>
      </c>
      <c r="S2809" s="38"/>
      <c r="W2809" s="38"/>
    </row>
    <row r="2810" spans="1:23" ht="16" x14ac:dyDescent="0.2">
      <c r="A2810" t="s">
        <v>356</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s="38" t="s">
        <v>248</v>
      </c>
      <c r="O2810" t="s">
        <v>692</v>
      </c>
      <c r="P2810" t="s">
        <v>869</v>
      </c>
      <c r="Q2810" s="4" t="s">
        <v>243</v>
      </c>
      <c r="S2810" s="38"/>
      <c r="W2810" s="38"/>
    </row>
    <row r="2811" spans="1:23" ht="16" x14ac:dyDescent="0.2">
      <c r="A2811" t="s">
        <v>356</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s="38" t="s">
        <v>248</v>
      </c>
      <c r="O2811" t="s">
        <v>717</v>
      </c>
      <c r="P2811" t="s">
        <v>869</v>
      </c>
      <c r="Q2811" s="4" t="s">
        <v>243</v>
      </c>
      <c r="S2811" s="38"/>
      <c r="W2811" s="38"/>
    </row>
    <row r="2812" spans="1:23" ht="16" x14ac:dyDescent="0.2">
      <c r="A2812" t="s">
        <v>356</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s="38" t="s">
        <v>242</v>
      </c>
      <c r="O2812" t="s">
        <v>714</v>
      </c>
      <c r="P2812" t="s">
        <v>869</v>
      </c>
      <c r="Q2812" s="4" t="s">
        <v>243</v>
      </c>
      <c r="S2812" s="38"/>
      <c r="W2812" s="38"/>
    </row>
    <row r="2813" spans="1:23" ht="16" x14ac:dyDescent="0.2">
      <c r="A2813" t="s">
        <v>356</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s="38" t="s">
        <v>248</v>
      </c>
      <c r="O2813" t="s">
        <v>716</v>
      </c>
      <c r="P2813" t="s">
        <v>869</v>
      </c>
      <c r="Q2813" s="4" t="s">
        <v>243</v>
      </c>
      <c r="S2813" s="38"/>
      <c r="W2813" s="38"/>
    </row>
    <row r="2814" spans="1:23" ht="16" x14ac:dyDescent="0.2">
      <c r="A2814" t="s">
        <v>356</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s="38" t="s">
        <v>248</v>
      </c>
      <c r="O2814" t="s">
        <v>692</v>
      </c>
      <c r="P2814" t="s">
        <v>869</v>
      </c>
      <c r="Q2814" s="4" t="s">
        <v>243</v>
      </c>
      <c r="S2814" s="38"/>
      <c r="W2814" s="38"/>
    </row>
    <row r="2815" spans="1:23" ht="16" x14ac:dyDescent="0.2">
      <c r="A2815" t="s">
        <v>356</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s="38" t="s">
        <v>248</v>
      </c>
      <c r="O2815" t="s">
        <v>717</v>
      </c>
      <c r="P2815" t="s">
        <v>869</v>
      </c>
      <c r="Q2815" s="4" t="s">
        <v>243</v>
      </c>
      <c r="S2815" s="38"/>
      <c r="W2815" s="38"/>
    </row>
    <row r="2816" spans="1:23" ht="16" x14ac:dyDescent="0.2">
      <c r="A2816" t="s">
        <v>356</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s="38" t="s">
        <v>242</v>
      </c>
      <c r="O2816" t="s">
        <v>714</v>
      </c>
      <c r="P2816" t="s">
        <v>869</v>
      </c>
      <c r="Q2816" s="4" t="s">
        <v>243</v>
      </c>
      <c r="S2816" s="38"/>
      <c r="W2816" s="38"/>
    </row>
    <row r="2817" spans="1:23" ht="16" x14ac:dyDescent="0.2">
      <c r="A2817" t="s">
        <v>356</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s="38" t="s">
        <v>248</v>
      </c>
      <c r="O2817" t="s">
        <v>716</v>
      </c>
      <c r="P2817" t="s">
        <v>869</v>
      </c>
      <c r="Q2817" s="4" t="s">
        <v>243</v>
      </c>
      <c r="S2817" s="38"/>
      <c r="W2817" s="38"/>
    </row>
    <row r="2818" spans="1:23" ht="16" x14ac:dyDescent="0.2">
      <c r="A2818" t="s">
        <v>356</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s="38" t="s">
        <v>248</v>
      </c>
      <c r="O2818" t="s">
        <v>692</v>
      </c>
      <c r="P2818" t="s">
        <v>869</v>
      </c>
      <c r="Q2818" s="4" t="s">
        <v>243</v>
      </c>
      <c r="S2818" s="38"/>
      <c r="W2818" s="38"/>
    </row>
    <row r="2819" spans="1:23" ht="16" x14ac:dyDescent="0.2">
      <c r="A2819" t="s">
        <v>356</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s="38" t="s">
        <v>248</v>
      </c>
      <c r="O2819" t="s">
        <v>717</v>
      </c>
      <c r="P2819" t="s">
        <v>869</v>
      </c>
      <c r="Q2819" s="4" t="s">
        <v>243</v>
      </c>
      <c r="S2819" s="38"/>
      <c r="W2819" s="38"/>
    </row>
    <row r="2820" spans="1:23" ht="16" x14ac:dyDescent="0.2">
      <c r="A2820" t="s">
        <v>356</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s="38" t="s">
        <v>242</v>
      </c>
      <c r="O2820" t="s">
        <v>714</v>
      </c>
      <c r="P2820" t="s">
        <v>869</v>
      </c>
      <c r="Q2820" s="4" t="s">
        <v>243</v>
      </c>
      <c r="S2820" s="38"/>
      <c r="W2820" s="38"/>
    </row>
    <row r="2821" spans="1:23" ht="16" x14ac:dyDescent="0.2">
      <c r="A2821" t="s">
        <v>356</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s="38" t="s">
        <v>248</v>
      </c>
      <c r="O2821" t="s">
        <v>716</v>
      </c>
      <c r="P2821" t="s">
        <v>869</v>
      </c>
      <c r="Q2821" s="4" t="s">
        <v>243</v>
      </c>
      <c r="S2821" s="38"/>
      <c r="W2821" s="38"/>
    </row>
    <row r="2822" spans="1:23" ht="16" x14ac:dyDescent="0.2">
      <c r="A2822" t="s">
        <v>356</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s="38" t="s">
        <v>248</v>
      </c>
      <c r="O2822" t="s">
        <v>692</v>
      </c>
      <c r="P2822" t="s">
        <v>869</v>
      </c>
      <c r="Q2822" s="4" t="s">
        <v>243</v>
      </c>
      <c r="S2822" s="38"/>
      <c r="W2822" s="38"/>
    </row>
    <row r="2823" spans="1:23" ht="16" x14ac:dyDescent="0.2">
      <c r="A2823" t="s">
        <v>356</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s="38" t="s">
        <v>248</v>
      </c>
      <c r="O2823" t="s">
        <v>717</v>
      </c>
      <c r="P2823" t="s">
        <v>869</v>
      </c>
      <c r="Q2823" s="4" t="s">
        <v>243</v>
      </c>
      <c r="S2823" s="38"/>
      <c r="W2823" s="38"/>
    </row>
    <row r="2824" spans="1:23" ht="16" x14ac:dyDescent="0.2">
      <c r="A2824" t="s">
        <v>356</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s="38" t="s">
        <v>242</v>
      </c>
      <c r="O2824" t="s">
        <v>714</v>
      </c>
      <c r="P2824" t="s">
        <v>869</v>
      </c>
      <c r="Q2824" s="4" t="s">
        <v>243</v>
      </c>
      <c r="S2824" s="38"/>
      <c r="W2824" s="38"/>
    </row>
    <row r="2825" spans="1:23" ht="16" x14ac:dyDescent="0.2">
      <c r="A2825" t="s">
        <v>356</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s="38" t="s">
        <v>248</v>
      </c>
      <c r="O2825" t="s">
        <v>716</v>
      </c>
      <c r="P2825" t="s">
        <v>869</v>
      </c>
      <c r="Q2825" s="4" t="s">
        <v>243</v>
      </c>
      <c r="S2825" s="38"/>
      <c r="W2825" s="38"/>
    </row>
    <row r="2826" spans="1:23" ht="16" x14ac:dyDescent="0.2">
      <c r="A2826" t="s">
        <v>356</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s="38" t="s">
        <v>248</v>
      </c>
      <c r="O2826" t="s">
        <v>692</v>
      </c>
      <c r="P2826" t="s">
        <v>869</v>
      </c>
      <c r="Q2826" s="4" t="s">
        <v>243</v>
      </c>
      <c r="S2826" s="38"/>
      <c r="W2826" s="38"/>
    </row>
    <row r="2827" spans="1:23" ht="16" x14ac:dyDescent="0.2">
      <c r="A2827" t="s">
        <v>356</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s="38" t="s">
        <v>248</v>
      </c>
      <c r="O2827" t="s">
        <v>717</v>
      </c>
      <c r="P2827" t="s">
        <v>869</v>
      </c>
      <c r="Q2827" s="4" t="s">
        <v>243</v>
      </c>
      <c r="S2827" s="38"/>
      <c r="W2827" s="38"/>
    </row>
    <row r="2828" spans="1:23" ht="16" x14ac:dyDescent="0.2">
      <c r="A2828" t="s">
        <v>356</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s="38" t="s">
        <v>242</v>
      </c>
      <c r="O2828" t="s">
        <v>714</v>
      </c>
      <c r="P2828" t="s">
        <v>869</v>
      </c>
      <c r="Q2828" s="4" t="s">
        <v>243</v>
      </c>
      <c r="S2828" s="38"/>
      <c r="W2828" s="38"/>
    </row>
    <row r="2829" spans="1:23" ht="16" x14ac:dyDescent="0.2">
      <c r="A2829" t="s">
        <v>356</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s="38" t="s">
        <v>248</v>
      </c>
      <c r="O2829" t="s">
        <v>716</v>
      </c>
      <c r="P2829" t="s">
        <v>869</v>
      </c>
      <c r="Q2829" s="4" t="s">
        <v>243</v>
      </c>
      <c r="S2829" s="38"/>
      <c r="W2829" s="38"/>
    </row>
    <row r="2830" spans="1:23" ht="16" x14ac:dyDescent="0.2">
      <c r="A2830" t="s">
        <v>356</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s="38" t="s">
        <v>248</v>
      </c>
      <c r="O2830" t="s">
        <v>692</v>
      </c>
      <c r="P2830" t="s">
        <v>869</v>
      </c>
      <c r="Q2830" s="4" t="s">
        <v>243</v>
      </c>
      <c r="S2830" s="38"/>
      <c r="W2830" s="38"/>
    </row>
    <row r="2831" spans="1:23" ht="16" x14ac:dyDescent="0.2">
      <c r="A2831" t="s">
        <v>356</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s="38" t="s">
        <v>248</v>
      </c>
      <c r="O2831" t="s">
        <v>717</v>
      </c>
      <c r="P2831" t="s">
        <v>869</v>
      </c>
      <c r="Q2831" s="4" t="s">
        <v>243</v>
      </c>
      <c r="S2831" s="38"/>
      <c r="W2831" s="38"/>
    </row>
    <row r="2832" spans="1:23" ht="16" x14ac:dyDescent="0.2">
      <c r="A2832" t="s">
        <v>356</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s="38" t="s">
        <v>242</v>
      </c>
      <c r="O2832" t="s">
        <v>714</v>
      </c>
      <c r="P2832" t="s">
        <v>869</v>
      </c>
      <c r="Q2832" s="4" t="s">
        <v>243</v>
      </c>
      <c r="S2832" s="38"/>
      <c r="W2832" s="38"/>
    </row>
    <row r="2833" spans="1:23" ht="16" x14ac:dyDescent="0.2">
      <c r="A2833" t="s">
        <v>356</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s="38" t="s">
        <v>248</v>
      </c>
      <c r="O2833" t="s">
        <v>716</v>
      </c>
      <c r="P2833" t="s">
        <v>869</v>
      </c>
      <c r="Q2833" s="4" t="s">
        <v>243</v>
      </c>
      <c r="S2833" s="38"/>
      <c r="W2833" s="38"/>
    </row>
    <row r="2834" spans="1:23" ht="16" x14ac:dyDescent="0.2">
      <c r="A2834" t="s">
        <v>356</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s="38" t="s">
        <v>248</v>
      </c>
      <c r="O2834" t="s">
        <v>692</v>
      </c>
      <c r="P2834" t="s">
        <v>869</v>
      </c>
      <c r="Q2834" s="4" t="s">
        <v>243</v>
      </c>
      <c r="S2834" s="38"/>
      <c r="W2834" s="38"/>
    </row>
    <row r="2835" spans="1:23" ht="16" x14ac:dyDescent="0.2">
      <c r="A2835" t="s">
        <v>356</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s="38" t="s">
        <v>248</v>
      </c>
      <c r="O2835" t="s">
        <v>717</v>
      </c>
      <c r="P2835" t="s">
        <v>869</v>
      </c>
      <c r="Q2835" s="4" t="s">
        <v>243</v>
      </c>
      <c r="S2835" s="38"/>
      <c r="W2835" s="38"/>
    </row>
    <row r="2836" spans="1:23" ht="16" x14ac:dyDescent="0.2">
      <c r="A2836" t="s">
        <v>356</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s="38" t="s">
        <v>242</v>
      </c>
      <c r="O2836" t="s">
        <v>714</v>
      </c>
      <c r="P2836" t="s">
        <v>869</v>
      </c>
      <c r="Q2836" s="4" t="s">
        <v>243</v>
      </c>
      <c r="S2836" s="38"/>
      <c r="W2836" s="38"/>
    </row>
    <row r="2837" spans="1:23" ht="16" x14ac:dyDescent="0.2">
      <c r="A2837" t="s">
        <v>356</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s="38" t="s">
        <v>248</v>
      </c>
      <c r="O2837" t="s">
        <v>716</v>
      </c>
      <c r="P2837" t="s">
        <v>869</v>
      </c>
      <c r="Q2837" s="4" t="s">
        <v>243</v>
      </c>
      <c r="S2837" s="38"/>
      <c r="W2837" s="38"/>
    </row>
    <row r="2838" spans="1:23" ht="16" x14ac:dyDescent="0.2">
      <c r="A2838" t="s">
        <v>356</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s="38" t="s">
        <v>248</v>
      </c>
      <c r="O2838" t="s">
        <v>692</v>
      </c>
      <c r="P2838" t="s">
        <v>869</v>
      </c>
      <c r="Q2838" s="4" t="s">
        <v>243</v>
      </c>
      <c r="S2838" s="38"/>
      <c r="W2838" s="38"/>
    </row>
    <row r="2839" spans="1:23" ht="16" x14ac:dyDescent="0.2">
      <c r="A2839" t="s">
        <v>356</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s="38" t="s">
        <v>248</v>
      </c>
      <c r="O2839" t="s">
        <v>717</v>
      </c>
      <c r="P2839" t="s">
        <v>869</v>
      </c>
      <c r="Q2839" s="4" t="s">
        <v>243</v>
      </c>
      <c r="S2839" s="38"/>
      <c r="W2839" s="38"/>
    </row>
    <row r="2840" spans="1:23" ht="16" x14ac:dyDescent="0.2">
      <c r="A2840" t="s">
        <v>356</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s="38" t="s">
        <v>242</v>
      </c>
      <c r="O2840" t="s">
        <v>714</v>
      </c>
      <c r="P2840" t="s">
        <v>869</v>
      </c>
      <c r="Q2840" s="4" t="s">
        <v>243</v>
      </c>
      <c r="S2840" s="38"/>
      <c r="W2840" s="38"/>
    </row>
    <row r="2841" spans="1:23" ht="16" x14ac:dyDescent="0.2">
      <c r="A2841" t="s">
        <v>356</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s="38" t="s">
        <v>248</v>
      </c>
      <c r="O2841" t="s">
        <v>716</v>
      </c>
      <c r="P2841" t="s">
        <v>869</v>
      </c>
      <c r="Q2841" s="4" t="s">
        <v>243</v>
      </c>
      <c r="S2841" s="38"/>
      <c r="W2841" s="38"/>
    </row>
    <row r="2842" spans="1:23" ht="16" x14ac:dyDescent="0.2">
      <c r="A2842" t="s">
        <v>356</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s="38" t="s">
        <v>248</v>
      </c>
      <c r="O2842" t="s">
        <v>692</v>
      </c>
      <c r="P2842" t="s">
        <v>869</v>
      </c>
      <c r="Q2842" s="4" t="s">
        <v>243</v>
      </c>
      <c r="S2842" s="38"/>
      <c r="W2842" s="38"/>
    </row>
    <row r="2843" spans="1:23" ht="16" x14ac:dyDescent="0.2">
      <c r="A2843" t="s">
        <v>356</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s="38" t="s">
        <v>248</v>
      </c>
      <c r="O2843" t="s">
        <v>717</v>
      </c>
      <c r="P2843" t="s">
        <v>869</v>
      </c>
      <c r="Q2843" s="4" t="s">
        <v>243</v>
      </c>
      <c r="S2843" s="38"/>
      <c r="W2843" s="38"/>
    </row>
    <row r="2844" spans="1:23" ht="16" x14ac:dyDescent="0.2">
      <c r="A2844" t="s">
        <v>356</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s="38" t="s">
        <v>242</v>
      </c>
      <c r="O2844" t="s">
        <v>714</v>
      </c>
      <c r="P2844" t="s">
        <v>869</v>
      </c>
      <c r="Q2844" s="4" t="s">
        <v>243</v>
      </c>
      <c r="S2844" s="38"/>
      <c r="W2844" s="38"/>
    </row>
    <row r="2845" spans="1:23" ht="16" x14ac:dyDescent="0.2">
      <c r="A2845" t="s">
        <v>356</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s="38" t="s">
        <v>248</v>
      </c>
      <c r="O2845" t="s">
        <v>716</v>
      </c>
      <c r="P2845" t="s">
        <v>869</v>
      </c>
      <c r="Q2845" s="4" t="s">
        <v>243</v>
      </c>
      <c r="S2845" s="38"/>
      <c r="W2845" s="38"/>
    </row>
    <row r="2846" spans="1:23" ht="16" x14ac:dyDescent="0.2">
      <c r="A2846" t="s">
        <v>356</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s="38" t="s">
        <v>248</v>
      </c>
      <c r="O2846" t="s">
        <v>692</v>
      </c>
      <c r="P2846" t="s">
        <v>869</v>
      </c>
      <c r="Q2846" s="4" t="s">
        <v>243</v>
      </c>
      <c r="S2846" s="38"/>
      <c r="W2846" s="38"/>
    </row>
    <row r="2847" spans="1:23" ht="16" x14ac:dyDescent="0.2">
      <c r="A2847" t="s">
        <v>356</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s="38" t="s">
        <v>248</v>
      </c>
      <c r="O2847" t="s">
        <v>717</v>
      </c>
      <c r="P2847" t="s">
        <v>869</v>
      </c>
      <c r="Q2847" s="4" t="s">
        <v>243</v>
      </c>
      <c r="S2847" s="38"/>
      <c r="W2847" s="38"/>
    </row>
    <row r="2848" spans="1:23" ht="16" x14ac:dyDescent="0.2">
      <c r="A2848" t="s">
        <v>356</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s="38" t="s">
        <v>242</v>
      </c>
      <c r="O2848" t="s">
        <v>714</v>
      </c>
      <c r="P2848" t="s">
        <v>869</v>
      </c>
      <c r="Q2848" s="4" t="s">
        <v>243</v>
      </c>
      <c r="S2848" s="38"/>
      <c r="W2848" s="38"/>
    </row>
    <row r="2849" spans="1:23" ht="16" x14ac:dyDescent="0.2">
      <c r="A2849" t="s">
        <v>356</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s="38" t="s">
        <v>248</v>
      </c>
      <c r="O2849" t="s">
        <v>716</v>
      </c>
      <c r="P2849" t="s">
        <v>869</v>
      </c>
      <c r="Q2849" s="4" t="s">
        <v>243</v>
      </c>
      <c r="S2849" s="38"/>
      <c r="W2849" s="38"/>
    </row>
    <row r="2850" spans="1:23" ht="16" x14ac:dyDescent="0.2">
      <c r="A2850" t="s">
        <v>356</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s="38" t="s">
        <v>248</v>
      </c>
      <c r="O2850" t="s">
        <v>692</v>
      </c>
      <c r="P2850" t="s">
        <v>869</v>
      </c>
      <c r="Q2850" s="4" t="s">
        <v>243</v>
      </c>
      <c r="S2850" s="38"/>
      <c r="W2850" s="38"/>
    </row>
    <row r="2851" spans="1:23" ht="16" x14ac:dyDescent="0.2">
      <c r="A2851" t="s">
        <v>356</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s="38" t="s">
        <v>248</v>
      </c>
      <c r="O2851" t="s">
        <v>717</v>
      </c>
      <c r="P2851" t="s">
        <v>869</v>
      </c>
      <c r="Q2851" s="4" t="s">
        <v>243</v>
      </c>
      <c r="S2851" s="38"/>
      <c r="W2851" s="38"/>
    </row>
    <row r="2852" spans="1:23" ht="16" x14ac:dyDescent="0.2">
      <c r="A2852" t="s">
        <v>356</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s="38" t="s">
        <v>242</v>
      </c>
      <c r="O2852" t="s">
        <v>714</v>
      </c>
      <c r="P2852" t="s">
        <v>869</v>
      </c>
      <c r="Q2852" s="4" t="s">
        <v>243</v>
      </c>
      <c r="S2852" s="38"/>
      <c r="W2852" s="38"/>
    </row>
    <row r="2853" spans="1:23" ht="16" x14ac:dyDescent="0.2">
      <c r="A2853" t="s">
        <v>356</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s="38" t="s">
        <v>248</v>
      </c>
      <c r="O2853" t="s">
        <v>716</v>
      </c>
      <c r="P2853" t="s">
        <v>869</v>
      </c>
      <c r="Q2853" s="4" t="s">
        <v>243</v>
      </c>
      <c r="S2853" s="38"/>
      <c r="W2853" s="38"/>
    </row>
    <row r="2854" spans="1:23" ht="16" x14ac:dyDescent="0.2">
      <c r="A2854" t="s">
        <v>356</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s="38" t="s">
        <v>248</v>
      </c>
      <c r="O2854" t="s">
        <v>692</v>
      </c>
      <c r="P2854" t="s">
        <v>869</v>
      </c>
      <c r="Q2854" s="4" t="s">
        <v>243</v>
      </c>
      <c r="S2854" s="38"/>
      <c r="W2854" s="38"/>
    </row>
    <row r="2855" spans="1:23" ht="16" x14ac:dyDescent="0.2">
      <c r="A2855" t="s">
        <v>356</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s="38" t="s">
        <v>248</v>
      </c>
      <c r="O2855" t="s">
        <v>717</v>
      </c>
      <c r="P2855" t="s">
        <v>869</v>
      </c>
      <c r="Q2855" s="4" t="s">
        <v>243</v>
      </c>
      <c r="S2855" s="38"/>
      <c r="W2855" s="38"/>
    </row>
    <row r="2856" spans="1:23" ht="16" x14ac:dyDescent="0.2">
      <c r="A2856" t="s">
        <v>356</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s="38" t="s">
        <v>242</v>
      </c>
      <c r="O2856" t="s">
        <v>714</v>
      </c>
      <c r="P2856" t="s">
        <v>869</v>
      </c>
      <c r="Q2856" s="4" t="s">
        <v>243</v>
      </c>
      <c r="S2856" s="38"/>
      <c r="W2856" s="38"/>
    </row>
    <row r="2857" spans="1:23" ht="16" x14ac:dyDescent="0.2">
      <c r="A2857" t="s">
        <v>356</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s="38" t="s">
        <v>248</v>
      </c>
      <c r="O2857" t="s">
        <v>716</v>
      </c>
      <c r="P2857" t="s">
        <v>869</v>
      </c>
      <c r="Q2857" s="4" t="s">
        <v>243</v>
      </c>
      <c r="S2857" s="38"/>
      <c r="W2857" s="38"/>
    </row>
    <row r="2858" spans="1:23" ht="16" x14ac:dyDescent="0.2">
      <c r="A2858" t="s">
        <v>356</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s="38" t="s">
        <v>248</v>
      </c>
      <c r="O2858" t="s">
        <v>692</v>
      </c>
      <c r="P2858" t="s">
        <v>869</v>
      </c>
      <c r="Q2858" s="4" t="s">
        <v>243</v>
      </c>
      <c r="S2858" s="38"/>
      <c r="W2858" s="38"/>
    </row>
    <row r="2859" spans="1:23" ht="16" x14ac:dyDescent="0.2">
      <c r="A2859" t="s">
        <v>356</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s="38" t="s">
        <v>248</v>
      </c>
      <c r="O2859" t="s">
        <v>717</v>
      </c>
      <c r="P2859" t="s">
        <v>869</v>
      </c>
      <c r="Q2859" s="4" t="s">
        <v>243</v>
      </c>
      <c r="S2859" s="38"/>
      <c r="W2859" s="38"/>
    </row>
    <row r="2860" spans="1:23" ht="16" x14ac:dyDescent="0.2">
      <c r="A2860" t="s">
        <v>356</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s="38" t="s">
        <v>242</v>
      </c>
      <c r="O2860" t="s">
        <v>714</v>
      </c>
      <c r="P2860" t="s">
        <v>869</v>
      </c>
      <c r="Q2860" s="4" t="s">
        <v>243</v>
      </c>
      <c r="S2860" s="38"/>
      <c r="W2860" s="38"/>
    </row>
    <row r="2861" spans="1:23" ht="16" x14ac:dyDescent="0.2">
      <c r="A2861" t="s">
        <v>356</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s="38" t="s">
        <v>248</v>
      </c>
      <c r="O2861" t="s">
        <v>716</v>
      </c>
      <c r="P2861" t="s">
        <v>869</v>
      </c>
      <c r="Q2861" s="4" t="s">
        <v>243</v>
      </c>
      <c r="S2861" s="38"/>
      <c r="W2861" s="38"/>
    </row>
    <row r="2862" spans="1:23" ht="16" x14ac:dyDescent="0.2">
      <c r="A2862" t="s">
        <v>356</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s="38" t="s">
        <v>248</v>
      </c>
      <c r="O2862" t="s">
        <v>692</v>
      </c>
      <c r="P2862" t="s">
        <v>869</v>
      </c>
      <c r="Q2862" s="4" t="s">
        <v>243</v>
      </c>
      <c r="S2862" s="38"/>
      <c r="W2862" s="38"/>
    </row>
    <row r="2863" spans="1:23" ht="16" x14ac:dyDescent="0.2">
      <c r="A2863" t="s">
        <v>356</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s="38" t="s">
        <v>248</v>
      </c>
      <c r="O2863" t="s">
        <v>717</v>
      </c>
      <c r="P2863" t="s">
        <v>869</v>
      </c>
      <c r="Q2863" s="4" t="s">
        <v>243</v>
      </c>
      <c r="S2863" s="38"/>
      <c r="W2863" s="38"/>
    </row>
    <row r="2864" spans="1:23" ht="16" x14ac:dyDescent="0.2">
      <c r="A2864" t="s">
        <v>356</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s="38" t="s">
        <v>242</v>
      </c>
      <c r="O2864" t="s">
        <v>714</v>
      </c>
      <c r="P2864" t="s">
        <v>869</v>
      </c>
      <c r="Q2864" s="4" t="s">
        <v>243</v>
      </c>
      <c r="S2864" s="38"/>
      <c r="W2864" s="38"/>
    </row>
    <row r="2865" spans="1:23" ht="16" x14ac:dyDescent="0.2">
      <c r="A2865" t="s">
        <v>356</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s="38" t="s">
        <v>248</v>
      </c>
      <c r="O2865" t="s">
        <v>716</v>
      </c>
      <c r="P2865" t="s">
        <v>869</v>
      </c>
      <c r="Q2865" s="4" t="s">
        <v>243</v>
      </c>
      <c r="S2865" s="38"/>
      <c r="W2865" s="38"/>
    </row>
    <row r="2866" spans="1:23" ht="16" x14ac:dyDescent="0.2">
      <c r="A2866" t="s">
        <v>356</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s="38" t="s">
        <v>248</v>
      </c>
      <c r="O2866" t="s">
        <v>692</v>
      </c>
      <c r="P2866" t="s">
        <v>869</v>
      </c>
      <c r="Q2866" s="4" t="s">
        <v>243</v>
      </c>
      <c r="S2866" s="38"/>
      <c r="W2866" s="38"/>
    </row>
    <row r="2867" spans="1:23" ht="16" x14ac:dyDescent="0.2">
      <c r="A2867" t="s">
        <v>356</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s="38" t="s">
        <v>248</v>
      </c>
      <c r="O2867" t="s">
        <v>717</v>
      </c>
      <c r="P2867" t="s">
        <v>869</v>
      </c>
      <c r="Q2867" s="4" t="s">
        <v>243</v>
      </c>
      <c r="S2867" s="38"/>
      <c r="W2867" s="38"/>
    </row>
    <row r="2868" spans="1:23" ht="16" x14ac:dyDescent="0.2">
      <c r="A2868" t="s">
        <v>356</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s="38" t="s">
        <v>242</v>
      </c>
      <c r="O2868" t="s">
        <v>714</v>
      </c>
      <c r="P2868" t="s">
        <v>869</v>
      </c>
      <c r="Q2868" s="4" t="s">
        <v>243</v>
      </c>
      <c r="S2868" s="38"/>
      <c r="W2868" s="38"/>
    </row>
    <row r="2869" spans="1:23" ht="16" x14ac:dyDescent="0.2">
      <c r="A2869" t="s">
        <v>356</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s="38" t="s">
        <v>248</v>
      </c>
      <c r="O2869" t="s">
        <v>716</v>
      </c>
      <c r="P2869" t="s">
        <v>869</v>
      </c>
      <c r="Q2869" s="4" t="s">
        <v>243</v>
      </c>
      <c r="S2869" s="38"/>
      <c r="W2869" s="38"/>
    </row>
    <row r="2870" spans="1:23" ht="16" x14ac:dyDescent="0.2">
      <c r="A2870" t="s">
        <v>356</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s="38" t="s">
        <v>248</v>
      </c>
      <c r="O2870" t="s">
        <v>692</v>
      </c>
      <c r="P2870" t="s">
        <v>869</v>
      </c>
      <c r="Q2870" s="4" t="s">
        <v>243</v>
      </c>
      <c r="S2870" s="38"/>
      <c r="W2870" s="38"/>
    </row>
    <row r="2871" spans="1:23" ht="16" x14ac:dyDescent="0.2">
      <c r="A2871" t="s">
        <v>356</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s="38" t="s">
        <v>248</v>
      </c>
      <c r="O2871" t="s">
        <v>717</v>
      </c>
      <c r="P2871" t="s">
        <v>869</v>
      </c>
      <c r="Q2871" s="4" t="s">
        <v>243</v>
      </c>
      <c r="S2871" s="38"/>
      <c r="W2871" s="38"/>
    </row>
    <row r="2872" spans="1:23" ht="16" x14ac:dyDescent="0.2">
      <c r="A2872" t="s">
        <v>356</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s="38" t="s">
        <v>242</v>
      </c>
      <c r="O2872" t="s">
        <v>714</v>
      </c>
      <c r="P2872" t="s">
        <v>869</v>
      </c>
      <c r="Q2872" s="4" t="s">
        <v>243</v>
      </c>
      <c r="S2872" s="38"/>
      <c r="W2872" s="38"/>
    </row>
    <row r="2873" spans="1:23" ht="16" x14ac:dyDescent="0.2">
      <c r="A2873" t="s">
        <v>356</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s="38" t="s">
        <v>248</v>
      </c>
      <c r="O2873" t="s">
        <v>716</v>
      </c>
      <c r="P2873" t="s">
        <v>869</v>
      </c>
      <c r="Q2873" s="4" t="s">
        <v>243</v>
      </c>
      <c r="S2873" s="38"/>
      <c r="W2873" s="38"/>
    </row>
    <row r="2874" spans="1:23" ht="16" x14ac:dyDescent="0.2">
      <c r="A2874" t="s">
        <v>356</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s="38" t="s">
        <v>248</v>
      </c>
      <c r="O2874" t="s">
        <v>692</v>
      </c>
      <c r="P2874" t="s">
        <v>869</v>
      </c>
      <c r="Q2874" s="4" t="s">
        <v>243</v>
      </c>
      <c r="S2874" s="38"/>
      <c r="W2874" s="38"/>
    </row>
    <row r="2875" spans="1:23" ht="16" x14ac:dyDescent="0.2">
      <c r="A2875" t="s">
        <v>356</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s="38" t="s">
        <v>248</v>
      </c>
      <c r="O2875" t="s">
        <v>717</v>
      </c>
      <c r="P2875" t="s">
        <v>869</v>
      </c>
      <c r="Q2875" s="4" t="s">
        <v>243</v>
      </c>
      <c r="S2875" s="38"/>
      <c r="W2875" s="38"/>
    </row>
    <row r="2876" spans="1:23" ht="16" x14ac:dyDescent="0.2">
      <c r="A2876" t="s">
        <v>356</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s="38" t="s">
        <v>242</v>
      </c>
      <c r="O2876" t="s">
        <v>714</v>
      </c>
      <c r="P2876" t="s">
        <v>869</v>
      </c>
      <c r="Q2876" s="4" t="s">
        <v>243</v>
      </c>
      <c r="S2876" s="38"/>
      <c r="W2876" s="38"/>
    </row>
    <row r="2877" spans="1:23" ht="16" x14ac:dyDescent="0.2">
      <c r="A2877" t="s">
        <v>356</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s="38" t="s">
        <v>248</v>
      </c>
      <c r="O2877" t="s">
        <v>716</v>
      </c>
      <c r="P2877" t="s">
        <v>869</v>
      </c>
      <c r="Q2877" s="4" t="s">
        <v>243</v>
      </c>
      <c r="S2877" s="38"/>
      <c r="W2877" s="38"/>
    </row>
    <row r="2878" spans="1:23" ht="16" x14ac:dyDescent="0.2">
      <c r="A2878" t="s">
        <v>356</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s="38" t="s">
        <v>248</v>
      </c>
      <c r="O2878" t="s">
        <v>692</v>
      </c>
      <c r="P2878" t="s">
        <v>869</v>
      </c>
      <c r="Q2878" s="4" t="s">
        <v>243</v>
      </c>
      <c r="S2878" s="38"/>
      <c r="W2878" s="38"/>
    </row>
    <row r="2879" spans="1:23" ht="16" x14ac:dyDescent="0.2">
      <c r="A2879" t="s">
        <v>356</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s="38" t="s">
        <v>248</v>
      </c>
      <c r="O2879" t="s">
        <v>717</v>
      </c>
      <c r="P2879" t="s">
        <v>869</v>
      </c>
      <c r="Q2879" s="4" t="s">
        <v>243</v>
      </c>
      <c r="S2879" s="38"/>
      <c r="W2879" s="38"/>
    </row>
    <row r="2880" spans="1:23" ht="16" x14ac:dyDescent="0.2">
      <c r="A2880" t="s">
        <v>356</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s="38" t="s">
        <v>242</v>
      </c>
      <c r="O2880" t="s">
        <v>714</v>
      </c>
      <c r="P2880" t="s">
        <v>869</v>
      </c>
      <c r="Q2880" s="4" t="s">
        <v>243</v>
      </c>
      <c r="S2880" s="38"/>
      <c r="W2880" s="38"/>
    </row>
    <row r="2881" spans="1:23" ht="16" x14ac:dyDescent="0.2">
      <c r="A2881" t="s">
        <v>356</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s="38" t="s">
        <v>248</v>
      </c>
      <c r="O2881" t="s">
        <v>716</v>
      </c>
      <c r="P2881" t="s">
        <v>869</v>
      </c>
      <c r="Q2881" s="4" t="s">
        <v>243</v>
      </c>
      <c r="S2881" s="38"/>
      <c r="W2881" s="38"/>
    </row>
    <row r="2882" spans="1:23" ht="16" x14ac:dyDescent="0.2">
      <c r="A2882" t="s">
        <v>356</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s="38" t="s">
        <v>248</v>
      </c>
      <c r="O2882" t="s">
        <v>692</v>
      </c>
      <c r="P2882" t="s">
        <v>869</v>
      </c>
      <c r="Q2882" s="4" t="s">
        <v>243</v>
      </c>
      <c r="S2882" s="38"/>
      <c r="W2882" s="38"/>
    </row>
    <row r="2883" spans="1:23" ht="16" x14ac:dyDescent="0.2">
      <c r="A2883" t="s">
        <v>356</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s="38" t="s">
        <v>248</v>
      </c>
      <c r="O2883" t="s">
        <v>717</v>
      </c>
      <c r="P2883" t="s">
        <v>869</v>
      </c>
      <c r="Q2883" s="4" t="s">
        <v>243</v>
      </c>
      <c r="S2883" s="38"/>
      <c r="W2883" s="38"/>
    </row>
    <row r="2884" spans="1:23" ht="16" x14ac:dyDescent="0.2">
      <c r="A2884" t="s">
        <v>356</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s="38" t="s">
        <v>242</v>
      </c>
      <c r="O2884" t="s">
        <v>714</v>
      </c>
      <c r="P2884" t="s">
        <v>869</v>
      </c>
      <c r="Q2884" s="4" t="s">
        <v>243</v>
      </c>
      <c r="S2884" s="38"/>
      <c r="W2884" s="38"/>
    </row>
    <row r="2885" spans="1:23" ht="16" x14ac:dyDescent="0.2">
      <c r="A2885" t="s">
        <v>356</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s="38" t="s">
        <v>248</v>
      </c>
      <c r="O2885" t="s">
        <v>716</v>
      </c>
      <c r="P2885" t="s">
        <v>869</v>
      </c>
      <c r="Q2885" s="4" t="s">
        <v>243</v>
      </c>
      <c r="S2885" s="38"/>
      <c r="W2885" s="38"/>
    </row>
    <row r="2886" spans="1:23" ht="16" x14ac:dyDescent="0.2">
      <c r="A2886" t="s">
        <v>356</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s="38" t="s">
        <v>248</v>
      </c>
      <c r="O2886" t="s">
        <v>692</v>
      </c>
      <c r="P2886" t="s">
        <v>869</v>
      </c>
      <c r="Q2886" s="4" t="s">
        <v>243</v>
      </c>
      <c r="S2886" s="38"/>
      <c r="W2886" s="38"/>
    </row>
    <row r="2887" spans="1:23" ht="16" x14ac:dyDescent="0.2">
      <c r="A2887" t="s">
        <v>356</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s="38" t="s">
        <v>248</v>
      </c>
      <c r="O2887" t="s">
        <v>717</v>
      </c>
      <c r="P2887" t="s">
        <v>869</v>
      </c>
      <c r="Q2887" s="4" t="s">
        <v>243</v>
      </c>
      <c r="S2887" s="38"/>
      <c r="W2887" s="38"/>
    </row>
    <row r="2888" spans="1:23" ht="16" x14ac:dyDescent="0.2">
      <c r="A2888" t="s">
        <v>356</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s="38" t="s">
        <v>242</v>
      </c>
      <c r="O2888" t="s">
        <v>714</v>
      </c>
      <c r="P2888" t="s">
        <v>869</v>
      </c>
      <c r="Q2888" s="4" t="s">
        <v>243</v>
      </c>
      <c r="S2888" s="38"/>
      <c r="W2888" s="38"/>
    </row>
    <row r="2889" spans="1:23" ht="16" x14ac:dyDescent="0.2">
      <c r="A2889" t="s">
        <v>356</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s="38" t="s">
        <v>248</v>
      </c>
      <c r="O2889" t="s">
        <v>716</v>
      </c>
      <c r="P2889" t="s">
        <v>869</v>
      </c>
      <c r="Q2889" s="4" t="s">
        <v>243</v>
      </c>
      <c r="S2889" s="38"/>
      <c r="W2889" s="38"/>
    </row>
    <row r="2890" spans="1:23" ht="16" x14ac:dyDescent="0.2">
      <c r="A2890" t="s">
        <v>356</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s="38" t="s">
        <v>248</v>
      </c>
      <c r="O2890" t="s">
        <v>692</v>
      </c>
      <c r="P2890" t="s">
        <v>869</v>
      </c>
      <c r="Q2890" s="4" t="s">
        <v>243</v>
      </c>
      <c r="S2890" s="38"/>
      <c r="W2890" s="38"/>
    </row>
    <row r="2891" spans="1:23" ht="16" x14ac:dyDescent="0.2">
      <c r="A2891" t="s">
        <v>356</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s="38" t="s">
        <v>248</v>
      </c>
      <c r="O2891" t="s">
        <v>717</v>
      </c>
      <c r="P2891" t="s">
        <v>869</v>
      </c>
      <c r="Q2891" s="4" t="s">
        <v>243</v>
      </c>
      <c r="S2891" s="38"/>
      <c r="W2891" s="38"/>
    </row>
    <row r="2892" spans="1:23" ht="16" x14ac:dyDescent="0.2">
      <c r="A2892" t="s">
        <v>356</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s="38" t="s">
        <v>242</v>
      </c>
      <c r="O2892" t="s">
        <v>714</v>
      </c>
      <c r="P2892" t="s">
        <v>869</v>
      </c>
      <c r="Q2892" s="4" t="s">
        <v>243</v>
      </c>
      <c r="S2892" s="38"/>
      <c r="W2892" s="38"/>
    </row>
    <row r="2893" spans="1:23" ht="16" x14ac:dyDescent="0.2">
      <c r="A2893" t="s">
        <v>356</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s="38" t="s">
        <v>248</v>
      </c>
      <c r="O2893" t="s">
        <v>716</v>
      </c>
      <c r="P2893" t="s">
        <v>869</v>
      </c>
      <c r="Q2893" s="4" t="s">
        <v>243</v>
      </c>
      <c r="S2893" s="38"/>
      <c r="W2893" s="38"/>
    </row>
    <row r="2894" spans="1:23" ht="16" x14ac:dyDescent="0.2">
      <c r="A2894" t="s">
        <v>356</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s="38" t="s">
        <v>248</v>
      </c>
      <c r="O2894" t="s">
        <v>692</v>
      </c>
      <c r="P2894" t="s">
        <v>869</v>
      </c>
      <c r="Q2894" s="4" t="s">
        <v>243</v>
      </c>
      <c r="S2894" s="38"/>
      <c r="W2894" s="38"/>
    </row>
    <row r="2895" spans="1:23" ht="16" x14ac:dyDescent="0.2">
      <c r="A2895" t="s">
        <v>356</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s="38" t="s">
        <v>248</v>
      </c>
      <c r="O2895" t="s">
        <v>717</v>
      </c>
      <c r="P2895" t="s">
        <v>869</v>
      </c>
      <c r="Q2895" s="4" t="s">
        <v>243</v>
      </c>
      <c r="S2895" s="38"/>
      <c r="W2895" s="38"/>
    </row>
    <row r="2896" spans="1:23" ht="16" x14ac:dyDescent="0.2">
      <c r="A2896" t="s">
        <v>356</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s="38" t="s">
        <v>242</v>
      </c>
      <c r="O2896" t="s">
        <v>714</v>
      </c>
      <c r="P2896" t="s">
        <v>869</v>
      </c>
      <c r="Q2896" s="4" t="s">
        <v>243</v>
      </c>
      <c r="S2896" s="38"/>
      <c r="W2896" s="38"/>
    </row>
    <row r="2897" spans="1:23" ht="16" x14ac:dyDescent="0.2">
      <c r="A2897" t="s">
        <v>356</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s="38" t="s">
        <v>248</v>
      </c>
      <c r="O2897" t="s">
        <v>716</v>
      </c>
      <c r="P2897" t="s">
        <v>869</v>
      </c>
      <c r="Q2897" s="4" t="s">
        <v>243</v>
      </c>
      <c r="S2897" s="38"/>
      <c r="W2897" s="38"/>
    </row>
    <row r="2898" spans="1:23" ht="16" x14ac:dyDescent="0.2">
      <c r="A2898" t="s">
        <v>356</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s="38" t="s">
        <v>248</v>
      </c>
      <c r="O2898" t="s">
        <v>692</v>
      </c>
      <c r="P2898" t="s">
        <v>869</v>
      </c>
      <c r="Q2898" s="4" t="s">
        <v>243</v>
      </c>
      <c r="S2898" s="38"/>
      <c r="W2898" s="38"/>
    </row>
    <row r="2899" spans="1:23" ht="16" x14ac:dyDescent="0.2">
      <c r="A2899" t="s">
        <v>356</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s="38" t="s">
        <v>248</v>
      </c>
      <c r="O2899" t="s">
        <v>717</v>
      </c>
      <c r="P2899" t="s">
        <v>869</v>
      </c>
      <c r="Q2899" s="4" t="s">
        <v>243</v>
      </c>
      <c r="S2899" s="38"/>
      <c r="W2899" s="38"/>
    </row>
    <row r="2900" spans="1:23" ht="16" x14ac:dyDescent="0.2">
      <c r="A2900" t="s">
        <v>356</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s="38" t="s">
        <v>242</v>
      </c>
      <c r="O2900" t="s">
        <v>714</v>
      </c>
      <c r="P2900" t="s">
        <v>869</v>
      </c>
      <c r="Q2900" s="4" t="s">
        <v>243</v>
      </c>
      <c r="S2900" s="38"/>
      <c r="W2900" s="38"/>
    </row>
    <row r="2901" spans="1:23" ht="16" x14ac:dyDescent="0.2">
      <c r="A2901" t="s">
        <v>356</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s="38" t="s">
        <v>248</v>
      </c>
      <c r="O2901" t="s">
        <v>716</v>
      </c>
      <c r="P2901" t="s">
        <v>869</v>
      </c>
      <c r="Q2901" s="4" t="s">
        <v>243</v>
      </c>
      <c r="S2901" s="38"/>
      <c r="W2901" s="38"/>
    </row>
    <row r="2902" spans="1:23" ht="16" x14ac:dyDescent="0.2">
      <c r="A2902" t="s">
        <v>356</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s="38" t="s">
        <v>248</v>
      </c>
      <c r="O2902" t="s">
        <v>692</v>
      </c>
      <c r="P2902" t="s">
        <v>869</v>
      </c>
      <c r="Q2902" s="4" t="s">
        <v>243</v>
      </c>
      <c r="S2902" s="38"/>
      <c r="W2902" s="38"/>
    </row>
    <row r="2903" spans="1:23" ht="16" x14ac:dyDescent="0.2">
      <c r="A2903" t="s">
        <v>356</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s="38" t="s">
        <v>248</v>
      </c>
      <c r="O2903" t="s">
        <v>717</v>
      </c>
      <c r="P2903" t="s">
        <v>869</v>
      </c>
      <c r="Q2903" s="4" t="s">
        <v>243</v>
      </c>
      <c r="S2903" s="38"/>
      <c r="W2903" s="38"/>
    </row>
    <row r="2904" spans="1:23" ht="16" x14ac:dyDescent="0.2">
      <c r="A2904" t="s">
        <v>356</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s="38" t="s">
        <v>242</v>
      </c>
      <c r="O2904" t="s">
        <v>714</v>
      </c>
      <c r="P2904" t="s">
        <v>869</v>
      </c>
      <c r="Q2904" s="4" t="s">
        <v>243</v>
      </c>
      <c r="S2904" s="38"/>
      <c r="W2904" s="38"/>
    </row>
    <row r="2905" spans="1:23" ht="16" x14ac:dyDescent="0.2">
      <c r="A2905" t="s">
        <v>356</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s="38" t="s">
        <v>248</v>
      </c>
      <c r="O2905" t="s">
        <v>716</v>
      </c>
      <c r="P2905" t="s">
        <v>869</v>
      </c>
      <c r="Q2905" s="4" t="s">
        <v>243</v>
      </c>
      <c r="S2905" s="38"/>
      <c r="W2905" s="38"/>
    </row>
    <row r="2906" spans="1:23" ht="16" x14ac:dyDescent="0.2">
      <c r="A2906" t="s">
        <v>356</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s="38" t="s">
        <v>248</v>
      </c>
      <c r="O2906" t="s">
        <v>692</v>
      </c>
      <c r="P2906" t="s">
        <v>869</v>
      </c>
      <c r="Q2906" s="4" t="s">
        <v>243</v>
      </c>
      <c r="S2906" s="38"/>
      <c r="W2906" s="38"/>
    </row>
    <row r="2907" spans="1:23" ht="16" x14ac:dyDescent="0.2">
      <c r="A2907" t="s">
        <v>356</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s="38" t="s">
        <v>248</v>
      </c>
      <c r="O2907" t="s">
        <v>717</v>
      </c>
      <c r="P2907" t="s">
        <v>869</v>
      </c>
      <c r="Q2907" s="4" t="s">
        <v>243</v>
      </c>
      <c r="S2907" s="38"/>
      <c r="W2907" s="38"/>
    </row>
    <row r="2908" spans="1:23" ht="16" x14ac:dyDescent="0.2">
      <c r="A2908" t="s">
        <v>356</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s="38" t="s">
        <v>242</v>
      </c>
      <c r="O2908" t="s">
        <v>714</v>
      </c>
      <c r="P2908" t="s">
        <v>869</v>
      </c>
      <c r="Q2908" s="4" t="s">
        <v>243</v>
      </c>
      <c r="S2908" s="38"/>
      <c r="W2908" s="38"/>
    </row>
    <row r="2909" spans="1:23" ht="16" x14ac:dyDescent="0.2">
      <c r="A2909" t="s">
        <v>356</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s="38" t="s">
        <v>248</v>
      </c>
      <c r="O2909" t="s">
        <v>716</v>
      </c>
      <c r="P2909" t="s">
        <v>869</v>
      </c>
      <c r="Q2909" s="4" t="s">
        <v>243</v>
      </c>
      <c r="S2909" s="38"/>
      <c r="W2909" s="38"/>
    </row>
    <row r="2910" spans="1:23" ht="16" x14ac:dyDescent="0.2">
      <c r="A2910" t="s">
        <v>356</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s="38" t="s">
        <v>248</v>
      </c>
      <c r="O2910" t="s">
        <v>692</v>
      </c>
      <c r="P2910" t="s">
        <v>869</v>
      </c>
      <c r="Q2910" s="4" t="s">
        <v>243</v>
      </c>
      <c r="S2910" s="38"/>
      <c r="W2910" s="38"/>
    </row>
    <row r="2911" spans="1:23" ht="16" x14ac:dyDescent="0.2">
      <c r="A2911" t="s">
        <v>356</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s="38" t="s">
        <v>248</v>
      </c>
      <c r="O2911" t="s">
        <v>717</v>
      </c>
      <c r="P2911" t="s">
        <v>869</v>
      </c>
      <c r="Q2911" s="4" t="s">
        <v>243</v>
      </c>
      <c r="S2911" s="38"/>
      <c r="W2911" s="38"/>
    </row>
    <row r="2912" spans="1:23" ht="16" x14ac:dyDescent="0.2">
      <c r="A2912" t="s">
        <v>356</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s="38" t="s">
        <v>242</v>
      </c>
      <c r="O2912" t="s">
        <v>714</v>
      </c>
      <c r="P2912" t="s">
        <v>869</v>
      </c>
      <c r="Q2912" s="4" t="s">
        <v>243</v>
      </c>
      <c r="S2912" s="38"/>
      <c r="W2912" s="38"/>
    </row>
    <row r="2913" spans="1:23" ht="16" x14ac:dyDescent="0.2">
      <c r="A2913" t="s">
        <v>356</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s="38" t="s">
        <v>248</v>
      </c>
      <c r="O2913" t="s">
        <v>716</v>
      </c>
      <c r="P2913" t="s">
        <v>869</v>
      </c>
      <c r="Q2913" s="4" t="s">
        <v>243</v>
      </c>
      <c r="S2913" s="38"/>
      <c r="W2913" s="38"/>
    </row>
    <row r="2914" spans="1:23" ht="16" x14ac:dyDescent="0.2">
      <c r="A2914" t="s">
        <v>356</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s="38" t="s">
        <v>248</v>
      </c>
      <c r="O2914" t="s">
        <v>692</v>
      </c>
      <c r="P2914" t="s">
        <v>869</v>
      </c>
      <c r="Q2914" s="4" t="s">
        <v>243</v>
      </c>
      <c r="S2914" s="38"/>
      <c r="W2914" s="38"/>
    </row>
    <row r="2915" spans="1:23" ht="16" x14ac:dyDescent="0.2">
      <c r="A2915" t="s">
        <v>356</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s="38" t="s">
        <v>248</v>
      </c>
      <c r="O2915" t="s">
        <v>717</v>
      </c>
      <c r="P2915" t="s">
        <v>869</v>
      </c>
      <c r="Q2915" s="4" t="s">
        <v>243</v>
      </c>
      <c r="S2915" s="38"/>
      <c r="W2915" s="38"/>
    </row>
    <row r="2916" spans="1:23" ht="16" x14ac:dyDescent="0.2">
      <c r="A2916" t="s">
        <v>356</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s="38" t="s">
        <v>242</v>
      </c>
      <c r="O2916" t="s">
        <v>714</v>
      </c>
      <c r="P2916" t="s">
        <v>869</v>
      </c>
      <c r="Q2916" s="4" t="s">
        <v>243</v>
      </c>
      <c r="S2916" s="38"/>
      <c r="W2916" s="38"/>
    </row>
    <row r="2917" spans="1:23" ht="16" x14ac:dyDescent="0.2">
      <c r="A2917" t="s">
        <v>356</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s="38" t="s">
        <v>248</v>
      </c>
      <c r="O2917" t="s">
        <v>716</v>
      </c>
      <c r="P2917" t="s">
        <v>869</v>
      </c>
      <c r="Q2917" s="4" t="s">
        <v>243</v>
      </c>
      <c r="S2917" s="38"/>
      <c r="W2917" s="38"/>
    </row>
    <row r="2918" spans="1:23" ht="16" x14ac:dyDescent="0.2">
      <c r="A2918" t="s">
        <v>356</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s="38" t="s">
        <v>248</v>
      </c>
      <c r="O2918" t="s">
        <v>692</v>
      </c>
      <c r="P2918" t="s">
        <v>869</v>
      </c>
      <c r="Q2918" s="4" t="s">
        <v>243</v>
      </c>
      <c r="S2918" s="38"/>
      <c r="W2918" s="38"/>
    </row>
    <row r="2919" spans="1:23" ht="16" x14ac:dyDescent="0.2">
      <c r="A2919" t="s">
        <v>356</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s="38" t="s">
        <v>248</v>
      </c>
      <c r="O2919" t="s">
        <v>717</v>
      </c>
      <c r="P2919" t="s">
        <v>869</v>
      </c>
      <c r="Q2919" s="4" t="s">
        <v>243</v>
      </c>
      <c r="S2919" s="38"/>
      <c r="W2919" s="38"/>
    </row>
    <row r="2920" spans="1:23" ht="16" x14ac:dyDescent="0.2">
      <c r="A2920" t="s">
        <v>356</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s="38" t="s">
        <v>242</v>
      </c>
      <c r="O2920" t="s">
        <v>714</v>
      </c>
      <c r="P2920" t="s">
        <v>869</v>
      </c>
      <c r="Q2920" s="4" t="s">
        <v>243</v>
      </c>
      <c r="S2920" s="38"/>
      <c r="W2920" s="38"/>
    </row>
    <row r="2921" spans="1:23" ht="16" x14ac:dyDescent="0.2">
      <c r="A2921" t="s">
        <v>356</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s="38" t="s">
        <v>248</v>
      </c>
      <c r="O2921" t="s">
        <v>716</v>
      </c>
      <c r="P2921" t="s">
        <v>869</v>
      </c>
      <c r="Q2921" s="4" t="s">
        <v>243</v>
      </c>
      <c r="S2921" s="38"/>
      <c r="W2921" s="38"/>
    </row>
    <row r="2922" spans="1:23" ht="16" x14ac:dyDescent="0.2">
      <c r="A2922" t="s">
        <v>356</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s="38" t="s">
        <v>248</v>
      </c>
      <c r="O2922" t="s">
        <v>692</v>
      </c>
      <c r="P2922" t="s">
        <v>869</v>
      </c>
      <c r="Q2922" s="4" t="s">
        <v>243</v>
      </c>
      <c r="S2922" s="38"/>
      <c r="W2922" s="38"/>
    </row>
    <row r="2923" spans="1:23" ht="16" x14ac:dyDescent="0.2">
      <c r="A2923" t="s">
        <v>356</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s="38" t="s">
        <v>248</v>
      </c>
      <c r="O2923" t="s">
        <v>717</v>
      </c>
      <c r="P2923" t="s">
        <v>869</v>
      </c>
      <c r="Q2923" s="4" t="s">
        <v>243</v>
      </c>
      <c r="S2923" s="38"/>
      <c r="W2923" s="38"/>
    </row>
    <row r="2924" spans="1:23" ht="16" x14ac:dyDescent="0.2">
      <c r="A2924" t="s">
        <v>356</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s="38" t="s">
        <v>242</v>
      </c>
      <c r="O2924" t="s">
        <v>714</v>
      </c>
      <c r="P2924" t="s">
        <v>869</v>
      </c>
      <c r="Q2924" s="4" t="s">
        <v>243</v>
      </c>
      <c r="S2924" s="38"/>
      <c r="W2924" s="38"/>
    </row>
    <row r="2925" spans="1:23" ht="16" x14ac:dyDescent="0.2">
      <c r="A2925" t="s">
        <v>356</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s="38" t="s">
        <v>248</v>
      </c>
      <c r="O2925" t="s">
        <v>716</v>
      </c>
      <c r="P2925" t="s">
        <v>869</v>
      </c>
      <c r="Q2925" s="4" t="s">
        <v>243</v>
      </c>
      <c r="S2925" s="38"/>
      <c r="W2925" s="38"/>
    </row>
    <row r="2926" spans="1:23" ht="16" x14ac:dyDescent="0.2">
      <c r="A2926" t="s">
        <v>356</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s="38" t="s">
        <v>248</v>
      </c>
      <c r="O2926" t="s">
        <v>692</v>
      </c>
      <c r="P2926" t="s">
        <v>869</v>
      </c>
      <c r="Q2926" s="4" t="s">
        <v>243</v>
      </c>
      <c r="S2926" s="38"/>
      <c r="W2926" s="38"/>
    </row>
    <row r="2927" spans="1:23" ht="16" x14ac:dyDescent="0.2">
      <c r="A2927" t="s">
        <v>356</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s="38" t="s">
        <v>248</v>
      </c>
      <c r="O2927" t="s">
        <v>717</v>
      </c>
      <c r="P2927" t="s">
        <v>869</v>
      </c>
      <c r="Q2927" s="4" t="s">
        <v>243</v>
      </c>
      <c r="S2927" s="38"/>
      <c r="W2927" s="38"/>
    </row>
    <row r="2928" spans="1:23" ht="16" x14ac:dyDescent="0.2">
      <c r="A2928" t="s">
        <v>356</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s="38" t="s">
        <v>242</v>
      </c>
      <c r="O2928" t="s">
        <v>714</v>
      </c>
      <c r="P2928" t="s">
        <v>869</v>
      </c>
      <c r="Q2928" s="4" t="s">
        <v>243</v>
      </c>
      <c r="S2928" s="38"/>
      <c r="W2928" s="38"/>
    </row>
    <row r="2929" spans="1:23" ht="16" x14ac:dyDescent="0.2">
      <c r="A2929" t="s">
        <v>356</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s="38" t="s">
        <v>248</v>
      </c>
      <c r="O2929" t="s">
        <v>716</v>
      </c>
      <c r="P2929" t="s">
        <v>869</v>
      </c>
      <c r="Q2929" s="4" t="s">
        <v>243</v>
      </c>
      <c r="S2929" s="38"/>
      <c r="W2929" s="38"/>
    </row>
    <row r="2930" spans="1:23" ht="16" x14ac:dyDescent="0.2">
      <c r="A2930" t="s">
        <v>356</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s="38" t="s">
        <v>248</v>
      </c>
      <c r="O2930" t="s">
        <v>692</v>
      </c>
      <c r="P2930" t="s">
        <v>869</v>
      </c>
      <c r="Q2930" s="4" t="s">
        <v>243</v>
      </c>
      <c r="S2930" s="38"/>
      <c r="W2930" s="38"/>
    </row>
    <row r="2931" spans="1:23" ht="16" x14ac:dyDescent="0.2">
      <c r="A2931" t="s">
        <v>356</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s="38" t="s">
        <v>248</v>
      </c>
      <c r="O2931" t="s">
        <v>717</v>
      </c>
      <c r="P2931" t="s">
        <v>869</v>
      </c>
      <c r="Q2931" s="4" t="s">
        <v>243</v>
      </c>
      <c r="S2931" s="38"/>
      <c r="W2931" s="38"/>
    </row>
    <row r="2932" spans="1:23" ht="16" x14ac:dyDescent="0.2">
      <c r="A2932" t="s">
        <v>356</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s="38" t="s">
        <v>242</v>
      </c>
      <c r="O2932" t="s">
        <v>714</v>
      </c>
      <c r="P2932" t="s">
        <v>869</v>
      </c>
      <c r="Q2932" s="4" t="s">
        <v>243</v>
      </c>
      <c r="S2932" s="38"/>
      <c r="W2932" s="38"/>
    </row>
    <row r="2933" spans="1:23" ht="16" x14ac:dyDescent="0.2">
      <c r="A2933" t="s">
        <v>356</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s="38" t="s">
        <v>248</v>
      </c>
      <c r="O2933" t="s">
        <v>716</v>
      </c>
      <c r="P2933" t="s">
        <v>869</v>
      </c>
      <c r="Q2933" s="4" t="s">
        <v>243</v>
      </c>
      <c r="S2933" s="38"/>
      <c r="W2933" s="38"/>
    </row>
    <row r="2934" spans="1:23" ht="16" x14ac:dyDescent="0.2">
      <c r="A2934" t="s">
        <v>356</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s="38" t="s">
        <v>248</v>
      </c>
      <c r="O2934" t="s">
        <v>692</v>
      </c>
      <c r="P2934" t="s">
        <v>869</v>
      </c>
      <c r="Q2934" s="4" t="s">
        <v>243</v>
      </c>
      <c r="S2934" s="38"/>
      <c r="W2934" s="38"/>
    </row>
    <row r="2935" spans="1:23" ht="16" x14ac:dyDescent="0.2">
      <c r="A2935" t="s">
        <v>356</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s="38" t="s">
        <v>248</v>
      </c>
      <c r="O2935" t="s">
        <v>717</v>
      </c>
      <c r="P2935" t="s">
        <v>869</v>
      </c>
      <c r="Q2935" s="4" t="s">
        <v>243</v>
      </c>
      <c r="S2935" s="38"/>
      <c r="W2935" s="38"/>
    </row>
    <row r="2936" spans="1:23" ht="16" x14ac:dyDescent="0.2">
      <c r="A2936" t="s">
        <v>356</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s="38" t="s">
        <v>242</v>
      </c>
      <c r="O2936" t="s">
        <v>714</v>
      </c>
      <c r="P2936" t="s">
        <v>869</v>
      </c>
      <c r="Q2936" s="4" t="s">
        <v>243</v>
      </c>
      <c r="S2936" s="38"/>
      <c r="W2936" s="38"/>
    </row>
    <row r="2937" spans="1:23" ht="16" x14ac:dyDescent="0.2">
      <c r="A2937" t="s">
        <v>356</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s="38" t="s">
        <v>248</v>
      </c>
      <c r="O2937" t="s">
        <v>716</v>
      </c>
      <c r="P2937" t="s">
        <v>869</v>
      </c>
      <c r="Q2937" s="4" t="s">
        <v>243</v>
      </c>
      <c r="S2937" s="38"/>
      <c r="W2937" s="38"/>
    </row>
    <row r="2938" spans="1:23" ht="16" x14ac:dyDescent="0.2">
      <c r="A2938" t="s">
        <v>356</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s="38" t="s">
        <v>248</v>
      </c>
      <c r="O2938" t="s">
        <v>692</v>
      </c>
      <c r="P2938" t="s">
        <v>869</v>
      </c>
      <c r="Q2938" s="4" t="s">
        <v>243</v>
      </c>
      <c r="S2938" s="38"/>
      <c r="W2938" s="38"/>
    </row>
    <row r="2939" spans="1:23" ht="16" x14ac:dyDescent="0.2">
      <c r="A2939" t="s">
        <v>356</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s="38" t="s">
        <v>248</v>
      </c>
      <c r="O2939" t="s">
        <v>717</v>
      </c>
      <c r="P2939" t="s">
        <v>869</v>
      </c>
      <c r="Q2939" s="4" t="s">
        <v>243</v>
      </c>
      <c r="S2939" s="38"/>
      <c r="W2939" s="38"/>
    </row>
    <row r="2940" spans="1:23" ht="16" x14ac:dyDescent="0.2">
      <c r="A2940" t="s">
        <v>356</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s="38" t="s">
        <v>242</v>
      </c>
      <c r="O2940" t="s">
        <v>714</v>
      </c>
      <c r="P2940" t="s">
        <v>869</v>
      </c>
      <c r="Q2940" s="4" t="s">
        <v>243</v>
      </c>
      <c r="S2940" s="38"/>
      <c r="W2940" s="38"/>
    </row>
    <row r="2941" spans="1:23" ht="16" x14ac:dyDescent="0.2">
      <c r="A2941" t="s">
        <v>356</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s="38" t="s">
        <v>248</v>
      </c>
      <c r="O2941" t="s">
        <v>716</v>
      </c>
      <c r="P2941" t="s">
        <v>869</v>
      </c>
      <c r="Q2941" s="4" t="s">
        <v>243</v>
      </c>
      <c r="S2941" s="38"/>
      <c r="W2941" s="38"/>
    </row>
    <row r="2942" spans="1:23" ht="16" x14ac:dyDescent="0.2">
      <c r="A2942" t="s">
        <v>356</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s="38" t="s">
        <v>248</v>
      </c>
      <c r="O2942" t="s">
        <v>692</v>
      </c>
      <c r="P2942" t="s">
        <v>869</v>
      </c>
      <c r="Q2942" s="4" t="s">
        <v>243</v>
      </c>
      <c r="S2942" s="38"/>
      <c r="W2942" s="38"/>
    </row>
    <row r="2943" spans="1:23" ht="16" x14ac:dyDescent="0.2">
      <c r="A2943" t="s">
        <v>356</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s="38" t="s">
        <v>248</v>
      </c>
      <c r="O2943" t="s">
        <v>717</v>
      </c>
      <c r="P2943" t="s">
        <v>869</v>
      </c>
      <c r="Q2943" s="4" t="s">
        <v>243</v>
      </c>
      <c r="S2943" s="38"/>
      <c r="W2943" s="38"/>
    </row>
    <row r="2944" spans="1:23" ht="16" x14ac:dyDescent="0.2">
      <c r="A2944" t="s">
        <v>356</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s="38" t="s">
        <v>915</v>
      </c>
      <c r="O2944" t="s">
        <v>716</v>
      </c>
      <c r="P2944" t="s">
        <v>869</v>
      </c>
      <c r="Q2944" s="4" t="s">
        <v>243</v>
      </c>
      <c r="S2944" s="38"/>
      <c r="W2944" s="38"/>
    </row>
    <row r="2945" spans="1:23" ht="16" x14ac:dyDescent="0.2">
      <c r="A2945" t="s">
        <v>356</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s="38" t="s">
        <v>242</v>
      </c>
      <c r="O2945" t="s">
        <v>714</v>
      </c>
      <c r="P2945" t="s">
        <v>869</v>
      </c>
      <c r="Q2945" s="4" t="s">
        <v>243</v>
      </c>
      <c r="S2945" s="38"/>
      <c r="W2945" s="38"/>
    </row>
    <row r="2946" spans="1:23" ht="16" x14ac:dyDescent="0.2">
      <c r="A2946" t="s">
        <v>356</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s="38" t="s">
        <v>248</v>
      </c>
      <c r="O2946" t="s">
        <v>716</v>
      </c>
      <c r="P2946" t="s">
        <v>869</v>
      </c>
      <c r="Q2946" s="4" t="s">
        <v>243</v>
      </c>
      <c r="S2946" s="38"/>
      <c r="W2946" s="38"/>
    </row>
    <row r="2947" spans="1:23" ht="16" x14ac:dyDescent="0.2">
      <c r="A2947" t="s">
        <v>356</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s="38" t="s">
        <v>248</v>
      </c>
      <c r="O2947" t="s">
        <v>692</v>
      </c>
      <c r="P2947" t="s">
        <v>869</v>
      </c>
      <c r="Q2947" s="4" t="s">
        <v>243</v>
      </c>
      <c r="S2947" s="38"/>
      <c r="W2947" s="38"/>
    </row>
    <row r="2948" spans="1:23" ht="16" x14ac:dyDescent="0.2">
      <c r="A2948" t="s">
        <v>356</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s="38" t="s">
        <v>248</v>
      </c>
      <c r="O2948" t="s">
        <v>717</v>
      </c>
      <c r="P2948" t="s">
        <v>869</v>
      </c>
      <c r="Q2948" s="4" t="s">
        <v>243</v>
      </c>
      <c r="S2948" s="38"/>
      <c r="W2948" s="38"/>
    </row>
    <row r="2949" spans="1:23" ht="16" x14ac:dyDescent="0.2">
      <c r="A2949" t="s">
        <v>356</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s="38" t="s">
        <v>242</v>
      </c>
      <c r="O2949" t="s">
        <v>714</v>
      </c>
      <c r="P2949" t="s">
        <v>869</v>
      </c>
      <c r="Q2949" s="4" t="s">
        <v>243</v>
      </c>
      <c r="S2949" s="38"/>
      <c r="W2949" s="38"/>
    </row>
    <row r="2950" spans="1:23" ht="16" x14ac:dyDescent="0.2">
      <c r="A2950" t="s">
        <v>356</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s="38" t="s">
        <v>248</v>
      </c>
      <c r="O2950" t="s">
        <v>716</v>
      </c>
      <c r="P2950" t="s">
        <v>869</v>
      </c>
      <c r="Q2950" s="4" t="s">
        <v>243</v>
      </c>
      <c r="S2950" s="38"/>
      <c r="W2950" s="38"/>
    </row>
    <row r="2951" spans="1:23" ht="16" x14ac:dyDescent="0.2">
      <c r="A2951" t="s">
        <v>356</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s="38" t="s">
        <v>248</v>
      </c>
      <c r="O2951" t="s">
        <v>692</v>
      </c>
      <c r="P2951" t="s">
        <v>869</v>
      </c>
      <c r="Q2951" s="4" t="s">
        <v>243</v>
      </c>
      <c r="S2951" s="38"/>
      <c r="W2951" s="38"/>
    </row>
    <row r="2952" spans="1:23" ht="16" x14ac:dyDescent="0.2">
      <c r="A2952" t="s">
        <v>356</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s="38" t="s">
        <v>248</v>
      </c>
      <c r="O2952" t="s">
        <v>717</v>
      </c>
      <c r="P2952" t="s">
        <v>869</v>
      </c>
      <c r="Q2952" s="4" t="s">
        <v>243</v>
      </c>
      <c r="S2952" s="38"/>
      <c r="W2952" s="38"/>
    </row>
    <row r="2953" spans="1:23" ht="16" x14ac:dyDescent="0.2">
      <c r="A2953" t="s">
        <v>356</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s="38" t="s">
        <v>242</v>
      </c>
      <c r="O2953" t="s">
        <v>714</v>
      </c>
      <c r="P2953" t="s">
        <v>869</v>
      </c>
      <c r="Q2953" s="4" t="s">
        <v>243</v>
      </c>
      <c r="S2953" s="38"/>
      <c r="W2953" s="38"/>
    </row>
    <row r="2954" spans="1:23" ht="16" x14ac:dyDescent="0.2">
      <c r="A2954" t="s">
        <v>356</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s="38" t="s">
        <v>248</v>
      </c>
      <c r="O2954" t="s">
        <v>716</v>
      </c>
      <c r="P2954" t="s">
        <v>869</v>
      </c>
      <c r="Q2954" s="4" t="s">
        <v>243</v>
      </c>
      <c r="S2954" s="38"/>
      <c r="W2954" s="38"/>
    </row>
    <row r="2955" spans="1:23" ht="16" x14ac:dyDescent="0.2">
      <c r="A2955" t="s">
        <v>356</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s="38" t="s">
        <v>248</v>
      </c>
      <c r="O2955" t="s">
        <v>692</v>
      </c>
      <c r="P2955" t="s">
        <v>869</v>
      </c>
      <c r="Q2955" s="4" t="s">
        <v>243</v>
      </c>
      <c r="S2955" s="38"/>
      <c r="W2955" s="38"/>
    </row>
    <row r="2956" spans="1:23" ht="16" x14ac:dyDescent="0.2">
      <c r="A2956" t="s">
        <v>356</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s="38" t="s">
        <v>248</v>
      </c>
      <c r="O2956" t="s">
        <v>717</v>
      </c>
      <c r="P2956" t="s">
        <v>869</v>
      </c>
      <c r="Q2956" s="4" t="s">
        <v>243</v>
      </c>
      <c r="S2956" s="38"/>
      <c r="W2956" s="38"/>
    </row>
    <row r="2957" spans="1:23" ht="16" x14ac:dyDescent="0.2">
      <c r="A2957" t="s">
        <v>356</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s="38" t="s">
        <v>242</v>
      </c>
      <c r="O2957" t="s">
        <v>714</v>
      </c>
      <c r="P2957" t="s">
        <v>869</v>
      </c>
      <c r="Q2957" s="4" t="s">
        <v>243</v>
      </c>
      <c r="S2957" s="38"/>
      <c r="W2957" s="38"/>
    </row>
    <row r="2958" spans="1:23" ht="16" x14ac:dyDescent="0.2">
      <c r="A2958" t="s">
        <v>356</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s="38" t="s">
        <v>248</v>
      </c>
      <c r="O2958" t="s">
        <v>716</v>
      </c>
      <c r="P2958" t="s">
        <v>869</v>
      </c>
      <c r="Q2958" s="4" t="s">
        <v>243</v>
      </c>
      <c r="S2958" s="38"/>
      <c r="W2958" s="38"/>
    </row>
    <row r="2959" spans="1:23" ht="16" x14ac:dyDescent="0.2">
      <c r="A2959" t="s">
        <v>356</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s="38" t="s">
        <v>248</v>
      </c>
      <c r="O2959" t="s">
        <v>692</v>
      </c>
      <c r="P2959" t="s">
        <v>869</v>
      </c>
      <c r="Q2959" s="4" t="s">
        <v>243</v>
      </c>
      <c r="S2959" s="38"/>
      <c r="W2959" s="38"/>
    </row>
    <row r="2960" spans="1:23" ht="16" x14ac:dyDescent="0.2">
      <c r="A2960" t="s">
        <v>356</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s="38" t="s">
        <v>248</v>
      </c>
      <c r="O2960" t="s">
        <v>717</v>
      </c>
      <c r="P2960" t="s">
        <v>869</v>
      </c>
      <c r="Q2960" s="4" t="s">
        <v>243</v>
      </c>
      <c r="S2960" s="38"/>
      <c r="W2960" s="38"/>
    </row>
    <row r="2961" spans="1:23" ht="16" x14ac:dyDescent="0.2">
      <c r="A2961" t="s">
        <v>356</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s="38" t="s">
        <v>242</v>
      </c>
      <c r="O2961" t="s">
        <v>714</v>
      </c>
      <c r="P2961" t="s">
        <v>869</v>
      </c>
      <c r="Q2961" s="4" t="s">
        <v>243</v>
      </c>
      <c r="S2961" s="38"/>
      <c r="W2961" s="38"/>
    </row>
    <row r="2962" spans="1:23" ht="16" x14ac:dyDescent="0.2">
      <c r="A2962" t="s">
        <v>356</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s="38" t="s">
        <v>248</v>
      </c>
      <c r="O2962" t="s">
        <v>716</v>
      </c>
      <c r="P2962" t="s">
        <v>869</v>
      </c>
      <c r="Q2962" s="4" t="s">
        <v>243</v>
      </c>
      <c r="S2962" s="38"/>
      <c r="W2962" s="38"/>
    </row>
    <row r="2963" spans="1:23" ht="16" x14ac:dyDescent="0.2">
      <c r="A2963" t="s">
        <v>356</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s="38" t="s">
        <v>248</v>
      </c>
      <c r="O2963" t="s">
        <v>692</v>
      </c>
      <c r="P2963" t="s">
        <v>869</v>
      </c>
      <c r="Q2963" s="4" t="s">
        <v>243</v>
      </c>
      <c r="S2963" s="38"/>
      <c r="W2963" s="38"/>
    </row>
    <row r="2964" spans="1:23" ht="16" x14ac:dyDescent="0.2">
      <c r="A2964" t="s">
        <v>356</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s="38" t="s">
        <v>248</v>
      </c>
      <c r="O2964" t="s">
        <v>717</v>
      </c>
      <c r="P2964" t="s">
        <v>869</v>
      </c>
      <c r="Q2964" s="4" t="s">
        <v>243</v>
      </c>
      <c r="S2964" s="38"/>
      <c r="W2964" s="38"/>
    </row>
    <row r="2965" spans="1:23" ht="16" x14ac:dyDescent="0.2">
      <c r="A2965" t="s">
        <v>356</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s="38" t="s">
        <v>242</v>
      </c>
      <c r="O2965" t="s">
        <v>714</v>
      </c>
      <c r="P2965" t="s">
        <v>869</v>
      </c>
      <c r="Q2965" s="4" t="s">
        <v>243</v>
      </c>
      <c r="S2965" s="38"/>
      <c r="W2965" s="38"/>
    </row>
    <row r="2966" spans="1:23" ht="16" x14ac:dyDescent="0.2">
      <c r="A2966" t="s">
        <v>356</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s="38" t="s">
        <v>248</v>
      </c>
      <c r="O2966" t="s">
        <v>716</v>
      </c>
      <c r="P2966" t="s">
        <v>869</v>
      </c>
      <c r="Q2966" s="4" t="s">
        <v>243</v>
      </c>
      <c r="S2966" s="38"/>
      <c r="W2966" s="38"/>
    </row>
    <row r="2967" spans="1:23" ht="16" x14ac:dyDescent="0.2">
      <c r="A2967" t="s">
        <v>356</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s="38" t="s">
        <v>248</v>
      </c>
      <c r="O2967" t="s">
        <v>692</v>
      </c>
      <c r="P2967" t="s">
        <v>869</v>
      </c>
      <c r="Q2967" s="4" t="s">
        <v>243</v>
      </c>
      <c r="S2967" s="38"/>
      <c r="W2967" s="38"/>
    </row>
    <row r="2968" spans="1:23" ht="16" x14ac:dyDescent="0.2">
      <c r="A2968" t="s">
        <v>356</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s="38" t="s">
        <v>248</v>
      </c>
      <c r="O2968" t="s">
        <v>717</v>
      </c>
      <c r="P2968" t="s">
        <v>869</v>
      </c>
      <c r="Q2968" s="4" t="s">
        <v>243</v>
      </c>
      <c r="S2968" s="38"/>
      <c r="W2968" s="38"/>
    </row>
    <row r="2969" spans="1:23" ht="16" x14ac:dyDescent="0.2">
      <c r="A2969" t="s">
        <v>356</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s="38" t="s">
        <v>242</v>
      </c>
      <c r="O2969" t="s">
        <v>714</v>
      </c>
      <c r="P2969" t="s">
        <v>869</v>
      </c>
      <c r="Q2969" s="4" t="s">
        <v>243</v>
      </c>
      <c r="S2969" s="38"/>
      <c r="W2969" s="38"/>
    </row>
    <row r="2970" spans="1:23" ht="16" x14ac:dyDescent="0.2">
      <c r="A2970" t="s">
        <v>356</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s="38" t="s">
        <v>248</v>
      </c>
      <c r="O2970" t="s">
        <v>716</v>
      </c>
      <c r="P2970" t="s">
        <v>869</v>
      </c>
      <c r="Q2970" s="4" t="s">
        <v>243</v>
      </c>
      <c r="S2970" s="38"/>
      <c r="W2970" s="38"/>
    </row>
    <row r="2971" spans="1:23" ht="16" x14ac:dyDescent="0.2">
      <c r="A2971" t="s">
        <v>356</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s="38" t="s">
        <v>248</v>
      </c>
      <c r="O2971" t="s">
        <v>692</v>
      </c>
      <c r="P2971" t="s">
        <v>869</v>
      </c>
      <c r="Q2971" s="4" t="s">
        <v>243</v>
      </c>
      <c r="S2971" s="38"/>
      <c r="W2971" s="38"/>
    </row>
    <row r="2972" spans="1:23" ht="16" x14ac:dyDescent="0.2">
      <c r="A2972" t="s">
        <v>356</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s="38" t="s">
        <v>248</v>
      </c>
      <c r="O2972" t="s">
        <v>717</v>
      </c>
      <c r="P2972" t="s">
        <v>869</v>
      </c>
      <c r="Q2972" s="4" t="s">
        <v>243</v>
      </c>
      <c r="S2972" s="38"/>
      <c r="W2972" s="38"/>
    </row>
    <row r="2973" spans="1:23" ht="16" x14ac:dyDescent="0.2">
      <c r="A2973" t="s">
        <v>356</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s="38" t="s">
        <v>242</v>
      </c>
      <c r="O2973" t="s">
        <v>714</v>
      </c>
      <c r="P2973" t="s">
        <v>869</v>
      </c>
      <c r="Q2973" s="4" t="s">
        <v>243</v>
      </c>
      <c r="S2973" s="38"/>
      <c r="W2973" s="38"/>
    </row>
    <row r="2974" spans="1:23" ht="16" x14ac:dyDescent="0.2">
      <c r="A2974" t="s">
        <v>356</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s="38" t="s">
        <v>248</v>
      </c>
      <c r="O2974" t="s">
        <v>716</v>
      </c>
      <c r="P2974" t="s">
        <v>869</v>
      </c>
      <c r="Q2974" s="4" t="s">
        <v>243</v>
      </c>
      <c r="S2974" s="38"/>
      <c r="W2974" s="38"/>
    </row>
    <row r="2975" spans="1:23" ht="16" x14ac:dyDescent="0.2">
      <c r="A2975" t="s">
        <v>356</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s="38" t="s">
        <v>248</v>
      </c>
      <c r="O2975" t="s">
        <v>692</v>
      </c>
      <c r="P2975" t="s">
        <v>869</v>
      </c>
      <c r="Q2975" s="4" t="s">
        <v>243</v>
      </c>
      <c r="S2975" s="38"/>
      <c r="W2975" s="38"/>
    </row>
    <row r="2976" spans="1:23" ht="16" x14ac:dyDescent="0.2">
      <c r="A2976" t="s">
        <v>356</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s="38" t="s">
        <v>248</v>
      </c>
      <c r="O2976" t="s">
        <v>717</v>
      </c>
      <c r="P2976" t="s">
        <v>869</v>
      </c>
      <c r="Q2976" s="4" t="s">
        <v>243</v>
      </c>
      <c r="S2976" s="38"/>
      <c r="W2976" s="38"/>
    </row>
    <row r="2977" spans="1:23" ht="16" x14ac:dyDescent="0.2">
      <c r="A2977" t="s">
        <v>356</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s="38" t="s">
        <v>242</v>
      </c>
      <c r="O2977" t="s">
        <v>714</v>
      </c>
      <c r="P2977" t="s">
        <v>869</v>
      </c>
      <c r="Q2977" s="4" t="s">
        <v>243</v>
      </c>
      <c r="S2977" s="38"/>
      <c r="W2977" s="38"/>
    </row>
    <row r="2978" spans="1:23" ht="16" x14ac:dyDescent="0.2">
      <c r="A2978" t="s">
        <v>356</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s="38" t="s">
        <v>248</v>
      </c>
      <c r="O2978" t="s">
        <v>716</v>
      </c>
      <c r="P2978" t="s">
        <v>869</v>
      </c>
      <c r="Q2978" s="4" t="s">
        <v>243</v>
      </c>
      <c r="S2978" s="38"/>
      <c r="W2978" s="38"/>
    </row>
    <row r="2979" spans="1:23" ht="16" x14ac:dyDescent="0.2">
      <c r="A2979" t="s">
        <v>356</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s="38" t="s">
        <v>248</v>
      </c>
      <c r="O2979" t="s">
        <v>692</v>
      </c>
      <c r="P2979" t="s">
        <v>869</v>
      </c>
      <c r="Q2979" s="4" t="s">
        <v>243</v>
      </c>
      <c r="S2979" s="38"/>
      <c r="W2979" s="38"/>
    </row>
    <row r="2980" spans="1:23" ht="16" x14ac:dyDescent="0.2">
      <c r="A2980" t="s">
        <v>356</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s="38" t="s">
        <v>248</v>
      </c>
      <c r="O2980" t="s">
        <v>717</v>
      </c>
      <c r="P2980" t="s">
        <v>869</v>
      </c>
      <c r="Q2980" s="4" t="s">
        <v>243</v>
      </c>
      <c r="S2980" s="38"/>
      <c r="W2980" s="38"/>
    </row>
    <row r="2981" spans="1:23" ht="16" x14ac:dyDescent="0.2">
      <c r="A2981" t="s">
        <v>356</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s="38" t="s">
        <v>242</v>
      </c>
      <c r="O2981" t="s">
        <v>714</v>
      </c>
      <c r="P2981" t="s">
        <v>869</v>
      </c>
      <c r="Q2981" s="4" t="s">
        <v>243</v>
      </c>
      <c r="S2981" s="38"/>
      <c r="W2981" s="38"/>
    </row>
    <row r="2982" spans="1:23" ht="16" x14ac:dyDescent="0.2">
      <c r="A2982" t="s">
        <v>356</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s="38" t="s">
        <v>248</v>
      </c>
      <c r="O2982" t="s">
        <v>716</v>
      </c>
      <c r="P2982" t="s">
        <v>869</v>
      </c>
      <c r="Q2982" s="4" t="s">
        <v>243</v>
      </c>
      <c r="S2982" s="38"/>
      <c r="W2982" s="38"/>
    </row>
    <row r="2983" spans="1:23" ht="16" x14ac:dyDescent="0.2">
      <c r="A2983" t="s">
        <v>356</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s="38" t="s">
        <v>248</v>
      </c>
      <c r="O2983" t="s">
        <v>692</v>
      </c>
      <c r="P2983" t="s">
        <v>869</v>
      </c>
      <c r="Q2983" s="4" t="s">
        <v>243</v>
      </c>
      <c r="S2983" s="38"/>
      <c r="W2983" s="38"/>
    </row>
    <row r="2984" spans="1:23" ht="16" x14ac:dyDescent="0.2">
      <c r="A2984" t="s">
        <v>356</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s="38" t="s">
        <v>248</v>
      </c>
      <c r="O2984" t="s">
        <v>717</v>
      </c>
      <c r="P2984" t="s">
        <v>869</v>
      </c>
      <c r="Q2984" s="4" t="s">
        <v>243</v>
      </c>
      <c r="S2984" s="38"/>
      <c r="W2984" s="38"/>
    </row>
    <row r="2985" spans="1:23" ht="16" x14ac:dyDescent="0.2">
      <c r="A2985" t="s">
        <v>356</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s="38" t="s">
        <v>242</v>
      </c>
      <c r="O2985" t="s">
        <v>714</v>
      </c>
      <c r="P2985" t="s">
        <v>869</v>
      </c>
      <c r="Q2985" s="4" t="s">
        <v>243</v>
      </c>
      <c r="S2985" s="38"/>
      <c r="W2985" s="38"/>
    </row>
    <row r="2986" spans="1:23" ht="16" x14ac:dyDescent="0.2">
      <c r="A2986" t="s">
        <v>356</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s="38" t="s">
        <v>248</v>
      </c>
      <c r="O2986" t="s">
        <v>716</v>
      </c>
      <c r="P2986" t="s">
        <v>869</v>
      </c>
      <c r="Q2986" s="4" t="s">
        <v>243</v>
      </c>
      <c r="S2986" s="38"/>
      <c r="W2986" s="38"/>
    </row>
    <row r="2987" spans="1:23" ht="16" x14ac:dyDescent="0.2">
      <c r="A2987" t="s">
        <v>356</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s="38" t="s">
        <v>248</v>
      </c>
      <c r="O2987" t="s">
        <v>692</v>
      </c>
      <c r="P2987" t="s">
        <v>869</v>
      </c>
      <c r="Q2987" s="4" t="s">
        <v>243</v>
      </c>
      <c r="S2987" s="38"/>
      <c r="W2987" s="38"/>
    </row>
    <row r="2988" spans="1:23" ht="16" x14ac:dyDescent="0.2">
      <c r="A2988" t="s">
        <v>356</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s="38" t="s">
        <v>248</v>
      </c>
      <c r="O2988" t="s">
        <v>717</v>
      </c>
      <c r="P2988" t="s">
        <v>869</v>
      </c>
      <c r="Q2988" s="4" t="s">
        <v>243</v>
      </c>
      <c r="S2988" s="38"/>
      <c r="W2988" s="38"/>
    </row>
    <row r="2989" spans="1:23" ht="16" x14ac:dyDescent="0.2">
      <c r="A2989" t="s">
        <v>356</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s="38" t="s">
        <v>242</v>
      </c>
      <c r="O2989" t="s">
        <v>714</v>
      </c>
      <c r="P2989" t="s">
        <v>869</v>
      </c>
      <c r="Q2989" s="4" t="s">
        <v>243</v>
      </c>
      <c r="S2989" s="38"/>
      <c r="W2989" s="38"/>
    </row>
    <row r="2990" spans="1:23" ht="16" x14ac:dyDescent="0.2">
      <c r="A2990" t="s">
        <v>356</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s="38" t="s">
        <v>248</v>
      </c>
      <c r="O2990" t="s">
        <v>716</v>
      </c>
      <c r="P2990" t="s">
        <v>869</v>
      </c>
      <c r="Q2990" s="4" t="s">
        <v>243</v>
      </c>
      <c r="S2990" s="38"/>
      <c r="W2990" s="38"/>
    </row>
    <row r="2991" spans="1:23" ht="16" x14ac:dyDescent="0.2">
      <c r="A2991" t="s">
        <v>356</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s="38" t="s">
        <v>248</v>
      </c>
      <c r="O2991" t="s">
        <v>692</v>
      </c>
      <c r="P2991" t="s">
        <v>869</v>
      </c>
      <c r="Q2991" s="4" t="s">
        <v>243</v>
      </c>
      <c r="S2991" s="38"/>
      <c r="W2991" s="38"/>
    </row>
    <row r="2992" spans="1:23" ht="16" x14ac:dyDescent="0.2">
      <c r="A2992" t="s">
        <v>356</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s="38" t="s">
        <v>248</v>
      </c>
      <c r="O2992" t="s">
        <v>717</v>
      </c>
      <c r="P2992" t="s">
        <v>869</v>
      </c>
      <c r="Q2992" s="4" t="s">
        <v>243</v>
      </c>
      <c r="S2992" s="38"/>
      <c r="W2992" s="38"/>
    </row>
    <row r="2993" spans="1:23" ht="16" x14ac:dyDescent="0.2">
      <c r="A2993" t="s">
        <v>356</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s="38" t="s">
        <v>242</v>
      </c>
      <c r="O2993" t="s">
        <v>714</v>
      </c>
      <c r="P2993" t="s">
        <v>869</v>
      </c>
      <c r="Q2993" s="4" t="s">
        <v>243</v>
      </c>
      <c r="S2993" s="38"/>
      <c r="W2993" s="38"/>
    </row>
    <row r="2994" spans="1:23" ht="16" x14ac:dyDescent="0.2">
      <c r="A2994" t="s">
        <v>356</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s="38" t="s">
        <v>248</v>
      </c>
      <c r="O2994" t="s">
        <v>716</v>
      </c>
      <c r="P2994" t="s">
        <v>869</v>
      </c>
      <c r="Q2994" s="4" t="s">
        <v>243</v>
      </c>
      <c r="S2994" s="38"/>
      <c r="W2994" s="38"/>
    </row>
    <row r="2995" spans="1:23" ht="16" x14ac:dyDescent="0.2">
      <c r="A2995" t="s">
        <v>356</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s="38" t="s">
        <v>248</v>
      </c>
      <c r="O2995" t="s">
        <v>692</v>
      </c>
      <c r="P2995" t="s">
        <v>869</v>
      </c>
      <c r="Q2995" s="4" t="s">
        <v>243</v>
      </c>
      <c r="S2995" s="38"/>
      <c r="W2995" s="38"/>
    </row>
    <row r="2996" spans="1:23" ht="16" x14ac:dyDescent="0.2">
      <c r="A2996" t="s">
        <v>356</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s="38" t="s">
        <v>248</v>
      </c>
      <c r="O2996" t="s">
        <v>717</v>
      </c>
      <c r="P2996" t="s">
        <v>869</v>
      </c>
      <c r="Q2996" s="4" t="s">
        <v>243</v>
      </c>
      <c r="S2996" s="38"/>
      <c r="W2996" s="38"/>
    </row>
    <row r="2997" spans="1:23" ht="16" x14ac:dyDescent="0.2">
      <c r="A2997" t="s">
        <v>356</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s="38" t="s">
        <v>285</v>
      </c>
      <c r="O2997" t="s">
        <v>710</v>
      </c>
      <c r="P2997" t="s">
        <v>869</v>
      </c>
      <c r="Q2997" s="4" t="s">
        <v>243</v>
      </c>
      <c r="S2997" s="38"/>
      <c r="W2997" s="38"/>
    </row>
    <row r="2998" spans="1:23" ht="16" x14ac:dyDescent="0.2">
      <c r="A2998" t="s">
        <v>356</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s="38" t="s">
        <v>242</v>
      </c>
      <c r="O2998" t="s">
        <v>714</v>
      </c>
      <c r="P2998" t="s">
        <v>869</v>
      </c>
      <c r="Q2998" s="4" t="s">
        <v>243</v>
      </c>
      <c r="S2998" s="38"/>
      <c r="W2998" s="38"/>
    </row>
    <row r="2999" spans="1:23" ht="16" x14ac:dyDescent="0.2">
      <c r="A2999" t="s">
        <v>356</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s="38" t="s">
        <v>248</v>
      </c>
      <c r="O2999" t="s">
        <v>716</v>
      </c>
      <c r="P2999" t="s">
        <v>869</v>
      </c>
      <c r="Q2999" s="4" t="s">
        <v>243</v>
      </c>
      <c r="S2999" s="38"/>
      <c r="W2999" s="38"/>
    </row>
    <row r="3000" spans="1:23" ht="16" x14ac:dyDescent="0.2">
      <c r="A3000" t="s">
        <v>356</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s="38" t="s">
        <v>248</v>
      </c>
      <c r="O3000" t="s">
        <v>692</v>
      </c>
      <c r="P3000" t="s">
        <v>869</v>
      </c>
      <c r="Q3000" s="4" t="s">
        <v>243</v>
      </c>
      <c r="S3000" s="38"/>
      <c r="W3000" s="38"/>
    </row>
    <row r="3001" spans="1:23" ht="16" x14ac:dyDescent="0.2">
      <c r="A3001" t="s">
        <v>356</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s="38" t="s">
        <v>248</v>
      </c>
      <c r="O3001" t="s">
        <v>717</v>
      </c>
      <c r="P3001" t="s">
        <v>869</v>
      </c>
      <c r="Q3001" s="4" t="s">
        <v>243</v>
      </c>
      <c r="S3001" s="38"/>
      <c r="W3001" s="38"/>
    </row>
    <row r="3002" spans="1:23" ht="16" x14ac:dyDescent="0.2">
      <c r="A3002" t="s">
        <v>356</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s="38" t="s">
        <v>242</v>
      </c>
      <c r="O3002" t="s">
        <v>714</v>
      </c>
      <c r="P3002" t="s">
        <v>869</v>
      </c>
      <c r="Q3002" s="4" t="s">
        <v>243</v>
      </c>
      <c r="S3002" s="38"/>
      <c r="W3002" s="38"/>
    </row>
    <row r="3003" spans="1:23" ht="16" x14ac:dyDescent="0.2">
      <c r="A3003" t="s">
        <v>356</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s="38" t="s">
        <v>248</v>
      </c>
      <c r="O3003" t="s">
        <v>716</v>
      </c>
      <c r="P3003" t="s">
        <v>869</v>
      </c>
      <c r="Q3003" s="4" t="s">
        <v>243</v>
      </c>
      <c r="S3003" s="38"/>
      <c r="W3003" s="38"/>
    </row>
    <row r="3004" spans="1:23" ht="16" x14ac:dyDescent="0.2">
      <c r="A3004" t="s">
        <v>356</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s="38" t="s">
        <v>248</v>
      </c>
      <c r="O3004" t="s">
        <v>692</v>
      </c>
      <c r="P3004" t="s">
        <v>869</v>
      </c>
      <c r="Q3004" s="4" t="s">
        <v>243</v>
      </c>
      <c r="S3004" s="38"/>
      <c r="W3004" s="38"/>
    </row>
    <row r="3005" spans="1:23" ht="16" x14ac:dyDescent="0.2">
      <c r="A3005" t="s">
        <v>356</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s="38" t="s">
        <v>248</v>
      </c>
      <c r="O3005" t="s">
        <v>717</v>
      </c>
      <c r="P3005" t="s">
        <v>869</v>
      </c>
      <c r="Q3005" s="4" t="s">
        <v>243</v>
      </c>
      <c r="S3005" s="38"/>
      <c r="W3005" s="38"/>
    </row>
    <row r="3006" spans="1:23" ht="16" x14ac:dyDescent="0.2">
      <c r="A3006" t="s">
        <v>356</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s="38" t="s">
        <v>242</v>
      </c>
      <c r="O3006" t="s">
        <v>714</v>
      </c>
      <c r="P3006" t="s">
        <v>869</v>
      </c>
      <c r="Q3006" s="4" t="s">
        <v>243</v>
      </c>
      <c r="S3006" s="38"/>
      <c r="W3006" s="38"/>
    </row>
    <row r="3007" spans="1:23" ht="16" x14ac:dyDescent="0.2">
      <c r="A3007" t="s">
        <v>356</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s="38" t="s">
        <v>248</v>
      </c>
      <c r="O3007" t="s">
        <v>716</v>
      </c>
      <c r="P3007" t="s">
        <v>869</v>
      </c>
      <c r="Q3007" s="4" t="s">
        <v>243</v>
      </c>
      <c r="S3007" s="38"/>
      <c r="W3007" s="38"/>
    </row>
    <row r="3008" spans="1:23" ht="16" x14ac:dyDescent="0.2">
      <c r="A3008" t="s">
        <v>356</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s="38" t="s">
        <v>248</v>
      </c>
      <c r="O3008" t="s">
        <v>692</v>
      </c>
      <c r="P3008" t="s">
        <v>869</v>
      </c>
      <c r="Q3008" s="4" t="s">
        <v>243</v>
      </c>
      <c r="S3008" s="38"/>
      <c r="W3008" s="38"/>
    </row>
    <row r="3009" spans="1:23" ht="16" x14ac:dyDescent="0.2">
      <c r="A3009" t="s">
        <v>356</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s="38" t="s">
        <v>248</v>
      </c>
      <c r="O3009" t="s">
        <v>717</v>
      </c>
      <c r="P3009" t="s">
        <v>869</v>
      </c>
      <c r="Q3009" s="4" t="s">
        <v>243</v>
      </c>
      <c r="S3009" s="38"/>
      <c r="W3009" s="38"/>
    </row>
    <row r="3010" spans="1:23" ht="16" x14ac:dyDescent="0.2">
      <c r="A3010" t="s">
        <v>356</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s="38" t="s">
        <v>242</v>
      </c>
      <c r="O3010" t="s">
        <v>714</v>
      </c>
      <c r="P3010" t="s">
        <v>869</v>
      </c>
      <c r="Q3010" s="4" t="s">
        <v>243</v>
      </c>
      <c r="S3010" s="38"/>
      <c r="W3010" s="38"/>
    </row>
    <row r="3011" spans="1:23" ht="16" x14ac:dyDescent="0.2">
      <c r="A3011" t="s">
        <v>356</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s="38" t="s">
        <v>248</v>
      </c>
      <c r="O3011" t="s">
        <v>716</v>
      </c>
      <c r="P3011" t="s">
        <v>869</v>
      </c>
      <c r="Q3011" s="4" t="s">
        <v>243</v>
      </c>
      <c r="S3011" s="38"/>
      <c r="W3011" s="38"/>
    </row>
    <row r="3012" spans="1:23" ht="16" x14ac:dyDescent="0.2">
      <c r="A3012" t="s">
        <v>356</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s="38" t="s">
        <v>248</v>
      </c>
      <c r="O3012" t="s">
        <v>692</v>
      </c>
      <c r="P3012" t="s">
        <v>869</v>
      </c>
      <c r="Q3012" s="4" t="s">
        <v>243</v>
      </c>
      <c r="S3012" s="38"/>
      <c r="W3012" s="38"/>
    </row>
    <row r="3013" spans="1:23" ht="16" x14ac:dyDescent="0.2">
      <c r="A3013" t="s">
        <v>356</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s="38" t="s">
        <v>248</v>
      </c>
      <c r="O3013" t="s">
        <v>717</v>
      </c>
      <c r="P3013" t="s">
        <v>869</v>
      </c>
      <c r="Q3013" s="4" t="s">
        <v>243</v>
      </c>
      <c r="S3013" s="38"/>
      <c r="W3013" s="38"/>
    </row>
    <row r="3014" spans="1:23" ht="16" x14ac:dyDescent="0.2">
      <c r="A3014" t="s">
        <v>356</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s="38" t="s">
        <v>242</v>
      </c>
      <c r="O3014" t="s">
        <v>714</v>
      </c>
      <c r="P3014" t="s">
        <v>869</v>
      </c>
      <c r="Q3014" s="4" t="s">
        <v>243</v>
      </c>
      <c r="S3014" s="38"/>
      <c r="W3014" s="38"/>
    </row>
    <row r="3015" spans="1:23" ht="16" x14ac:dyDescent="0.2">
      <c r="A3015" t="s">
        <v>356</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s="38" t="s">
        <v>248</v>
      </c>
      <c r="O3015" t="s">
        <v>716</v>
      </c>
      <c r="P3015" t="s">
        <v>869</v>
      </c>
      <c r="Q3015" s="4" t="s">
        <v>243</v>
      </c>
      <c r="S3015" s="38"/>
      <c r="W3015" s="38"/>
    </row>
    <row r="3016" spans="1:23" ht="16" x14ac:dyDescent="0.2">
      <c r="A3016" t="s">
        <v>356</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s="38" t="s">
        <v>248</v>
      </c>
      <c r="O3016" t="s">
        <v>692</v>
      </c>
      <c r="P3016" t="s">
        <v>869</v>
      </c>
      <c r="Q3016" s="4" t="s">
        <v>243</v>
      </c>
      <c r="S3016" s="38"/>
      <c r="W3016" s="38"/>
    </row>
    <row r="3017" spans="1:23" ht="16" x14ac:dyDescent="0.2">
      <c r="A3017" t="s">
        <v>356</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s="38" t="s">
        <v>248</v>
      </c>
      <c r="O3017" t="s">
        <v>717</v>
      </c>
      <c r="P3017" t="s">
        <v>869</v>
      </c>
      <c r="Q3017" s="4" t="s">
        <v>243</v>
      </c>
      <c r="S3017" s="38"/>
      <c r="W3017" s="38"/>
    </row>
    <row r="3018" spans="1:23" ht="16" x14ac:dyDescent="0.2">
      <c r="A3018" t="s">
        <v>356</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s="38" t="s">
        <v>242</v>
      </c>
      <c r="O3018" t="s">
        <v>714</v>
      </c>
      <c r="P3018" t="s">
        <v>869</v>
      </c>
      <c r="Q3018" s="4" t="s">
        <v>243</v>
      </c>
      <c r="S3018" s="38"/>
      <c r="W3018" s="38"/>
    </row>
    <row r="3019" spans="1:23" ht="16" x14ac:dyDescent="0.2">
      <c r="A3019" t="s">
        <v>356</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s="38" t="s">
        <v>248</v>
      </c>
      <c r="O3019" t="s">
        <v>716</v>
      </c>
      <c r="P3019" t="s">
        <v>869</v>
      </c>
      <c r="Q3019" s="4" t="s">
        <v>243</v>
      </c>
      <c r="S3019" s="38"/>
      <c r="W3019" s="38"/>
    </row>
    <row r="3020" spans="1:23" ht="16" x14ac:dyDescent="0.2">
      <c r="A3020" t="s">
        <v>356</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s="38" t="s">
        <v>248</v>
      </c>
      <c r="O3020" t="s">
        <v>692</v>
      </c>
      <c r="P3020" t="s">
        <v>869</v>
      </c>
      <c r="Q3020" s="4" t="s">
        <v>243</v>
      </c>
      <c r="S3020" s="38"/>
      <c r="W3020" s="38"/>
    </row>
    <row r="3021" spans="1:23" ht="16" x14ac:dyDescent="0.2">
      <c r="A3021" t="s">
        <v>356</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s="38" t="s">
        <v>248</v>
      </c>
      <c r="O3021" t="s">
        <v>717</v>
      </c>
      <c r="P3021" t="s">
        <v>869</v>
      </c>
      <c r="Q3021" s="4" t="s">
        <v>243</v>
      </c>
      <c r="S3021" s="38"/>
      <c r="W3021" s="38"/>
    </row>
    <row r="3022" spans="1:23" ht="16" x14ac:dyDescent="0.2">
      <c r="A3022" t="s">
        <v>356</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s="38" t="s">
        <v>242</v>
      </c>
      <c r="O3022" t="s">
        <v>714</v>
      </c>
      <c r="P3022" t="s">
        <v>869</v>
      </c>
      <c r="Q3022" s="4" t="s">
        <v>243</v>
      </c>
      <c r="S3022" s="38"/>
      <c r="W3022" s="38"/>
    </row>
    <row r="3023" spans="1:23" ht="16" x14ac:dyDescent="0.2">
      <c r="A3023" t="s">
        <v>356</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s="38" t="s">
        <v>248</v>
      </c>
      <c r="O3023" t="s">
        <v>716</v>
      </c>
      <c r="P3023" t="s">
        <v>869</v>
      </c>
      <c r="Q3023" s="4" t="s">
        <v>243</v>
      </c>
      <c r="S3023" s="38"/>
      <c r="W3023" s="38"/>
    </row>
    <row r="3024" spans="1:23" ht="16" x14ac:dyDescent="0.2">
      <c r="A3024" t="s">
        <v>356</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s="38" t="s">
        <v>248</v>
      </c>
      <c r="O3024" t="s">
        <v>692</v>
      </c>
      <c r="P3024" t="s">
        <v>869</v>
      </c>
      <c r="Q3024" s="4" t="s">
        <v>243</v>
      </c>
      <c r="S3024" s="38"/>
      <c r="W3024" s="38"/>
    </row>
    <row r="3025" spans="1:23" ht="16" x14ac:dyDescent="0.2">
      <c r="A3025" t="s">
        <v>356</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s="38" t="s">
        <v>248</v>
      </c>
      <c r="O3025" t="s">
        <v>717</v>
      </c>
      <c r="P3025" t="s">
        <v>869</v>
      </c>
      <c r="Q3025" s="4" t="s">
        <v>243</v>
      </c>
      <c r="S3025" s="38"/>
      <c r="W3025" s="38"/>
    </row>
    <row r="3026" spans="1:23" ht="16" x14ac:dyDescent="0.2">
      <c r="A3026" t="s">
        <v>356</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s="38" t="s">
        <v>242</v>
      </c>
      <c r="O3026" t="s">
        <v>714</v>
      </c>
      <c r="P3026" t="s">
        <v>869</v>
      </c>
      <c r="Q3026" s="4" t="s">
        <v>243</v>
      </c>
      <c r="S3026" s="38"/>
      <c r="W3026" s="38"/>
    </row>
    <row r="3027" spans="1:23" ht="16" x14ac:dyDescent="0.2">
      <c r="A3027" t="s">
        <v>356</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s="38" t="s">
        <v>248</v>
      </c>
      <c r="O3027" t="s">
        <v>716</v>
      </c>
      <c r="P3027" t="s">
        <v>869</v>
      </c>
      <c r="Q3027" s="4" t="s">
        <v>243</v>
      </c>
      <c r="S3027" s="38"/>
      <c r="W3027" s="38"/>
    </row>
    <row r="3028" spans="1:23" ht="16" x14ac:dyDescent="0.2">
      <c r="A3028" t="s">
        <v>356</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s="38" t="s">
        <v>248</v>
      </c>
      <c r="O3028" t="s">
        <v>692</v>
      </c>
      <c r="P3028" t="s">
        <v>869</v>
      </c>
      <c r="Q3028" s="4" t="s">
        <v>243</v>
      </c>
      <c r="S3028" s="38"/>
      <c r="W3028" s="38"/>
    </row>
    <row r="3029" spans="1:23" ht="16" x14ac:dyDescent="0.2">
      <c r="A3029" t="s">
        <v>356</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s="38" t="s">
        <v>248</v>
      </c>
      <c r="O3029" t="s">
        <v>717</v>
      </c>
      <c r="P3029" t="s">
        <v>869</v>
      </c>
      <c r="Q3029" s="4" t="s">
        <v>243</v>
      </c>
      <c r="S3029" s="38"/>
      <c r="W3029" s="38"/>
    </row>
    <row r="3030" spans="1:23" ht="16" x14ac:dyDescent="0.2">
      <c r="A3030" t="s">
        <v>343</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s="38" t="s">
        <v>248</v>
      </c>
      <c r="O3030" t="s">
        <v>768</v>
      </c>
      <c r="P3030" t="s">
        <v>870</v>
      </c>
      <c r="Q3030" t="s">
        <v>243</v>
      </c>
      <c r="R3030" t="s">
        <v>478</v>
      </c>
      <c r="S3030" s="38"/>
      <c r="W3030" s="38"/>
    </row>
    <row r="3031" spans="1:23" ht="16" x14ac:dyDescent="0.2">
      <c r="A3031" t="s">
        <v>343</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s="38" t="s">
        <v>247</v>
      </c>
      <c r="O3031" t="s">
        <v>768</v>
      </c>
      <c r="P3031" t="s">
        <v>870</v>
      </c>
      <c r="Q3031" t="s">
        <v>243</v>
      </c>
      <c r="S3031" s="38"/>
      <c r="W3031" s="38"/>
    </row>
    <row r="3032" spans="1:23" ht="16" x14ac:dyDescent="0.2">
      <c r="A3032" t="s">
        <v>343</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s="38" t="s">
        <v>248</v>
      </c>
      <c r="O3032" t="s">
        <v>768</v>
      </c>
      <c r="P3032" t="s">
        <v>870</v>
      </c>
      <c r="Q3032" t="s">
        <v>243</v>
      </c>
      <c r="S3032" s="38"/>
      <c r="W3032" s="38"/>
    </row>
    <row r="3033" spans="1:23" ht="16" x14ac:dyDescent="0.2">
      <c r="A3033" t="s">
        <v>343</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s="38" t="s">
        <v>248</v>
      </c>
      <c r="O3033" t="s">
        <v>768</v>
      </c>
      <c r="P3033" t="s">
        <v>870</v>
      </c>
      <c r="Q3033" t="s">
        <v>243</v>
      </c>
      <c r="S3033" s="38"/>
      <c r="W3033" s="38"/>
    </row>
    <row r="3034" spans="1:23" ht="16" x14ac:dyDescent="0.2">
      <c r="A3034" t="s">
        <v>343</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s="38" t="s">
        <v>922</v>
      </c>
      <c r="O3034" t="s">
        <v>768</v>
      </c>
      <c r="P3034" t="s">
        <v>870</v>
      </c>
      <c r="Q3034" t="s">
        <v>243</v>
      </c>
      <c r="S3034" s="38"/>
      <c r="W3034" s="38"/>
    </row>
    <row r="3035" spans="1:23" ht="16" x14ac:dyDescent="0.2">
      <c r="A3035" t="s">
        <v>577</v>
      </c>
      <c r="B3035" s="26"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s="38" t="s">
        <v>923</v>
      </c>
      <c r="O3035" s="26" t="s">
        <v>769</v>
      </c>
      <c r="P3035" t="s">
        <v>871</v>
      </c>
      <c r="Q3035" t="s">
        <v>243</v>
      </c>
      <c r="S3035" s="38"/>
      <c r="W3035" s="38"/>
    </row>
    <row r="3036" spans="1:23" ht="16" x14ac:dyDescent="0.2">
      <c r="A3036" t="s">
        <v>577</v>
      </c>
      <c r="B3036" s="26"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s="38" t="s">
        <v>248</v>
      </c>
      <c r="O3036" s="26" t="s">
        <v>769</v>
      </c>
      <c r="P3036" t="s">
        <v>871</v>
      </c>
      <c r="Q3036" t="s">
        <v>243</v>
      </c>
      <c r="S3036" s="38"/>
      <c r="W3036" s="38"/>
    </row>
    <row r="3037" spans="1:23" ht="16" x14ac:dyDescent="0.2">
      <c r="A3037" t="s">
        <v>577</v>
      </c>
      <c r="B3037" s="26"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s="38" t="s">
        <v>248</v>
      </c>
      <c r="O3037" t="s">
        <v>692</v>
      </c>
      <c r="P3037" t="s">
        <v>871</v>
      </c>
      <c r="Q3037" t="s">
        <v>243</v>
      </c>
      <c r="S3037" s="38"/>
      <c r="W3037" s="38"/>
    </row>
    <row r="3038" spans="1:23" ht="16" x14ac:dyDescent="0.2">
      <c r="A3038" t="s">
        <v>577</v>
      </c>
      <c r="B3038" s="26"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s="38" t="s">
        <v>923</v>
      </c>
      <c r="O3038" s="27" t="s">
        <v>769</v>
      </c>
      <c r="P3038" t="s">
        <v>871</v>
      </c>
      <c r="Q3038" t="s">
        <v>243</v>
      </c>
      <c r="S3038" s="38"/>
      <c r="W3038" s="38"/>
    </row>
    <row r="3039" spans="1:23" ht="16" x14ac:dyDescent="0.2">
      <c r="A3039" t="s">
        <v>577</v>
      </c>
      <c r="B3039" s="26"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s="38" t="s">
        <v>248</v>
      </c>
      <c r="O3039" t="s">
        <v>692</v>
      </c>
      <c r="P3039" t="s">
        <v>871</v>
      </c>
      <c r="Q3039" t="s">
        <v>243</v>
      </c>
      <c r="S3039" s="38"/>
      <c r="W3039" s="38"/>
    </row>
    <row r="3040" spans="1:23" ht="16" x14ac:dyDescent="0.2">
      <c r="A3040" t="s">
        <v>577</v>
      </c>
      <c r="B3040" s="26"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s="38" t="s">
        <v>923</v>
      </c>
      <c r="O3040" s="27" t="s">
        <v>769</v>
      </c>
      <c r="P3040" t="s">
        <v>871</v>
      </c>
      <c r="Q3040" t="s">
        <v>243</v>
      </c>
      <c r="S3040" s="38"/>
      <c r="W3040" s="38"/>
    </row>
    <row r="3041" spans="1:23" ht="16" x14ac:dyDescent="0.2">
      <c r="A3041" t="s">
        <v>577</v>
      </c>
      <c r="B3041" s="26"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s="38" t="s">
        <v>248</v>
      </c>
      <c r="O3041" s="26" t="s">
        <v>692</v>
      </c>
      <c r="P3041" t="s">
        <v>871</v>
      </c>
      <c r="Q3041" t="s">
        <v>243</v>
      </c>
      <c r="S3041" s="38"/>
      <c r="W3041" s="38"/>
    </row>
    <row r="3042" spans="1:23" ht="16" x14ac:dyDescent="0.2">
      <c r="A3042" t="s">
        <v>577</v>
      </c>
      <c r="B3042" s="26"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s="38" t="s">
        <v>923</v>
      </c>
      <c r="O3042" s="26" t="s">
        <v>769</v>
      </c>
      <c r="P3042" t="s">
        <v>871</v>
      </c>
      <c r="Q3042" t="s">
        <v>243</v>
      </c>
      <c r="S3042" s="38"/>
      <c r="W3042" s="38"/>
    </row>
    <row r="3043" spans="1:23" ht="16" x14ac:dyDescent="0.2">
      <c r="A3043" t="s">
        <v>577</v>
      </c>
      <c r="B3043" s="26"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s="38" t="s">
        <v>923</v>
      </c>
      <c r="O3043" s="26" t="s">
        <v>769</v>
      </c>
      <c r="P3043" t="s">
        <v>871</v>
      </c>
      <c r="Q3043" t="s">
        <v>243</v>
      </c>
      <c r="S3043" s="38"/>
      <c r="W3043" s="38"/>
    </row>
    <row r="3044" spans="1:23" ht="16" x14ac:dyDescent="0.2">
      <c r="A3044" t="s">
        <v>577</v>
      </c>
      <c r="B3044" s="26"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s="38" t="s">
        <v>923</v>
      </c>
      <c r="O3044" s="26" t="s">
        <v>769</v>
      </c>
      <c r="P3044" t="s">
        <v>871</v>
      </c>
      <c r="Q3044" t="s">
        <v>243</v>
      </c>
      <c r="S3044" s="38"/>
      <c r="W3044" s="38"/>
    </row>
    <row r="3045" spans="1:23" ht="16" x14ac:dyDescent="0.2">
      <c r="A3045" t="s">
        <v>577</v>
      </c>
      <c r="B3045" s="26" t="s">
        <v>573</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s="38" t="s">
        <v>923</v>
      </c>
      <c r="O3045" s="26" t="s">
        <v>769</v>
      </c>
      <c r="P3045" t="s">
        <v>871</v>
      </c>
      <c r="Q3045" t="s">
        <v>243</v>
      </c>
      <c r="S3045" s="38"/>
      <c r="W3045" s="38"/>
    </row>
    <row r="3046" spans="1:23" ht="16" x14ac:dyDescent="0.2">
      <c r="A3046" t="s">
        <v>577</v>
      </c>
      <c r="B3046" s="26"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s="38" t="s">
        <v>248</v>
      </c>
      <c r="O3046" s="26" t="s">
        <v>692</v>
      </c>
      <c r="P3046" t="s">
        <v>871</v>
      </c>
      <c r="Q3046" t="s">
        <v>243</v>
      </c>
      <c r="S3046" s="38"/>
      <c r="W3046" s="38"/>
    </row>
    <row r="3047" spans="1:23" ht="16" x14ac:dyDescent="0.2">
      <c r="A3047" t="s">
        <v>577</v>
      </c>
      <c r="B3047" s="26"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s="38" t="s">
        <v>923</v>
      </c>
      <c r="O3047" s="26" t="s">
        <v>769</v>
      </c>
      <c r="P3047" t="s">
        <v>871</v>
      </c>
      <c r="Q3047" t="s">
        <v>243</v>
      </c>
      <c r="S3047" s="38"/>
      <c r="W3047" s="38"/>
    </row>
    <row r="3048" spans="1:23" ht="16" x14ac:dyDescent="0.2">
      <c r="A3048" t="s">
        <v>577</v>
      </c>
      <c r="B3048" s="26"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s="38" t="s">
        <v>923</v>
      </c>
      <c r="O3048" s="26" t="s">
        <v>769</v>
      </c>
      <c r="P3048" t="s">
        <v>871</v>
      </c>
      <c r="Q3048" t="s">
        <v>243</v>
      </c>
      <c r="S3048" s="38"/>
      <c r="W3048" s="38"/>
    </row>
    <row r="3049" spans="1:23" ht="16" x14ac:dyDescent="0.2">
      <c r="A3049" t="s">
        <v>577</v>
      </c>
      <c r="B3049" s="26"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s="38" t="s">
        <v>923</v>
      </c>
      <c r="O3049" s="26" t="s">
        <v>769</v>
      </c>
      <c r="P3049" t="s">
        <v>871</v>
      </c>
      <c r="Q3049" t="s">
        <v>243</v>
      </c>
      <c r="S3049" s="38"/>
      <c r="W3049" s="38"/>
    </row>
    <row r="3050" spans="1:23" ht="16" x14ac:dyDescent="0.2">
      <c r="A3050" t="s">
        <v>577</v>
      </c>
      <c r="B3050" s="26"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s="38" t="s">
        <v>923</v>
      </c>
      <c r="O3050" s="26" t="s">
        <v>769</v>
      </c>
      <c r="P3050" t="s">
        <v>871</v>
      </c>
      <c r="Q3050" t="s">
        <v>243</v>
      </c>
      <c r="S3050" s="38"/>
      <c r="W3050" s="38"/>
    </row>
    <row r="3051" spans="1:23" ht="16" x14ac:dyDescent="0.2">
      <c r="A3051" t="s">
        <v>577</v>
      </c>
      <c r="B3051" s="26"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s="38" t="s">
        <v>923</v>
      </c>
      <c r="O3051" s="26" t="s">
        <v>769</v>
      </c>
      <c r="P3051" t="s">
        <v>871</v>
      </c>
      <c r="Q3051" t="s">
        <v>243</v>
      </c>
      <c r="S3051" s="38"/>
      <c r="W3051" s="38"/>
    </row>
    <row r="3052" spans="1:23" ht="16" x14ac:dyDescent="0.2">
      <c r="A3052" t="s">
        <v>577</v>
      </c>
      <c r="B3052" s="26" t="s">
        <v>574</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s="38" t="s">
        <v>923</v>
      </c>
      <c r="O3052" s="26" t="s">
        <v>769</v>
      </c>
      <c r="P3052" t="s">
        <v>871</v>
      </c>
      <c r="Q3052" t="s">
        <v>243</v>
      </c>
      <c r="S3052" s="38"/>
      <c r="W3052" s="38"/>
    </row>
    <row r="3053" spans="1:23" ht="16" x14ac:dyDescent="0.2">
      <c r="A3053" t="s">
        <v>577</v>
      </c>
      <c r="B3053" s="26"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s="38" t="s">
        <v>248</v>
      </c>
      <c r="O3053" s="26" t="s">
        <v>692</v>
      </c>
      <c r="P3053" t="s">
        <v>871</v>
      </c>
      <c r="Q3053" t="s">
        <v>243</v>
      </c>
      <c r="S3053" s="38"/>
      <c r="W3053" s="38"/>
    </row>
    <row r="3054" spans="1:23" ht="16" x14ac:dyDescent="0.2">
      <c r="A3054" t="s">
        <v>577</v>
      </c>
      <c r="B3054" s="26"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s="38" t="s">
        <v>923</v>
      </c>
      <c r="O3054" s="26" t="s">
        <v>769</v>
      </c>
      <c r="P3054" t="s">
        <v>871</v>
      </c>
      <c r="Q3054" t="s">
        <v>243</v>
      </c>
      <c r="S3054" s="38"/>
      <c r="W3054" s="38"/>
    </row>
    <row r="3055" spans="1:23" ht="16" x14ac:dyDescent="0.2">
      <c r="A3055" t="s">
        <v>577</v>
      </c>
      <c r="B3055" s="26"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s="38" t="s">
        <v>248</v>
      </c>
      <c r="O3055" t="s">
        <v>692</v>
      </c>
      <c r="P3055" t="s">
        <v>871</v>
      </c>
      <c r="Q3055" t="s">
        <v>243</v>
      </c>
      <c r="S3055" s="38"/>
      <c r="W3055" s="38"/>
    </row>
    <row r="3056" spans="1:23" ht="16" x14ac:dyDescent="0.2">
      <c r="A3056" t="s">
        <v>577</v>
      </c>
      <c r="B3056" s="26"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s="38" t="s">
        <v>923</v>
      </c>
      <c r="O3056" s="26" t="s">
        <v>769</v>
      </c>
      <c r="P3056" t="s">
        <v>871</v>
      </c>
      <c r="Q3056" t="s">
        <v>243</v>
      </c>
      <c r="S3056" s="38"/>
      <c r="W3056" s="38"/>
    </row>
    <row r="3057" spans="1:23" ht="16" x14ac:dyDescent="0.2">
      <c r="A3057" t="s">
        <v>577</v>
      </c>
      <c r="B3057" s="26"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s="38" t="s">
        <v>248</v>
      </c>
      <c r="O3057" s="26" t="s">
        <v>692</v>
      </c>
      <c r="P3057" t="s">
        <v>871</v>
      </c>
      <c r="Q3057" t="s">
        <v>243</v>
      </c>
      <c r="S3057" s="38"/>
      <c r="W3057" s="38"/>
    </row>
    <row r="3058" spans="1:23" ht="16" x14ac:dyDescent="0.2">
      <c r="A3058" t="s">
        <v>577</v>
      </c>
      <c r="B3058" s="26"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s="38" t="s">
        <v>923</v>
      </c>
      <c r="O3058" s="26" t="s">
        <v>769</v>
      </c>
      <c r="P3058" t="s">
        <v>871</v>
      </c>
      <c r="Q3058" t="s">
        <v>243</v>
      </c>
      <c r="S3058" s="38"/>
      <c r="W3058" s="38"/>
    </row>
    <row r="3059" spans="1:23" ht="16" x14ac:dyDescent="0.2">
      <c r="A3059" t="s">
        <v>577</v>
      </c>
      <c r="B3059" s="26"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s="38" t="s">
        <v>248</v>
      </c>
      <c r="O3059" t="s">
        <v>692</v>
      </c>
      <c r="P3059" t="s">
        <v>871</v>
      </c>
      <c r="Q3059" t="s">
        <v>243</v>
      </c>
      <c r="S3059" s="38"/>
      <c r="W3059" s="38"/>
    </row>
    <row r="3060" spans="1:23" ht="16" x14ac:dyDescent="0.2">
      <c r="A3060" t="s">
        <v>577</v>
      </c>
      <c r="B3060" s="26"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s="38" t="s">
        <v>923</v>
      </c>
      <c r="O3060" s="27" t="s">
        <v>769</v>
      </c>
      <c r="P3060" t="s">
        <v>871</v>
      </c>
      <c r="Q3060" t="s">
        <v>243</v>
      </c>
      <c r="S3060" s="38"/>
      <c r="W3060" s="38"/>
    </row>
    <row r="3061" spans="1:23" ht="16" x14ac:dyDescent="0.2">
      <c r="A3061" t="s">
        <v>577</v>
      </c>
      <c r="B3061" s="26"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s="38" t="s">
        <v>248</v>
      </c>
      <c r="O3061" t="s">
        <v>692</v>
      </c>
      <c r="P3061" t="s">
        <v>871</v>
      </c>
      <c r="Q3061" t="s">
        <v>243</v>
      </c>
      <c r="S3061" s="38"/>
      <c r="W3061" s="38"/>
    </row>
    <row r="3062" spans="1:23" ht="16" x14ac:dyDescent="0.2">
      <c r="A3062" t="s">
        <v>577</v>
      </c>
      <c r="B3062" s="26"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s="38" t="s">
        <v>923</v>
      </c>
      <c r="O3062" s="27" t="s">
        <v>769</v>
      </c>
      <c r="P3062" t="s">
        <v>871</v>
      </c>
      <c r="Q3062" t="s">
        <v>243</v>
      </c>
      <c r="S3062" s="38"/>
      <c r="W3062" s="38"/>
    </row>
    <row r="3063" spans="1:23" ht="16" x14ac:dyDescent="0.2">
      <c r="A3063" t="s">
        <v>577</v>
      </c>
      <c r="B3063" s="26"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s="38" t="s">
        <v>248</v>
      </c>
      <c r="O3063" s="26" t="s">
        <v>769</v>
      </c>
      <c r="P3063" t="s">
        <v>871</v>
      </c>
      <c r="Q3063" t="s">
        <v>243</v>
      </c>
      <c r="S3063" s="38"/>
      <c r="W3063" s="38"/>
    </row>
    <row r="3064" spans="1:23" ht="16" x14ac:dyDescent="0.2">
      <c r="A3064" t="s">
        <v>577</v>
      </c>
      <c r="B3064" s="26"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s="38" t="s">
        <v>248</v>
      </c>
      <c r="O3064" s="26" t="s">
        <v>692</v>
      </c>
      <c r="P3064" t="s">
        <v>871</v>
      </c>
      <c r="Q3064" t="s">
        <v>243</v>
      </c>
      <c r="S3064" s="38"/>
      <c r="W3064" s="38"/>
    </row>
    <row r="3065" spans="1:23" ht="16" x14ac:dyDescent="0.2">
      <c r="A3065" t="s">
        <v>577</v>
      </c>
      <c r="B3065" s="26"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s="38" t="s">
        <v>248</v>
      </c>
      <c r="O3065" s="26" t="s">
        <v>692</v>
      </c>
      <c r="P3065" t="s">
        <v>871</v>
      </c>
      <c r="Q3065" t="s">
        <v>243</v>
      </c>
      <c r="S3065" s="38"/>
      <c r="W3065" s="38"/>
    </row>
    <row r="3066" spans="1:23" ht="16" x14ac:dyDescent="0.2">
      <c r="A3066" t="s">
        <v>577</v>
      </c>
      <c r="B3066" s="26"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s="38" t="s">
        <v>923</v>
      </c>
      <c r="O3066" s="26" t="s">
        <v>769</v>
      </c>
      <c r="P3066" t="s">
        <v>871</v>
      </c>
      <c r="Q3066" t="s">
        <v>243</v>
      </c>
      <c r="S3066" s="38"/>
      <c r="W3066" s="38"/>
    </row>
    <row r="3067" spans="1:23" ht="16" x14ac:dyDescent="0.2">
      <c r="A3067" t="s">
        <v>577</v>
      </c>
      <c r="B3067" s="26"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s="38" t="s">
        <v>248</v>
      </c>
      <c r="O3067" s="26" t="s">
        <v>692</v>
      </c>
      <c r="P3067" t="s">
        <v>871</v>
      </c>
      <c r="Q3067" t="s">
        <v>243</v>
      </c>
      <c r="S3067" s="38"/>
      <c r="W3067" s="38"/>
    </row>
    <row r="3068" spans="1:23" ht="16" x14ac:dyDescent="0.2">
      <c r="A3068" t="s">
        <v>577</v>
      </c>
      <c r="B3068" s="26"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s="38" t="s">
        <v>923</v>
      </c>
      <c r="O3068" s="26" t="s">
        <v>769</v>
      </c>
      <c r="P3068" t="s">
        <v>871</v>
      </c>
      <c r="Q3068" t="s">
        <v>243</v>
      </c>
      <c r="S3068" s="38"/>
      <c r="W3068" s="38"/>
    </row>
    <row r="3069" spans="1:23" ht="16" x14ac:dyDescent="0.2">
      <c r="A3069" t="s">
        <v>577</v>
      </c>
      <c r="B3069" s="26"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s="38" t="s">
        <v>248</v>
      </c>
      <c r="O3069" t="s">
        <v>769</v>
      </c>
      <c r="P3069" t="s">
        <v>871</v>
      </c>
      <c r="Q3069" t="s">
        <v>243</v>
      </c>
      <c r="S3069" s="38"/>
      <c r="W3069" s="38"/>
    </row>
    <row r="3070" spans="1:23" ht="16" x14ac:dyDescent="0.2">
      <c r="A3070" t="s">
        <v>577</v>
      </c>
      <c r="B3070" s="26"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s="38" t="s">
        <v>923</v>
      </c>
      <c r="O3070" s="26" t="s">
        <v>769</v>
      </c>
      <c r="P3070" t="s">
        <v>871</v>
      </c>
      <c r="Q3070" t="s">
        <v>243</v>
      </c>
      <c r="S3070" s="38"/>
      <c r="W3070" s="38"/>
    </row>
    <row r="3071" spans="1:23" ht="16" x14ac:dyDescent="0.2">
      <c r="A3071" t="s">
        <v>577</v>
      </c>
      <c r="B3071"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s="38" t="s">
        <v>248</v>
      </c>
      <c r="O3071" t="s">
        <v>769</v>
      </c>
      <c r="P3071" t="s">
        <v>871</v>
      </c>
      <c r="Q3071" t="s">
        <v>243</v>
      </c>
      <c r="S3071" s="38"/>
      <c r="W3071" s="38"/>
    </row>
    <row r="3072" spans="1:23" ht="16" x14ac:dyDescent="0.2">
      <c r="A3072" t="s">
        <v>577</v>
      </c>
      <c r="B3072"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s="38" t="s">
        <v>248</v>
      </c>
      <c r="O3072" t="s">
        <v>769</v>
      </c>
      <c r="P3072" t="s">
        <v>871</v>
      </c>
      <c r="Q3072" t="s">
        <v>243</v>
      </c>
      <c r="S3072" s="38"/>
      <c r="W3072" s="38"/>
    </row>
    <row r="3073" spans="1:23" ht="16" x14ac:dyDescent="0.2">
      <c r="A3073" t="s">
        <v>577</v>
      </c>
      <c r="B3073"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s="38" t="s">
        <v>248</v>
      </c>
      <c r="O3073" t="s">
        <v>769</v>
      </c>
      <c r="P3073" t="s">
        <v>871</v>
      </c>
      <c r="Q3073" t="s">
        <v>243</v>
      </c>
      <c r="S3073" s="38"/>
      <c r="W3073" s="38"/>
    </row>
    <row r="3074" spans="1:23" ht="16" x14ac:dyDescent="0.2">
      <c r="A3074" t="s">
        <v>577</v>
      </c>
      <c r="B3074"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s="38" t="s">
        <v>248</v>
      </c>
      <c r="O3074" t="s">
        <v>692</v>
      </c>
      <c r="P3074" t="s">
        <v>871</v>
      </c>
      <c r="Q3074" t="s">
        <v>243</v>
      </c>
      <c r="S3074" s="38"/>
      <c r="W3074" s="38"/>
    </row>
    <row r="3075" spans="1:23" ht="16" x14ac:dyDescent="0.2">
      <c r="A3075" t="s">
        <v>577</v>
      </c>
      <c r="B3075"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s="38" t="s">
        <v>248</v>
      </c>
      <c r="O3075" s="27" t="s">
        <v>769</v>
      </c>
      <c r="P3075" t="s">
        <v>871</v>
      </c>
      <c r="Q3075" t="s">
        <v>243</v>
      </c>
      <c r="S3075" s="38"/>
      <c r="W3075" s="38"/>
    </row>
    <row r="3076" spans="1:23" ht="16" x14ac:dyDescent="0.2">
      <c r="A3076" t="s">
        <v>577</v>
      </c>
      <c r="B3076"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s="38" t="s">
        <v>248</v>
      </c>
      <c r="O3076" t="s">
        <v>692</v>
      </c>
      <c r="P3076" t="s">
        <v>871</v>
      </c>
      <c r="Q3076" t="s">
        <v>243</v>
      </c>
      <c r="S3076" s="38"/>
      <c r="W3076" s="38"/>
    </row>
    <row r="3077" spans="1:23" ht="16" x14ac:dyDescent="0.2">
      <c r="A3077" t="s">
        <v>577</v>
      </c>
      <c r="B3077"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s="38" t="s">
        <v>248</v>
      </c>
      <c r="O3077" s="27" t="s">
        <v>769</v>
      </c>
      <c r="P3077" t="s">
        <v>871</v>
      </c>
      <c r="Q3077" t="s">
        <v>243</v>
      </c>
      <c r="S3077" s="38"/>
      <c r="W3077" s="38"/>
    </row>
    <row r="3078" spans="1:23" ht="16" x14ac:dyDescent="0.2">
      <c r="A3078" t="s">
        <v>577</v>
      </c>
      <c r="B3078"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s="38" t="s">
        <v>248</v>
      </c>
      <c r="O3078" t="s">
        <v>692</v>
      </c>
      <c r="P3078" t="s">
        <v>871</v>
      </c>
      <c r="Q3078" t="s">
        <v>243</v>
      </c>
      <c r="S3078" s="38"/>
      <c r="W3078" s="38"/>
    </row>
    <row r="3079" spans="1:23" ht="16" x14ac:dyDescent="0.2">
      <c r="A3079" t="s">
        <v>577</v>
      </c>
      <c r="B3079"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s="38" t="s">
        <v>288</v>
      </c>
      <c r="O3079" s="27" t="s">
        <v>769</v>
      </c>
      <c r="P3079" t="s">
        <v>871</v>
      </c>
      <c r="Q3079" t="s">
        <v>243</v>
      </c>
      <c r="S3079" s="38"/>
      <c r="W3079" s="38"/>
    </row>
    <row r="3080" spans="1:23" ht="16" x14ac:dyDescent="0.2">
      <c r="A3080" t="s">
        <v>577</v>
      </c>
      <c r="B308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s="38" t="s">
        <v>248</v>
      </c>
      <c r="O3080" t="s">
        <v>692</v>
      </c>
      <c r="P3080" t="s">
        <v>871</v>
      </c>
      <c r="Q3080" t="s">
        <v>243</v>
      </c>
      <c r="S3080" s="38"/>
      <c r="W3080" s="38"/>
    </row>
    <row r="3081" spans="1:23" ht="16" x14ac:dyDescent="0.2">
      <c r="A3081" t="s">
        <v>577</v>
      </c>
      <c r="B3081"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s="38" t="s">
        <v>248</v>
      </c>
      <c r="O3081" t="s">
        <v>692</v>
      </c>
      <c r="P3081" t="s">
        <v>871</v>
      </c>
      <c r="Q3081" t="s">
        <v>243</v>
      </c>
      <c r="S3081" s="38"/>
      <c r="W3081" s="38"/>
    </row>
    <row r="3082" spans="1:23" ht="16" x14ac:dyDescent="0.2">
      <c r="A3082" t="s">
        <v>577</v>
      </c>
      <c r="B3082"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s="38" t="s">
        <v>248</v>
      </c>
      <c r="O3082" t="s">
        <v>769</v>
      </c>
      <c r="P3082" t="s">
        <v>871</v>
      </c>
      <c r="Q3082" t="s">
        <v>243</v>
      </c>
      <c r="S3082" s="38"/>
      <c r="W3082" s="38"/>
    </row>
    <row r="3083" spans="1:23" ht="16" x14ac:dyDescent="0.2">
      <c r="A3083" t="s">
        <v>577</v>
      </c>
      <c r="B3083"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s="38" t="s">
        <v>248</v>
      </c>
      <c r="O3083" t="s">
        <v>692</v>
      </c>
      <c r="P3083" t="s">
        <v>871</v>
      </c>
      <c r="Q3083" t="s">
        <v>243</v>
      </c>
      <c r="S3083" s="38"/>
      <c r="W3083" s="38"/>
    </row>
    <row r="3084" spans="1:23" ht="16" x14ac:dyDescent="0.2">
      <c r="A3084" t="s">
        <v>577</v>
      </c>
      <c r="B3084"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s="38" t="s">
        <v>248</v>
      </c>
      <c r="O3084" s="27" t="s">
        <v>769</v>
      </c>
      <c r="P3084" t="s">
        <v>871</v>
      </c>
      <c r="Q3084" t="s">
        <v>243</v>
      </c>
      <c r="S3084" s="38"/>
      <c r="W3084" s="38"/>
    </row>
    <row r="3085" spans="1:23" ht="16" x14ac:dyDescent="0.2">
      <c r="A3085" t="s">
        <v>577</v>
      </c>
      <c r="B3085"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s="38" t="s">
        <v>248</v>
      </c>
      <c r="O3085" t="s">
        <v>769</v>
      </c>
      <c r="P3085" t="s">
        <v>871</v>
      </c>
      <c r="Q3085" t="s">
        <v>243</v>
      </c>
      <c r="S3085" s="38"/>
      <c r="W3085" s="38"/>
    </row>
    <row r="3086" spans="1:23" ht="16" x14ac:dyDescent="0.2">
      <c r="A3086" t="s">
        <v>577</v>
      </c>
      <c r="B3086"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s="38" t="s">
        <v>248</v>
      </c>
      <c r="O3086" t="s">
        <v>692</v>
      </c>
      <c r="P3086" t="s">
        <v>871</v>
      </c>
      <c r="Q3086" t="s">
        <v>243</v>
      </c>
      <c r="S3086" s="38"/>
      <c r="W3086" s="38"/>
    </row>
    <row r="3087" spans="1:23" ht="16" x14ac:dyDescent="0.2">
      <c r="A3087" t="s">
        <v>577</v>
      </c>
      <c r="B3087"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s="38" t="s">
        <v>248</v>
      </c>
      <c r="O3087" t="s">
        <v>769</v>
      </c>
      <c r="P3087" t="s">
        <v>871</v>
      </c>
      <c r="Q3087" t="s">
        <v>243</v>
      </c>
      <c r="S3087" s="38"/>
      <c r="W3087" s="38"/>
    </row>
    <row r="3088" spans="1:23" ht="16" x14ac:dyDescent="0.2">
      <c r="A3088" t="s">
        <v>577</v>
      </c>
      <c r="B3088" t="s">
        <v>575</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s="38" t="s">
        <v>248</v>
      </c>
      <c r="O3088" t="s">
        <v>769</v>
      </c>
      <c r="P3088" t="s">
        <v>871</v>
      </c>
      <c r="Q3088" t="s">
        <v>243</v>
      </c>
      <c r="S3088" s="38"/>
      <c r="W3088" s="38"/>
    </row>
    <row r="3089" spans="1:23" ht="16" x14ac:dyDescent="0.2">
      <c r="A3089" t="s">
        <v>577</v>
      </c>
      <c r="B3089"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s="38" t="s">
        <v>248</v>
      </c>
      <c r="O3089" t="s">
        <v>692</v>
      </c>
      <c r="P3089" t="s">
        <v>871</v>
      </c>
      <c r="Q3089" t="s">
        <v>243</v>
      </c>
      <c r="S3089" s="38"/>
      <c r="W3089" s="38"/>
    </row>
    <row r="3090" spans="1:23" ht="16" x14ac:dyDescent="0.2">
      <c r="A3090" t="s">
        <v>577</v>
      </c>
      <c r="B309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s="38" t="s">
        <v>248</v>
      </c>
      <c r="O3090" t="s">
        <v>769</v>
      </c>
      <c r="P3090" t="s">
        <v>871</v>
      </c>
      <c r="Q3090" t="s">
        <v>243</v>
      </c>
      <c r="S3090" s="38"/>
      <c r="W3090" s="38"/>
    </row>
    <row r="3091" spans="1:23" ht="16" x14ac:dyDescent="0.2">
      <c r="A3091" t="s">
        <v>577</v>
      </c>
      <c r="B3091"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s="38" t="s">
        <v>248</v>
      </c>
      <c r="O3091" t="s">
        <v>692</v>
      </c>
      <c r="P3091" t="s">
        <v>871</v>
      </c>
      <c r="Q3091" t="s">
        <v>243</v>
      </c>
      <c r="S3091" s="38"/>
      <c r="W3091" s="38"/>
    </row>
    <row r="3092" spans="1:23" ht="16" x14ac:dyDescent="0.2">
      <c r="A3092" t="s">
        <v>577</v>
      </c>
      <c r="B3092"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s="38" t="s">
        <v>248</v>
      </c>
      <c r="O3092" t="s">
        <v>692</v>
      </c>
      <c r="P3092" t="s">
        <v>871</v>
      </c>
      <c r="Q3092" t="s">
        <v>243</v>
      </c>
      <c r="S3092" s="38"/>
      <c r="W3092" s="38"/>
    </row>
    <row r="3093" spans="1:23" ht="16" x14ac:dyDescent="0.2">
      <c r="A3093" t="s">
        <v>577</v>
      </c>
      <c r="B3093"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s="38" t="s">
        <v>363</v>
      </c>
      <c r="O3093" t="s">
        <v>769</v>
      </c>
      <c r="P3093" t="s">
        <v>871</v>
      </c>
      <c r="Q3093" t="s">
        <v>243</v>
      </c>
      <c r="S3093" s="38"/>
      <c r="W3093" s="38"/>
    </row>
    <row r="3094" spans="1:23" ht="16" x14ac:dyDescent="0.2">
      <c r="A3094" t="s">
        <v>577</v>
      </c>
      <c r="B3094"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s="38" t="s">
        <v>248</v>
      </c>
      <c r="O3094" t="s">
        <v>692</v>
      </c>
      <c r="P3094" t="s">
        <v>871</v>
      </c>
      <c r="Q3094" t="s">
        <v>243</v>
      </c>
      <c r="S3094" s="38"/>
      <c r="W3094" s="38"/>
    </row>
    <row r="3095" spans="1:23" ht="16" x14ac:dyDescent="0.2">
      <c r="A3095" t="s">
        <v>577</v>
      </c>
      <c r="B3095"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s="38" t="s">
        <v>423</v>
      </c>
      <c r="O3095" t="s">
        <v>769</v>
      </c>
      <c r="P3095" t="s">
        <v>871</v>
      </c>
      <c r="Q3095" t="s">
        <v>243</v>
      </c>
      <c r="S3095" s="38"/>
      <c r="W3095" s="38"/>
    </row>
    <row r="3096" spans="1:23" ht="16" x14ac:dyDescent="0.2">
      <c r="A3096" t="s">
        <v>577</v>
      </c>
      <c r="B3096"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s="38" t="s">
        <v>248</v>
      </c>
      <c r="O3096" t="s">
        <v>769</v>
      </c>
      <c r="P3096" t="s">
        <v>871</v>
      </c>
      <c r="Q3096" t="s">
        <v>243</v>
      </c>
      <c r="S3096" s="38"/>
      <c r="W3096" s="38"/>
    </row>
    <row r="3097" spans="1:23" ht="16" x14ac:dyDescent="0.2">
      <c r="A3097" t="s">
        <v>577</v>
      </c>
      <c r="B3097"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s="38" t="s">
        <v>248</v>
      </c>
      <c r="O3097" t="s">
        <v>769</v>
      </c>
      <c r="P3097" t="s">
        <v>871</v>
      </c>
      <c r="Q3097" t="s">
        <v>243</v>
      </c>
      <c r="S3097" s="38"/>
      <c r="W3097" s="38"/>
    </row>
    <row r="3098" spans="1:23" ht="16" x14ac:dyDescent="0.2">
      <c r="A3098" t="s">
        <v>577</v>
      </c>
      <c r="B3098"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s="38" t="s">
        <v>248</v>
      </c>
      <c r="O3098" t="s">
        <v>769</v>
      </c>
      <c r="P3098" t="s">
        <v>871</v>
      </c>
      <c r="Q3098" t="s">
        <v>243</v>
      </c>
      <c r="S3098" s="38"/>
      <c r="W3098" s="38"/>
    </row>
    <row r="3099" spans="1:23" ht="16" x14ac:dyDescent="0.2">
      <c r="A3099" t="s">
        <v>577</v>
      </c>
      <c r="B3099"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s="38" t="s">
        <v>248</v>
      </c>
      <c r="O3099" t="s">
        <v>692</v>
      </c>
      <c r="P3099" t="s">
        <v>871</v>
      </c>
      <c r="Q3099" t="s">
        <v>243</v>
      </c>
      <c r="S3099" s="38"/>
      <c r="W3099" s="38"/>
    </row>
    <row r="3100" spans="1:23" ht="16" x14ac:dyDescent="0.2">
      <c r="A3100" t="s">
        <v>577</v>
      </c>
      <c r="B310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s="38" t="s">
        <v>248</v>
      </c>
      <c r="O3100" s="27" t="s">
        <v>769</v>
      </c>
      <c r="P3100" t="s">
        <v>871</v>
      </c>
      <c r="Q3100" t="s">
        <v>243</v>
      </c>
      <c r="S3100" s="38"/>
      <c r="W3100" s="38"/>
    </row>
    <row r="3101" spans="1:23" ht="16" x14ac:dyDescent="0.2">
      <c r="A3101" t="s">
        <v>577</v>
      </c>
      <c r="B3101"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s="38" t="s">
        <v>248</v>
      </c>
      <c r="O3101" t="s">
        <v>692</v>
      </c>
      <c r="P3101" t="s">
        <v>871</v>
      </c>
      <c r="Q3101" t="s">
        <v>243</v>
      </c>
      <c r="S3101" s="38"/>
      <c r="W3101" s="38"/>
    </row>
    <row r="3102" spans="1:23" ht="16" x14ac:dyDescent="0.2">
      <c r="A3102" t="s">
        <v>577</v>
      </c>
      <c r="B3102"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s="38" t="s">
        <v>914</v>
      </c>
      <c r="O3102" t="s">
        <v>769</v>
      </c>
      <c r="P3102" t="s">
        <v>871</v>
      </c>
      <c r="Q3102" t="s">
        <v>243</v>
      </c>
      <c r="S3102" s="38"/>
      <c r="W3102" s="38"/>
    </row>
    <row r="3103" spans="1:23" ht="16" x14ac:dyDescent="0.2">
      <c r="A3103" t="s">
        <v>577</v>
      </c>
      <c r="B3103"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s="38" t="s">
        <v>248</v>
      </c>
      <c r="O3103" t="s">
        <v>692</v>
      </c>
      <c r="P3103" t="s">
        <v>871</v>
      </c>
      <c r="Q3103" t="s">
        <v>243</v>
      </c>
      <c r="S3103" s="38"/>
      <c r="W3103" s="38"/>
    </row>
    <row r="3104" spans="1:23" ht="16" x14ac:dyDescent="0.2">
      <c r="A3104" t="s">
        <v>577</v>
      </c>
      <c r="B3104"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s="38" t="s">
        <v>248</v>
      </c>
      <c r="O3104" t="s">
        <v>769</v>
      </c>
      <c r="P3104" t="s">
        <v>871</v>
      </c>
      <c r="Q3104" t="s">
        <v>243</v>
      </c>
      <c r="S3104" s="38"/>
      <c r="W3104" s="38"/>
    </row>
    <row r="3105" spans="1:23" ht="16" x14ac:dyDescent="0.2">
      <c r="A3105" t="s">
        <v>577</v>
      </c>
      <c r="B3105"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s="38" t="s">
        <v>248</v>
      </c>
      <c r="O3105" t="s">
        <v>769</v>
      </c>
      <c r="P3105" t="s">
        <v>871</v>
      </c>
      <c r="Q3105" t="s">
        <v>243</v>
      </c>
      <c r="S3105" s="38"/>
      <c r="W3105" s="38"/>
    </row>
    <row r="3106" spans="1:23" ht="16" x14ac:dyDescent="0.2">
      <c r="A3106" t="s">
        <v>577</v>
      </c>
      <c r="B3106"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s="38" t="s">
        <v>248</v>
      </c>
      <c r="O3106" t="s">
        <v>769</v>
      </c>
      <c r="P3106" t="s">
        <v>871</v>
      </c>
      <c r="Q3106" t="s">
        <v>243</v>
      </c>
      <c r="S3106" s="38"/>
      <c r="W3106" s="38"/>
    </row>
    <row r="3107" spans="1:23" ht="16" x14ac:dyDescent="0.2">
      <c r="A3107" t="s">
        <v>577</v>
      </c>
      <c r="B3107"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s="38" t="s">
        <v>248</v>
      </c>
      <c r="O3107" t="s">
        <v>692</v>
      </c>
      <c r="P3107" t="s">
        <v>871</v>
      </c>
      <c r="Q3107" t="s">
        <v>243</v>
      </c>
      <c r="S3107" s="38"/>
      <c r="W3107" s="38"/>
    </row>
    <row r="3108" spans="1:23" ht="16" x14ac:dyDescent="0.2">
      <c r="A3108" t="s">
        <v>577</v>
      </c>
      <c r="B3108"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s="38" t="s">
        <v>248</v>
      </c>
      <c r="O3108" t="s">
        <v>769</v>
      </c>
      <c r="P3108" t="s">
        <v>871</v>
      </c>
      <c r="Q3108" t="s">
        <v>243</v>
      </c>
      <c r="S3108" s="38"/>
      <c r="W3108" s="38"/>
    </row>
    <row r="3109" spans="1:23" ht="16" x14ac:dyDescent="0.2">
      <c r="A3109" t="s">
        <v>577</v>
      </c>
      <c r="B3109"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s="38" t="s">
        <v>248</v>
      </c>
      <c r="O3109" t="s">
        <v>769</v>
      </c>
      <c r="P3109" t="s">
        <v>871</v>
      </c>
      <c r="Q3109" t="s">
        <v>243</v>
      </c>
      <c r="S3109" s="38"/>
      <c r="W3109" s="38"/>
    </row>
    <row r="3110" spans="1:23" ht="16" x14ac:dyDescent="0.2">
      <c r="A3110" t="s">
        <v>577</v>
      </c>
      <c r="B311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s="38" t="s">
        <v>248</v>
      </c>
      <c r="O3110" t="s">
        <v>692</v>
      </c>
      <c r="P3110" t="s">
        <v>871</v>
      </c>
      <c r="Q3110" t="s">
        <v>243</v>
      </c>
      <c r="S3110" s="38"/>
      <c r="W3110" s="38"/>
    </row>
    <row r="3111" spans="1:23" ht="16" x14ac:dyDescent="0.2">
      <c r="A3111" t="s">
        <v>577</v>
      </c>
      <c r="B3111"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s="38" t="s">
        <v>248</v>
      </c>
      <c r="O3111" t="s">
        <v>769</v>
      </c>
      <c r="P3111" t="s">
        <v>871</v>
      </c>
      <c r="Q3111" t="s">
        <v>243</v>
      </c>
      <c r="S3111" s="38"/>
      <c r="W3111" s="38"/>
    </row>
    <row r="3112" spans="1:23" ht="16" x14ac:dyDescent="0.2">
      <c r="A3112" t="s">
        <v>577</v>
      </c>
      <c r="B3112"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s="38" t="s">
        <v>248</v>
      </c>
      <c r="O3112" t="s">
        <v>692</v>
      </c>
      <c r="P3112" t="s">
        <v>871</v>
      </c>
      <c r="Q3112" t="s">
        <v>243</v>
      </c>
      <c r="S3112" s="38"/>
      <c r="W3112" s="38"/>
    </row>
    <row r="3113" spans="1:23" ht="16" x14ac:dyDescent="0.2">
      <c r="A3113" t="s">
        <v>577</v>
      </c>
      <c r="B3113"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s="38" t="s">
        <v>248</v>
      </c>
      <c r="O3113" t="s">
        <v>769</v>
      </c>
      <c r="P3113" t="s">
        <v>871</v>
      </c>
      <c r="Q3113" t="s">
        <v>243</v>
      </c>
      <c r="S3113" s="38"/>
      <c r="W3113" s="38"/>
    </row>
    <row r="3114" spans="1:23" ht="16" x14ac:dyDescent="0.2">
      <c r="A3114" t="s">
        <v>577</v>
      </c>
      <c r="B3114"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s="38" t="s">
        <v>248</v>
      </c>
      <c r="O3114" t="s">
        <v>769</v>
      </c>
      <c r="P3114" t="s">
        <v>871</v>
      </c>
      <c r="Q3114" t="s">
        <v>243</v>
      </c>
      <c r="S3114" s="38"/>
      <c r="W3114" s="38"/>
    </row>
    <row r="3115" spans="1:23" ht="16" x14ac:dyDescent="0.2">
      <c r="A3115" t="s">
        <v>577</v>
      </c>
      <c r="B3115"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s="38" t="s">
        <v>248</v>
      </c>
      <c r="O3115" t="s">
        <v>769</v>
      </c>
      <c r="P3115" t="s">
        <v>871</v>
      </c>
      <c r="Q3115" t="s">
        <v>243</v>
      </c>
      <c r="S3115" s="38"/>
      <c r="W3115" s="38"/>
    </row>
    <row r="3116" spans="1:23" ht="16" x14ac:dyDescent="0.2">
      <c r="A3116" t="s">
        <v>577</v>
      </c>
      <c r="B3116"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s="38" t="s">
        <v>248</v>
      </c>
      <c r="O3116" t="s">
        <v>692</v>
      </c>
      <c r="P3116" t="s">
        <v>871</v>
      </c>
      <c r="Q3116" t="s">
        <v>243</v>
      </c>
      <c r="S3116" s="38"/>
      <c r="W3116" s="38"/>
    </row>
    <row r="3117" spans="1:23" ht="16" x14ac:dyDescent="0.2">
      <c r="A3117" t="s">
        <v>577</v>
      </c>
      <c r="B3117"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s="38" t="s">
        <v>248</v>
      </c>
      <c r="O3117" t="s">
        <v>769</v>
      </c>
      <c r="P3117" t="s">
        <v>871</v>
      </c>
      <c r="Q3117" t="s">
        <v>243</v>
      </c>
      <c r="S3117" s="38"/>
      <c r="W3117" s="38"/>
    </row>
    <row r="3118" spans="1:23" ht="16" x14ac:dyDescent="0.2">
      <c r="A3118" t="s">
        <v>577</v>
      </c>
      <c r="B3118"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s="38" t="s">
        <v>248</v>
      </c>
      <c r="O3118" t="s">
        <v>769</v>
      </c>
      <c r="P3118" t="s">
        <v>871</v>
      </c>
      <c r="Q3118" t="s">
        <v>243</v>
      </c>
      <c r="S3118" s="38"/>
      <c r="W3118" s="38"/>
    </row>
    <row r="3119" spans="1:23" ht="16" x14ac:dyDescent="0.2">
      <c r="A3119" t="s">
        <v>577</v>
      </c>
      <c r="B3119"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s="38" t="s">
        <v>248</v>
      </c>
      <c r="O3119" t="s">
        <v>769</v>
      </c>
      <c r="P3119" t="s">
        <v>871</v>
      </c>
      <c r="Q3119" t="s">
        <v>243</v>
      </c>
      <c r="S3119" s="38"/>
      <c r="W3119" s="38"/>
    </row>
    <row r="3120" spans="1:23" ht="16" x14ac:dyDescent="0.2">
      <c r="A3120" t="s">
        <v>577</v>
      </c>
      <c r="B312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s="38" t="s">
        <v>248</v>
      </c>
      <c r="O3120" t="s">
        <v>769</v>
      </c>
      <c r="P3120" t="s">
        <v>871</v>
      </c>
      <c r="Q3120" t="s">
        <v>243</v>
      </c>
      <c r="S3120" s="38"/>
      <c r="W3120" s="38"/>
    </row>
    <row r="3121" spans="1:23" ht="16" x14ac:dyDescent="0.2">
      <c r="A3121" t="s">
        <v>577</v>
      </c>
      <c r="B3121"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s="38" t="s">
        <v>248</v>
      </c>
      <c r="O3121" t="s">
        <v>769</v>
      </c>
      <c r="P3121" t="s">
        <v>871</v>
      </c>
      <c r="Q3121" t="s">
        <v>243</v>
      </c>
      <c r="S3121" s="38"/>
      <c r="W3121" s="38"/>
    </row>
    <row r="3122" spans="1:23" ht="16" x14ac:dyDescent="0.2">
      <c r="A3122" t="s">
        <v>577</v>
      </c>
      <c r="B3122"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s="38" t="s">
        <v>248</v>
      </c>
      <c r="O3122" t="s">
        <v>692</v>
      </c>
      <c r="P3122" t="s">
        <v>871</v>
      </c>
      <c r="Q3122" t="s">
        <v>243</v>
      </c>
      <c r="S3122" s="38"/>
      <c r="W3122" s="38"/>
    </row>
    <row r="3123" spans="1:23" ht="16" x14ac:dyDescent="0.2">
      <c r="A3123" t="s">
        <v>577</v>
      </c>
      <c r="B3123"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s="38" t="s">
        <v>248</v>
      </c>
      <c r="O3123" s="27" t="s">
        <v>769</v>
      </c>
      <c r="P3123" t="s">
        <v>871</v>
      </c>
      <c r="Q3123" t="s">
        <v>243</v>
      </c>
      <c r="S3123" s="38"/>
      <c r="W3123" s="38"/>
    </row>
    <row r="3124" spans="1:23" ht="16" x14ac:dyDescent="0.2">
      <c r="A3124" t="s">
        <v>577</v>
      </c>
      <c r="B3124"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s="38" t="s">
        <v>248</v>
      </c>
      <c r="O3124" t="s">
        <v>692</v>
      </c>
      <c r="P3124" t="s">
        <v>871</v>
      </c>
      <c r="Q3124" t="s">
        <v>243</v>
      </c>
      <c r="S3124" s="38"/>
      <c r="W3124" s="38"/>
    </row>
    <row r="3125" spans="1:23" ht="16" x14ac:dyDescent="0.2">
      <c r="A3125" t="s">
        <v>577</v>
      </c>
      <c r="B3125"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s="38" t="s">
        <v>248</v>
      </c>
      <c r="O3125" t="s">
        <v>769</v>
      </c>
      <c r="P3125" t="s">
        <v>871</v>
      </c>
      <c r="Q3125" t="s">
        <v>243</v>
      </c>
      <c r="S3125" s="38"/>
      <c r="W3125" s="38"/>
    </row>
    <row r="3126" spans="1:23" ht="16" x14ac:dyDescent="0.2">
      <c r="A3126" t="s">
        <v>577</v>
      </c>
      <c r="B3126" t="s">
        <v>576</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s="38" t="s">
        <v>248</v>
      </c>
      <c r="O3126" t="s">
        <v>769</v>
      </c>
      <c r="P3126" t="s">
        <v>871</v>
      </c>
      <c r="Q3126" t="s">
        <v>243</v>
      </c>
      <c r="S3126" s="38"/>
      <c r="W3126" s="38"/>
    </row>
    <row r="3127" spans="1:23" ht="16" x14ac:dyDescent="0.2">
      <c r="A3127" t="s">
        <v>577</v>
      </c>
      <c r="B3127"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s="38" t="s">
        <v>248</v>
      </c>
      <c r="O3127" t="s">
        <v>769</v>
      </c>
      <c r="P3127" t="s">
        <v>871</v>
      </c>
      <c r="Q3127" t="s">
        <v>243</v>
      </c>
      <c r="S3127" s="38"/>
      <c r="W3127" s="38"/>
    </row>
    <row r="3128" spans="1:23" ht="16" x14ac:dyDescent="0.2">
      <c r="A3128" t="s">
        <v>577</v>
      </c>
      <c r="B3128"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s="38" t="s">
        <v>248</v>
      </c>
      <c r="O3128" t="s">
        <v>692</v>
      </c>
      <c r="P3128" t="s">
        <v>871</v>
      </c>
      <c r="Q3128" t="s">
        <v>243</v>
      </c>
      <c r="S3128" s="38"/>
      <c r="W3128" s="38"/>
    </row>
    <row r="3129" spans="1:23" ht="16" x14ac:dyDescent="0.2">
      <c r="A3129" t="s">
        <v>577</v>
      </c>
      <c r="B3129"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s="38" t="s">
        <v>248</v>
      </c>
      <c r="O3129" t="s">
        <v>769</v>
      </c>
      <c r="P3129" t="s">
        <v>871</v>
      </c>
      <c r="Q3129" t="s">
        <v>243</v>
      </c>
      <c r="S3129" s="38"/>
      <c r="W3129" s="38"/>
    </row>
    <row r="3130" spans="1:23" ht="16" x14ac:dyDescent="0.2">
      <c r="A3130" t="s">
        <v>577</v>
      </c>
      <c r="B31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s="38" t="s">
        <v>248</v>
      </c>
      <c r="O3130" t="s">
        <v>692</v>
      </c>
      <c r="P3130" t="s">
        <v>871</v>
      </c>
      <c r="Q3130" t="s">
        <v>243</v>
      </c>
      <c r="S3130" s="38"/>
      <c r="W3130" s="38"/>
    </row>
    <row r="3131" spans="1:23" ht="16" x14ac:dyDescent="0.2">
      <c r="A3131" t="s">
        <v>577</v>
      </c>
      <c r="B3131"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s="38" t="s">
        <v>248</v>
      </c>
      <c r="O3131" t="s">
        <v>769</v>
      </c>
      <c r="P3131" t="s">
        <v>871</v>
      </c>
      <c r="Q3131" t="s">
        <v>243</v>
      </c>
      <c r="S3131" s="38"/>
      <c r="W3131" s="38"/>
    </row>
    <row r="3132" spans="1:23" ht="16" x14ac:dyDescent="0.2">
      <c r="A3132" t="s">
        <v>577</v>
      </c>
      <c r="B3132"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s="38" t="s">
        <v>248</v>
      </c>
      <c r="O3132" t="s">
        <v>769</v>
      </c>
      <c r="P3132" t="s">
        <v>871</v>
      </c>
      <c r="Q3132" t="s">
        <v>243</v>
      </c>
      <c r="S3132" s="38"/>
      <c r="W3132" s="38"/>
    </row>
    <row r="3133" spans="1:23" ht="16" x14ac:dyDescent="0.2">
      <c r="A3133" t="s">
        <v>364</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s="38" t="s">
        <v>363</v>
      </c>
      <c r="O3133" t="s">
        <v>726</v>
      </c>
      <c r="P3133" t="s">
        <v>872</v>
      </c>
      <c r="Q3133" t="s">
        <v>243</v>
      </c>
      <c r="S3133" s="38"/>
      <c r="W3133" s="38"/>
    </row>
    <row r="3134" spans="1:23" ht="16" x14ac:dyDescent="0.2">
      <c r="A3134" t="s">
        <v>364</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s="38" t="s">
        <v>248</v>
      </c>
      <c r="O3134" t="s">
        <v>726</v>
      </c>
      <c r="P3134" t="s">
        <v>872</v>
      </c>
      <c r="Q3134" t="s">
        <v>243</v>
      </c>
      <c r="S3134" s="38"/>
      <c r="W3134" s="38"/>
    </row>
    <row r="3135" spans="1:23" ht="16" x14ac:dyDescent="0.2">
      <c r="A3135" t="s">
        <v>364</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s="38" t="s">
        <v>248</v>
      </c>
      <c r="O3135" t="s">
        <v>726</v>
      </c>
      <c r="P3135" t="s">
        <v>872</v>
      </c>
      <c r="Q3135" t="s">
        <v>243</v>
      </c>
      <c r="S3135" s="38"/>
      <c r="W3135" s="38"/>
    </row>
    <row r="3136" spans="1:23" ht="16" x14ac:dyDescent="0.2">
      <c r="A3136" t="s">
        <v>364</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s="38" t="s">
        <v>918</v>
      </c>
      <c r="O3136" t="s">
        <v>730</v>
      </c>
      <c r="P3136" t="s">
        <v>872</v>
      </c>
      <c r="Q3136" t="s">
        <v>243</v>
      </c>
      <c r="S3136" s="38"/>
      <c r="W3136" s="38"/>
    </row>
    <row r="3137" spans="1:23" ht="16" x14ac:dyDescent="0.2">
      <c r="A3137" t="s">
        <v>364</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s="38" t="s">
        <v>248</v>
      </c>
      <c r="O3137" t="s">
        <v>726</v>
      </c>
      <c r="P3137" t="s">
        <v>872</v>
      </c>
      <c r="Q3137" t="s">
        <v>243</v>
      </c>
      <c r="S3137" s="38"/>
      <c r="W3137" s="38"/>
    </row>
    <row r="3138" spans="1:23" ht="16" x14ac:dyDescent="0.2">
      <c r="A3138" t="s">
        <v>364</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s="38" t="s">
        <v>248</v>
      </c>
      <c r="O3138" t="s">
        <v>726</v>
      </c>
      <c r="P3138" t="s">
        <v>872</v>
      </c>
      <c r="Q3138" t="s">
        <v>243</v>
      </c>
      <c r="S3138" s="38"/>
      <c r="W3138" s="38"/>
    </row>
    <row r="3139" spans="1:23" ht="16" x14ac:dyDescent="0.2">
      <c r="A3139" t="s">
        <v>364</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s="38" t="s">
        <v>248</v>
      </c>
      <c r="O3139" t="s">
        <v>726</v>
      </c>
      <c r="P3139" t="s">
        <v>872</v>
      </c>
      <c r="Q3139" t="s">
        <v>243</v>
      </c>
      <c r="S3139" s="38"/>
      <c r="W3139" s="38"/>
    </row>
    <row r="3140" spans="1:23" ht="16" x14ac:dyDescent="0.2">
      <c r="A3140" t="s">
        <v>364</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s="38" t="s">
        <v>248</v>
      </c>
      <c r="O3140" t="s">
        <v>726</v>
      </c>
      <c r="P3140" t="s">
        <v>872</v>
      </c>
      <c r="Q3140" t="s">
        <v>243</v>
      </c>
      <c r="S3140" s="38"/>
      <c r="W3140" s="38"/>
    </row>
    <row r="3141" spans="1:23" ht="16" x14ac:dyDescent="0.2">
      <c r="A3141" t="s">
        <v>364</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s="38" t="s">
        <v>248</v>
      </c>
      <c r="O3141" t="s">
        <v>726</v>
      </c>
      <c r="P3141" t="s">
        <v>872</v>
      </c>
      <c r="Q3141" t="s">
        <v>243</v>
      </c>
      <c r="S3141" s="38"/>
      <c r="W3141" s="38"/>
    </row>
    <row r="3142" spans="1:23" ht="16" x14ac:dyDescent="0.2">
      <c r="A3142" t="s">
        <v>364</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s="38" t="s">
        <v>248</v>
      </c>
      <c r="O3142" t="s">
        <v>726</v>
      </c>
      <c r="P3142" t="s">
        <v>872</v>
      </c>
      <c r="Q3142" t="s">
        <v>243</v>
      </c>
      <c r="S3142" s="38"/>
      <c r="W3142" s="38"/>
    </row>
    <row r="3143" spans="1:23" ht="16" x14ac:dyDescent="0.2">
      <c r="A3143" t="s">
        <v>364</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s="38" t="s">
        <v>248</v>
      </c>
      <c r="O3143" t="s">
        <v>726</v>
      </c>
      <c r="P3143" t="s">
        <v>872</v>
      </c>
      <c r="Q3143" t="s">
        <v>243</v>
      </c>
      <c r="S3143" s="38"/>
      <c r="W3143" s="38"/>
    </row>
    <row r="3144" spans="1:23" ht="16" x14ac:dyDescent="0.2">
      <c r="A3144" t="s">
        <v>362</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s="38" t="s">
        <v>363</v>
      </c>
      <c r="O3144" t="s">
        <v>770</v>
      </c>
      <c r="P3144" t="s">
        <v>873</v>
      </c>
      <c r="Q3144" t="s">
        <v>243</v>
      </c>
      <c r="S3144" s="38"/>
      <c r="W3144" s="38"/>
    </row>
    <row r="3145" spans="1:23" ht="16" x14ac:dyDescent="0.2">
      <c r="A3145" t="s">
        <v>362</v>
      </c>
      <c r="B3145" t="s">
        <v>116</v>
      </c>
      <c r="C3145" s="4">
        <v>0.112</v>
      </c>
      <c r="D3145" s="4">
        <v>0.112</v>
      </c>
      <c r="E3145" s="4">
        <v>0.112</v>
      </c>
      <c r="F3145" s="4">
        <v>0.112</v>
      </c>
      <c r="G3145" s="4">
        <v>0.112</v>
      </c>
      <c r="H3145" s="4">
        <v>0.112</v>
      </c>
      <c r="I3145" s="4">
        <v>0.112</v>
      </c>
      <c r="J3145" s="4">
        <v>0.112</v>
      </c>
      <c r="K3145" s="4">
        <v>0.112</v>
      </c>
      <c r="L3145" s="4">
        <v>0.112</v>
      </c>
      <c r="M3145" s="4">
        <v>0.112</v>
      </c>
      <c r="N3145" s="38" t="s">
        <v>248</v>
      </c>
      <c r="O3145" t="s">
        <v>770</v>
      </c>
      <c r="P3145" t="s">
        <v>873</v>
      </c>
      <c r="Q3145" t="s">
        <v>243</v>
      </c>
      <c r="S3145" s="38"/>
      <c r="W3145" s="38"/>
    </row>
    <row r="3146" spans="1:23" ht="16" x14ac:dyDescent="0.2">
      <c r="A3146" t="s">
        <v>361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s="38" t="s">
        <v>248</v>
      </c>
      <c r="O3146" t="s">
        <v>771</v>
      </c>
      <c r="P3146" t="s">
        <v>874</v>
      </c>
      <c r="Q3146" t="s">
        <v>243</v>
      </c>
      <c r="R3146" t="s">
        <v>360</v>
      </c>
      <c r="S3146" s="38"/>
      <c r="W3146" s="38"/>
    </row>
    <row r="3147" spans="1:23" ht="16" x14ac:dyDescent="0.2">
      <c r="A3147" t="s">
        <v>361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s="38" t="s">
        <v>248</v>
      </c>
      <c r="O3147" t="s">
        <v>771</v>
      </c>
      <c r="P3147" t="s">
        <v>874</v>
      </c>
      <c r="Q3147" t="s">
        <v>243</v>
      </c>
      <c r="R3147" t="s">
        <v>479</v>
      </c>
      <c r="S3147" s="38"/>
      <c r="W3147" s="38"/>
    </row>
    <row r="3148" spans="1:23" ht="16" x14ac:dyDescent="0.2">
      <c r="A3148" t="s">
        <v>361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s="38" t="s">
        <v>248</v>
      </c>
      <c r="O3148" t="s">
        <v>771</v>
      </c>
      <c r="P3148" t="s">
        <v>874</v>
      </c>
      <c r="Q3148" t="s">
        <v>243</v>
      </c>
      <c r="S3148" s="38"/>
      <c r="W3148" s="38"/>
    </row>
    <row r="3149" spans="1:23" ht="16" x14ac:dyDescent="0.2">
      <c r="A3149" t="s">
        <v>361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s="38" t="s">
        <v>248</v>
      </c>
      <c r="O3149" t="s">
        <v>771</v>
      </c>
      <c r="P3149" t="s">
        <v>874</v>
      </c>
      <c r="Q3149" t="s">
        <v>243</v>
      </c>
      <c r="S3149" s="38"/>
      <c r="W3149" s="38"/>
    </row>
    <row r="3150" spans="1:23" ht="16" x14ac:dyDescent="0.2">
      <c r="A3150" t="s">
        <v>361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s="38" t="s">
        <v>912</v>
      </c>
      <c r="O3150" t="s">
        <v>771</v>
      </c>
      <c r="P3150" t="s">
        <v>874</v>
      </c>
      <c r="Q3150" t="s">
        <v>243</v>
      </c>
      <c r="S3150" s="38"/>
      <c r="W3150" s="38"/>
    </row>
    <row r="3151" spans="1:23" ht="16" x14ac:dyDescent="0.2">
      <c r="A3151" t="s">
        <v>361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s="38" t="s">
        <v>248</v>
      </c>
      <c r="O3151" t="s">
        <v>771</v>
      </c>
      <c r="P3151" t="s">
        <v>874</v>
      </c>
      <c r="Q3151" t="s">
        <v>243</v>
      </c>
      <c r="S3151" s="38"/>
      <c r="W3151" s="38"/>
    </row>
    <row r="3152" spans="1:23" ht="16" x14ac:dyDescent="0.2">
      <c r="A3152" t="s">
        <v>361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s="38" t="s">
        <v>248</v>
      </c>
      <c r="O3152" t="s">
        <v>771</v>
      </c>
      <c r="P3152" t="s">
        <v>874</v>
      </c>
      <c r="Q3152" t="s">
        <v>243</v>
      </c>
      <c r="S3152" s="38"/>
      <c r="W3152" s="38"/>
    </row>
    <row r="3153" spans="1:23" ht="16" x14ac:dyDescent="0.2">
      <c r="A3153" t="s">
        <v>361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s="38" t="s">
        <v>248</v>
      </c>
      <c r="O3153" t="s">
        <v>771</v>
      </c>
      <c r="P3153" t="s">
        <v>874</v>
      </c>
      <c r="Q3153" t="s">
        <v>243</v>
      </c>
      <c r="S3153" s="38"/>
      <c r="W3153" s="38"/>
    </row>
    <row r="3154" spans="1:23" ht="16" x14ac:dyDescent="0.2">
      <c r="A3154" t="s">
        <v>361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s="38" t="s">
        <v>248</v>
      </c>
      <c r="O3154" t="s">
        <v>771</v>
      </c>
      <c r="P3154" t="s">
        <v>874</v>
      </c>
      <c r="Q3154" t="s">
        <v>243</v>
      </c>
      <c r="S3154" s="38"/>
      <c r="W3154" s="38"/>
    </row>
    <row r="3155" spans="1:23" ht="16" x14ac:dyDescent="0.2">
      <c r="A3155" t="s">
        <v>361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s="38" t="s">
        <v>248</v>
      </c>
      <c r="O3155" t="s">
        <v>771</v>
      </c>
      <c r="P3155" t="s">
        <v>874</v>
      </c>
      <c r="Q3155" t="s">
        <v>243</v>
      </c>
      <c r="S3155" s="38"/>
      <c r="W3155" s="38"/>
    </row>
    <row r="3156" spans="1:23" ht="16" x14ac:dyDescent="0.2">
      <c r="A3156" t="s">
        <v>361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s="38" t="s">
        <v>924</v>
      </c>
      <c r="O3156" t="s">
        <v>771</v>
      </c>
      <c r="P3156" t="s">
        <v>874</v>
      </c>
      <c r="Q3156" t="s">
        <v>243</v>
      </c>
      <c r="S3156" s="38"/>
      <c r="W3156" s="38"/>
    </row>
    <row r="3157" spans="1:23" ht="16" x14ac:dyDescent="0.2">
      <c r="A3157" t="s">
        <v>361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s="38" t="s">
        <v>248</v>
      </c>
      <c r="O3157" t="s">
        <v>771</v>
      </c>
      <c r="P3157" t="s">
        <v>874</v>
      </c>
      <c r="Q3157" t="s">
        <v>243</v>
      </c>
      <c r="S3157" s="38"/>
      <c r="W3157" s="38"/>
    </row>
    <row r="3158" spans="1:23" ht="16" x14ac:dyDescent="0.2">
      <c r="A3158" t="s">
        <v>361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s="38" t="s">
        <v>248</v>
      </c>
      <c r="O3158" t="s">
        <v>771</v>
      </c>
      <c r="P3158" t="s">
        <v>874</v>
      </c>
      <c r="Q3158" t="s">
        <v>243</v>
      </c>
      <c r="S3158" s="38"/>
      <c r="W3158" s="38"/>
    </row>
    <row r="3159" spans="1:23" ht="16" x14ac:dyDescent="0.2">
      <c r="A3159" t="s">
        <v>354</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s="38" t="s">
        <v>248</v>
      </c>
      <c r="O3159" t="s">
        <v>772</v>
      </c>
      <c r="P3159" t="s">
        <v>875</v>
      </c>
      <c r="Q3159" t="s">
        <v>243</v>
      </c>
      <c r="R3159" t="s">
        <v>355</v>
      </c>
      <c r="S3159" s="38"/>
      <c r="W3159" s="38"/>
    </row>
    <row r="3160" spans="1:23" ht="16" x14ac:dyDescent="0.2">
      <c r="A3160" t="s">
        <v>354</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s="38" t="s">
        <v>268</v>
      </c>
      <c r="O3160" t="s">
        <v>772</v>
      </c>
      <c r="P3160" t="s">
        <v>875</v>
      </c>
      <c r="Q3160" t="s">
        <v>243</v>
      </c>
      <c r="R3160" t="s">
        <v>480</v>
      </c>
      <c r="S3160" s="38"/>
      <c r="W3160" s="38"/>
    </row>
    <row r="3161" spans="1:23" ht="16" x14ac:dyDescent="0.2">
      <c r="A3161" t="s">
        <v>354</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s="38" t="s">
        <v>248</v>
      </c>
      <c r="O3161" t="s">
        <v>772</v>
      </c>
      <c r="P3161" t="s">
        <v>875</v>
      </c>
      <c r="Q3161" t="s">
        <v>243</v>
      </c>
      <c r="S3161" s="38"/>
      <c r="W3161" s="38"/>
    </row>
    <row r="3162" spans="1:23" ht="16" x14ac:dyDescent="0.2">
      <c r="A3162" t="s">
        <v>354</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s="38" t="s">
        <v>248</v>
      </c>
      <c r="O3162" t="s">
        <v>772</v>
      </c>
      <c r="P3162" t="s">
        <v>875</v>
      </c>
      <c r="Q3162" t="s">
        <v>243</v>
      </c>
      <c r="S3162" s="38"/>
      <c r="W3162" s="38"/>
    </row>
    <row r="3163" spans="1:23" ht="16" x14ac:dyDescent="0.2">
      <c r="A3163" t="s">
        <v>354</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s="38" t="s">
        <v>248</v>
      </c>
      <c r="O3163" t="s">
        <v>772</v>
      </c>
      <c r="P3163" t="s">
        <v>875</v>
      </c>
      <c r="Q3163" t="s">
        <v>243</v>
      </c>
      <c r="S3163" s="38"/>
      <c r="W3163" s="38"/>
    </row>
    <row r="3164" spans="1:23" ht="16" x14ac:dyDescent="0.2">
      <c r="A3164" t="s">
        <v>354</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s="38" t="s">
        <v>248</v>
      </c>
      <c r="O3164" t="s">
        <v>772</v>
      </c>
      <c r="P3164" t="s">
        <v>875</v>
      </c>
      <c r="Q3164" t="s">
        <v>243</v>
      </c>
      <c r="S3164" s="38"/>
      <c r="W3164" s="38"/>
    </row>
    <row r="3165" spans="1:23" ht="16" x14ac:dyDescent="0.2">
      <c r="A3165" t="s">
        <v>351</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s="38" t="s">
        <v>248</v>
      </c>
      <c r="O3165" t="s">
        <v>773</v>
      </c>
      <c r="P3165" t="s">
        <v>876</v>
      </c>
      <c r="Q3165" t="s">
        <v>243</v>
      </c>
      <c r="R3165" t="s">
        <v>352</v>
      </c>
      <c r="S3165" s="38"/>
      <c r="W3165" s="38"/>
    </row>
    <row r="3166" spans="1:23" ht="16" x14ac:dyDescent="0.2">
      <c r="A3166" t="s">
        <v>351</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s="38" t="s">
        <v>248</v>
      </c>
      <c r="O3166" t="s">
        <v>773</v>
      </c>
      <c r="P3166" t="s">
        <v>876</v>
      </c>
      <c r="Q3166" t="s">
        <v>243</v>
      </c>
      <c r="R3166" t="s">
        <v>481</v>
      </c>
      <c r="S3166" s="38"/>
      <c r="W3166" s="38"/>
    </row>
    <row r="3167" spans="1:23" ht="16" x14ac:dyDescent="0.2">
      <c r="A3167" t="s">
        <v>351</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s="38" t="s">
        <v>248</v>
      </c>
      <c r="O3167" t="s">
        <v>773</v>
      </c>
      <c r="P3167" t="s">
        <v>876</v>
      </c>
      <c r="Q3167" t="s">
        <v>243</v>
      </c>
      <c r="S3167" s="38"/>
      <c r="W3167" s="38"/>
    </row>
    <row r="3168" spans="1:23" ht="16" x14ac:dyDescent="0.2">
      <c r="A3168" t="s">
        <v>351</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s="38" t="s">
        <v>248</v>
      </c>
      <c r="O3168" t="s">
        <v>773</v>
      </c>
      <c r="P3168" t="s">
        <v>876</v>
      </c>
      <c r="Q3168" t="s">
        <v>243</v>
      </c>
      <c r="S3168" s="38"/>
      <c r="W3168" s="38"/>
    </row>
    <row r="3169" spans="1:23" ht="16" x14ac:dyDescent="0.2">
      <c r="A3169" t="s">
        <v>351</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s="38" t="s">
        <v>248</v>
      </c>
      <c r="O3169" t="s">
        <v>773</v>
      </c>
      <c r="P3169" t="s">
        <v>876</v>
      </c>
      <c r="Q3169" t="s">
        <v>243</v>
      </c>
      <c r="S3169" s="38"/>
      <c r="W3169" s="38"/>
    </row>
    <row r="3170" spans="1:23" ht="16" x14ac:dyDescent="0.2">
      <c r="A3170" t="s">
        <v>351</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s="38" t="s">
        <v>248</v>
      </c>
      <c r="O3170" t="s">
        <v>773</v>
      </c>
      <c r="P3170" t="s">
        <v>876</v>
      </c>
      <c r="Q3170" t="s">
        <v>243</v>
      </c>
      <c r="S3170" s="38"/>
      <c r="W3170" s="38"/>
    </row>
    <row r="3171" spans="1:23" ht="16" x14ac:dyDescent="0.2">
      <c r="A3171" t="s">
        <v>351</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s="38" t="s">
        <v>248</v>
      </c>
      <c r="O3171" t="s">
        <v>773</v>
      </c>
      <c r="P3171" t="s">
        <v>876</v>
      </c>
      <c r="Q3171" t="s">
        <v>243</v>
      </c>
      <c r="S3171" s="38"/>
      <c r="W3171" s="38"/>
    </row>
    <row r="3172" spans="1:23" ht="16" x14ac:dyDescent="0.2">
      <c r="A3172" t="s">
        <v>351</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s="38" t="s">
        <v>248</v>
      </c>
      <c r="O3172" t="s">
        <v>773</v>
      </c>
      <c r="P3172" t="s">
        <v>876</v>
      </c>
      <c r="Q3172" t="s">
        <v>243</v>
      </c>
      <c r="S3172" s="38"/>
      <c r="W3172" s="38"/>
    </row>
    <row r="3173" spans="1:23" ht="16" x14ac:dyDescent="0.2">
      <c r="A3173" t="s">
        <v>351</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s="38" t="s">
        <v>248</v>
      </c>
      <c r="O3173" t="s">
        <v>773</v>
      </c>
      <c r="P3173" t="s">
        <v>876</v>
      </c>
      <c r="Q3173" t="s">
        <v>243</v>
      </c>
      <c r="S3173" s="38"/>
      <c r="W3173" s="38"/>
    </row>
    <row r="3174" spans="1:23" ht="16" x14ac:dyDescent="0.2">
      <c r="A3174" t="s">
        <v>351</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s="38" t="s">
        <v>248</v>
      </c>
      <c r="O3174" t="s">
        <v>773</v>
      </c>
      <c r="P3174" t="s">
        <v>876</v>
      </c>
      <c r="Q3174" t="s">
        <v>243</v>
      </c>
      <c r="S3174" s="38"/>
      <c r="W3174" s="38"/>
    </row>
    <row r="3175" spans="1:23" ht="16" x14ac:dyDescent="0.2">
      <c r="A3175" t="s">
        <v>351</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s="38" t="s">
        <v>248</v>
      </c>
      <c r="O3175" t="s">
        <v>773</v>
      </c>
      <c r="P3175" t="s">
        <v>876</v>
      </c>
      <c r="Q3175" t="s">
        <v>243</v>
      </c>
      <c r="S3175" s="38"/>
      <c r="W3175" s="38"/>
    </row>
    <row r="3176" spans="1:23" ht="16" x14ac:dyDescent="0.2">
      <c r="A3176" t="s">
        <v>351</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s="38" t="s">
        <v>248</v>
      </c>
      <c r="O3176" t="s">
        <v>773</v>
      </c>
      <c r="P3176" t="s">
        <v>876</v>
      </c>
      <c r="Q3176" t="s">
        <v>243</v>
      </c>
      <c r="S3176" s="38"/>
      <c r="W3176" s="38"/>
    </row>
    <row r="3177" spans="1:23" ht="16" x14ac:dyDescent="0.2">
      <c r="A3177" t="s">
        <v>351</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s="38" t="s">
        <v>248</v>
      </c>
      <c r="O3177" t="s">
        <v>773</v>
      </c>
      <c r="P3177" t="s">
        <v>876</v>
      </c>
      <c r="Q3177" t="s">
        <v>243</v>
      </c>
      <c r="S3177" s="38"/>
      <c r="W3177" s="38"/>
    </row>
    <row r="3178" spans="1:23" ht="16" x14ac:dyDescent="0.2">
      <c r="A3178" t="s">
        <v>351</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s="38" t="s">
        <v>248</v>
      </c>
      <c r="O3178" t="s">
        <v>773</v>
      </c>
      <c r="P3178" t="s">
        <v>876</v>
      </c>
      <c r="Q3178" t="s">
        <v>243</v>
      </c>
      <c r="S3178" s="38"/>
      <c r="W3178" s="38"/>
    </row>
    <row r="3179" spans="1:23" ht="16" x14ac:dyDescent="0.2">
      <c r="A3179" t="s">
        <v>351</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s="38" t="s">
        <v>248</v>
      </c>
      <c r="O3179" t="s">
        <v>773</v>
      </c>
      <c r="P3179" t="s">
        <v>876</v>
      </c>
      <c r="Q3179" t="s">
        <v>243</v>
      </c>
      <c r="S3179" s="38"/>
      <c r="W3179" s="38"/>
    </row>
    <row r="3180" spans="1:23" ht="16" x14ac:dyDescent="0.2">
      <c r="A3180" t="s">
        <v>351</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s="38" t="s">
        <v>248</v>
      </c>
      <c r="O3180" t="s">
        <v>773</v>
      </c>
      <c r="P3180" t="s">
        <v>876</v>
      </c>
      <c r="Q3180" t="s">
        <v>243</v>
      </c>
      <c r="S3180" s="38"/>
      <c r="W3180" s="38"/>
    </row>
    <row r="3181" spans="1:23" ht="16" x14ac:dyDescent="0.2">
      <c r="A3181" t="s">
        <v>351</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s="38" t="s">
        <v>248</v>
      </c>
      <c r="O3181" t="s">
        <v>773</v>
      </c>
      <c r="P3181" t="s">
        <v>876</v>
      </c>
      <c r="Q3181" t="s">
        <v>243</v>
      </c>
      <c r="S3181" s="38"/>
      <c r="W3181" s="38"/>
    </row>
    <row r="3182" spans="1:23" ht="16" x14ac:dyDescent="0.2">
      <c r="A3182" t="s">
        <v>351</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s="38" t="s">
        <v>248</v>
      </c>
      <c r="O3182" t="s">
        <v>773</v>
      </c>
      <c r="P3182" t="s">
        <v>876</v>
      </c>
      <c r="Q3182" t="s">
        <v>243</v>
      </c>
      <c r="S3182" s="38"/>
      <c r="W3182" s="38"/>
    </row>
    <row r="3183" spans="1:23" ht="16" x14ac:dyDescent="0.2">
      <c r="A3183" t="s">
        <v>351</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s="38" t="s">
        <v>248</v>
      </c>
      <c r="O3183" t="s">
        <v>773</v>
      </c>
      <c r="P3183" t="s">
        <v>876</v>
      </c>
      <c r="Q3183" t="s">
        <v>243</v>
      </c>
      <c r="S3183" s="38"/>
      <c r="W3183" s="38"/>
    </row>
    <row r="3184" spans="1:23" ht="16" x14ac:dyDescent="0.2">
      <c r="A3184" t="s">
        <v>351</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s="38" t="s">
        <v>248</v>
      </c>
      <c r="O3184" t="s">
        <v>773</v>
      </c>
      <c r="P3184" t="s">
        <v>876</v>
      </c>
      <c r="Q3184" t="s">
        <v>243</v>
      </c>
      <c r="S3184" s="38"/>
      <c r="W3184" s="38"/>
    </row>
    <row r="3185" spans="1:23" ht="16" x14ac:dyDescent="0.2">
      <c r="A3185" t="s">
        <v>351</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s="38" t="s">
        <v>248</v>
      </c>
      <c r="O3185" t="s">
        <v>773</v>
      </c>
      <c r="P3185" t="s">
        <v>876</v>
      </c>
      <c r="Q3185" t="s">
        <v>243</v>
      </c>
      <c r="S3185" s="38"/>
      <c r="W3185" s="38"/>
    </row>
    <row r="3186" spans="1:23" ht="16" x14ac:dyDescent="0.2">
      <c r="A3186" t="s">
        <v>351</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s="38" t="s">
        <v>248</v>
      </c>
      <c r="O3186" t="s">
        <v>773</v>
      </c>
      <c r="P3186" t="s">
        <v>876</v>
      </c>
      <c r="Q3186" t="s">
        <v>243</v>
      </c>
      <c r="S3186" s="38"/>
      <c r="W3186" s="38"/>
    </row>
    <row r="3187" spans="1:23" ht="16" x14ac:dyDescent="0.2">
      <c r="A3187" t="s">
        <v>351</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s="38" t="s">
        <v>248</v>
      </c>
      <c r="O3187" t="s">
        <v>773</v>
      </c>
      <c r="P3187" t="s">
        <v>876</v>
      </c>
      <c r="Q3187" t="s">
        <v>243</v>
      </c>
      <c r="S3187" s="38"/>
      <c r="W3187" s="38"/>
    </row>
    <row r="3188" spans="1:23" ht="16" x14ac:dyDescent="0.2">
      <c r="A3188" t="s">
        <v>351</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s="38" t="s">
        <v>248</v>
      </c>
      <c r="O3188" t="s">
        <v>773</v>
      </c>
      <c r="P3188" t="s">
        <v>876</v>
      </c>
      <c r="Q3188" t="s">
        <v>243</v>
      </c>
      <c r="S3188" s="38"/>
      <c r="W3188" s="38"/>
    </row>
    <row r="3189" spans="1:23" ht="16" x14ac:dyDescent="0.2">
      <c r="A3189" t="s">
        <v>351</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s="38" t="s">
        <v>248</v>
      </c>
      <c r="O3189" t="s">
        <v>773</v>
      </c>
      <c r="P3189" t="s">
        <v>876</v>
      </c>
      <c r="Q3189" t="s">
        <v>243</v>
      </c>
      <c r="S3189" s="38"/>
      <c r="W3189" s="38"/>
    </row>
    <row r="3190" spans="1:23" ht="16" x14ac:dyDescent="0.2">
      <c r="A3190" t="s">
        <v>351</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s="38" t="s">
        <v>248</v>
      </c>
      <c r="O3190" t="s">
        <v>773</v>
      </c>
      <c r="P3190" t="s">
        <v>876</v>
      </c>
      <c r="Q3190" t="s">
        <v>243</v>
      </c>
      <c r="S3190" s="38"/>
      <c r="W3190" s="38"/>
    </row>
    <row r="3191" spans="1:23" ht="16" x14ac:dyDescent="0.2">
      <c r="A3191" t="s">
        <v>353</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s="38" t="s">
        <v>248</v>
      </c>
      <c r="O3191" t="s">
        <v>774</v>
      </c>
      <c r="P3191" t="s">
        <v>877</v>
      </c>
      <c r="Q3191" t="s">
        <v>243</v>
      </c>
      <c r="R3191" t="s">
        <v>482</v>
      </c>
      <c r="S3191" s="38"/>
      <c r="W3191" s="38"/>
    </row>
    <row r="3192" spans="1:23" ht="16" x14ac:dyDescent="0.2">
      <c r="A3192" t="s">
        <v>353</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s="38" t="s">
        <v>248</v>
      </c>
      <c r="O3192" t="s">
        <v>774</v>
      </c>
      <c r="P3192" t="s">
        <v>877</v>
      </c>
      <c r="Q3192" t="s">
        <v>243</v>
      </c>
      <c r="S3192" s="38"/>
      <c r="W3192" s="38"/>
    </row>
    <row r="3193" spans="1:23" ht="16" x14ac:dyDescent="0.2">
      <c r="A3193" t="s">
        <v>353</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s="38" t="s">
        <v>248</v>
      </c>
      <c r="O3193" t="s">
        <v>774</v>
      </c>
      <c r="P3193" t="s">
        <v>877</v>
      </c>
      <c r="Q3193" t="s">
        <v>243</v>
      </c>
      <c r="S3193" s="38"/>
      <c r="W3193" s="38"/>
    </row>
    <row r="3194" spans="1:23" ht="16" x14ac:dyDescent="0.2">
      <c r="A3194" t="s">
        <v>353</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s="38" t="s">
        <v>248</v>
      </c>
      <c r="O3194" t="s">
        <v>774</v>
      </c>
      <c r="P3194" t="s">
        <v>877</v>
      </c>
      <c r="Q3194" t="s">
        <v>243</v>
      </c>
      <c r="S3194" s="38"/>
      <c r="W3194" s="38"/>
    </row>
    <row r="3195" spans="1:23" ht="16" x14ac:dyDescent="0.2">
      <c r="A3195" t="s">
        <v>353</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s="38" t="s">
        <v>248</v>
      </c>
      <c r="O3195" t="s">
        <v>774</v>
      </c>
      <c r="P3195" t="s">
        <v>877</v>
      </c>
      <c r="Q3195" t="s">
        <v>243</v>
      </c>
      <c r="S3195" s="38"/>
      <c r="W3195" s="38"/>
    </row>
    <row r="3196" spans="1:23" ht="16" x14ac:dyDescent="0.2">
      <c r="A3196" t="s">
        <v>353</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s="38" t="s">
        <v>248</v>
      </c>
      <c r="O3196" t="s">
        <v>774</v>
      </c>
      <c r="P3196" t="s">
        <v>877</v>
      </c>
      <c r="Q3196" t="s">
        <v>243</v>
      </c>
      <c r="S3196" s="38"/>
      <c r="W3196" s="38"/>
    </row>
    <row r="3197" spans="1:23" ht="16" x14ac:dyDescent="0.2">
      <c r="A3197" t="s">
        <v>353</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s="38" t="s">
        <v>248</v>
      </c>
      <c r="O3197" t="s">
        <v>774</v>
      </c>
      <c r="P3197" t="s">
        <v>877</v>
      </c>
      <c r="Q3197" t="s">
        <v>243</v>
      </c>
      <c r="S3197" s="38"/>
      <c r="W3197" s="38"/>
    </row>
    <row r="3198" spans="1:23" ht="16" x14ac:dyDescent="0.2">
      <c r="A3198" t="s">
        <v>353</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s="38" t="s">
        <v>248</v>
      </c>
      <c r="O3198" t="s">
        <v>774</v>
      </c>
      <c r="P3198" t="s">
        <v>877</v>
      </c>
      <c r="Q3198" t="s">
        <v>243</v>
      </c>
      <c r="S3198" s="38"/>
      <c r="W3198" s="38"/>
    </row>
    <row r="3199" spans="1:23" ht="16" x14ac:dyDescent="0.2">
      <c r="A3199" t="s">
        <v>353</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s="38" t="s">
        <v>248</v>
      </c>
      <c r="O3199" t="s">
        <v>774</v>
      </c>
      <c r="P3199" t="s">
        <v>877</v>
      </c>
      <c r="Q3199" t="s">
        <v>243</v>
      </c>
      <c r="S3199" s="38"/>
      <c r="W3199" s="38"/>
    </row>
    <row r="3200" spans="1:23" ht="16" x14ac:dyDescent="0.2">
      <c r="A3200" t="s">
        <v>353</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s="38" t="s">
        <v>248</v>
      </c>
      <c r="O3200" t="s">
        <v>774</v>
      </c>
      <c r="P3200" t="s">
        <v>877</v>
      </c>
      <c r="Q3200" t="s">
        <v>243</v>
      </c>
      <c r="S3200" s="38"/>
      <c r="W3200" s="38"/>
    </row>
    <row r="3201" spans="1:23" ht="16" x14ac:dyDescent="0.2">
      <c r="A3201" t="s">
        <v>353</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s="38" t="s">
        <v>248</v>
      </c>
      <c r="O3201" t="s">
        <v>774</v>
      </c>
      <c r="P3201" t="s">
        <v>877</v>
      </c>
      <c r="Q3201" t="s">
        <v>243</v>
      </c>
      <c r="S3201" s="38"/>
      <c r="W3201" s="38"/>
    </row>
    <row r="3202" spans="1:23" ht="16" x14ac:dyDescent="0.2">
      <c r="A3202" t="s">
        <v>353</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s="38" t="s">
        <v>248</v>
      </c>
      <c r="O3202" t="s">
        <v>774</v>
      </c>
      <c r="P3202" t="s">
        <v>877</v>
      </c>
      <c r="Q3202" t="s">
        <v>243</v>
      </c>
      <c r="S3202" s="38"/>
      <c r="W3202" s="38"/>
    </row>
    <row r="3203" spans="1:23" ht="16" x14ac:dyDescent="0.2">
      <c r="A3203" t="s">
        <v>353</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s="38" t="s">
        <v>248</v>
      </c>
      <c r="O3203" t="s">
        <v>774</v>
      </c>
      <c r="P3203" t="s">
        <v>877</v>
      </c>
      <c r="Q3203" t="s">
        <v>243</v>
      </c>
      <c r="S3203" s="38"/>
      <c r="W3203" s="38"/>
    </row>
    <row r="3204" spans="1:23" ht="16" x14ac:dyDescent="0.2">
      <c r="A3204" t="s">
        <v>353</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s="38" t="s">
        <v>248</v>
      </c>
      <c r="O3204" t="s">
        <v>774</v>
      </c>
      <c r="P3204" t="s">
        <v>877</v>
      </c>
      <c r="Q3204" t="s">
        <v>243</v>
      </c>
      <c r="S3204" s="38"/>
      <c r="W3204" s="38"/>
    </row>
    <row r="3205" spans="1:23" ht="16" x14ac:dyDescent="0.2">
      <c r="A3205" t="s">
        <v>353</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s="38" t="s">
        <v>248</v>
      </c>
      <c r="O3205" t="s">
        <v>774</v>
      </c>
      <c r="P3205" t="s">
        <v>877</v>
      </c>
      <c r="Q3205" t="s">
        <v>243</v>
      </c>
      <c r="S3205" s="38"/>
      <c r="W3205" s="38"/>
    </row>
    <row r="3206" spans="1:23" ht="16" x14ac:dyDescent="0.2">
      <c r="A3206" t="s">
        <v>353</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s="38" t="s">
        <v>248</v>
      </c>
      <c r="O3206" t="s">
        <v>774</v>
      </c>
      <c r="P3206" t="s">
        <v>877</v>
      </c>
      <c r="Q3206" t="s">
        <v>243</v>
      </c>
      <c r="S3206" s="38"/>
      <c r="W3206" s="38"/>
    </row>
    <row r="3207" spans="1:23" ht="16" x14ac:dyDescent="0.2">
      <c r="A3207" t="s">
        <v>365</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s="38" t="s">
        <v>281</v>
      </c>
      <c r="O3207" t="s">
        <v>775</v>
      </c>
      <c r="P3207" t="s">
        <v>878</v>
      </c>
      <c r="Q3207" t="s">
        <v>243</v>
      </c>
      <c r="R3207" t="s">
        <v>483</v>
      </c>
      <c r="S3207" s="38"/>
      <c r="W3207" s="38"/>
    </row>
    <row r="3208" spans="1:23" ht="16" x14ac:dyDescent="0.2">
      <c r="A3208" t="s">
        <v>365</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s="38" t="s">
        <v>242</v>
      </c>
      <c r="O3208" t="s">
        <v>776</v>
      </c>
      <c r="P3208" t="s">
        <v>878</v>
      </c>
      <c r="Q3208" t="s">
        <v>243</v>
      </c>
      <c r="S3208" s="38"/>
      <c r="W3208" s="38"/>
    </row>
    <row r="3209" spans="1:23" ht="16" x14ac:dyDescent="0.2">
      <c r="A3209" t="s">
        <v>365</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s="38" t="s">
        <v>248</v>
      </c>
      <c r="O3209" t="s">
        <v>775</v>
      </c>
      <c r="P3209" t="s">
        <v>878</v>
      </c>
      <c r="Q3209" t="s">
        <v>243</v>
      </c>
      <c r="S3209" s="38"/>
      <c r="W3209" s="38"/>
    </row>
    <row r="3210" spans="1:23" ht="16" x14ac:dyDescent="0.2">
      <c r="A3210" t="s">
        <v>365</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s="38" t="s">
        <v>242</v>
      </c>
      <c r="O3210" t="s">
        <v>776</v>
      </c>
      <c r="P3210" t="s">
        <v>878</v>
      </c>
      <c r="Q3210" t="s">
        <v>243</v>
      </c>
      <c r="S3210" s="38"/>
      <c r="W3210" s="38"/>
    </row>
    <row r="3211" spans="1:23" ht="16" x14ac:dyDescent="0.2">
      <c r="A3211" t="s">
        <v>365</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s="38" t="s">
        <v>248</v>
      </c>
      <c r="O3211" t="s">
        <v>775</v>
      </c>
      <c r="P3211" t="s">
        <v>878</v>
      </c>
      <c r="Q3211" t="s">
        <v>243</v>
      </c>
      <c r="S3211" s="38"/>
      <c r="W3211" s="38"/>
    </row>
    <row r="3212" spans="1:23" ht="16" x14ac:dyDescent="0.2">
      <c r="A3212" t="s">
        <v>365</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s="38" t="s">
        <v>242</v>
      </c>
      <c r="O3212" t="s">
        <v>776</v>
      </c>
      <c r="P3212" t="s">
        <v>878</v>
      </c>
      <c r="Q3212" t="s">
        <v>243</v>
      </c>
      <c r="S3212" s="38"/>
      <c r="W3212" s="38"/>
    </row>
    <row r="3213" spans="1:23" ht="16" x14ac:dyDescent="0.2">
      <c r="A3213" t="s">
        <v>365</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s="38" t="s">
        <v>248</v>
      </c>
      <c r="O3213" t="s">
        <v>775</v>
      </c>
      <c r="P3213" t="s">
        <v>878</v>
      </c>
      <c r="Q3213" t="s">
        <v>243</v>
      </c>
      <c r="S3213" s="38"/>
      <c r="W3213" s="38"/>
    </row>
    <row r="3214" spans="1:23" ht="16" x14ac:dyDescent="0.2">
      <c r="A3214" t="s">
        <v>365</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s="38" t="s">
        <v>242</v>
      </c>
      <c r="O3214" t="s">
        <v>776</v>
      </c>
      <c r="P3214" t="s">
        <v>878</v>
      </c>
      <c r="Q3214" t="s">
        <v>243</v>
      </c>
      <c r="S3214" s="38"/>
      <c r="W3214" s="38"/>
    </row>
    <row r="3215" spans="1:23" ht="16" x14ac:dyDescent="0.2">
      <c r="A3215" t="s">
        <v>365</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s="38" t="s">
        <v>248</v>
      </c>
      <c r="O3215" t="s">
        <v>775</v>
      </c>
      <c r="P3215" t="s">
        <v>878</v>
      </c>
      <c r="Q3215" t="s">
        <v>243</v>
      </c>
      <c r="S3215" s="38"/>
      <c r="W3215" s="38"/>
    </row>
    <row r="3216" spans="1:23" ht="16" x14ac:dyDescent="0.2">
      <c r="A3216" t="s">
        <v>365</v>
      </c>
      <c r="B321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s="38" t="s">
        <v>242</v>
      </c>
      <c r="O3216" t="s">
        <v>776</v>
      </c>
      <c r="P3216" t="s">
        <v>878</v>
      </c>
      <c r="Q3216" t="s">
        <v>243</v>
      </c>
      <c r="S3216" s="38"/>
      <c r="W3216" s="38"/>
    </row>
    <row r="3217" spans="1:23" ht="16" x14ac:dyDescent="0.2">
      <c r="A3217" t="s">
        <v>365</v>
      </c>
      <c r="B3217"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s="38" t="s">
        <v>248</v>
      </c>
      <c r="O3217" t="s">
        <v>775</v>
      </c>
      <c r="P3217" t="s">
        <v>878</v>
      </c>
      <c r="Q3217" t="s">
        <v>243</v>
      </c>
      <c r="S3217" s="38"/>
      <c r="W3217" s="38"/>
    </row>
    <row r="3218" spans="1:23" ht="16" x14ac:dyDescent="0.2">
      <c r="A3218" t="s">
        <v>365</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s="38" t="s">
        <v>242</v>
      </c>
      <c r="O3218" t="s">
        <v>776</v>
      </c>
      <c r="P3218" t="s">
        <v>878</v>
      </c>
      <c r="Q3218" t="s">
        <v>243</v>
      </c>
      <c r="S3218" s="38"/>
      <c r="W3218" s="38"/>
    </row>
    <row r="3219" spans="1:23" ht="16" x14ac:dyDescent="0.2">
      <c r="A3219" t="s">
        <v>365</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s="38" t="s">
        <v>248</v>
      </c>
      <c r="O3219" t="s">
        <v>775</v>
      </c>
      <c r="P3219" t="s">
        <v>878</v>
      </c>
      <c r="Q3219" t="s">
        <v>243</v>
      </c>
      <c r="S3219" s="38"/>
      <c r="W3219" s="38"/>
    </row>
    <row r="3220" spans="1:23" ht="16" x14ac:dyDescent="0.2">
      <c r="A3220" t="s">
        <v>365</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s="38" t="s">
        <v>242</v>
      </c>
      <c r="O3220" t="s">
        <v>776</v>
      </c>
      <c r="P3220" t="s">
        <v>878</v>
      </c>
      <c r="Q3220" t="s">
        <v>243</v>
      </c>
      <c r="S3220" s="38"/>
      <c r="W3220" s="38"/>
    </row>
    <row r="3221" spans="1:23" ht="16" x14ac:dyDescent="0.2">
      <c r="A3221" t="s">
        <v>365</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s="38" t="s">
        <v>248</v>
      </c>
      <c r="O3221" t="s">
        <v>775</v>
      </c>
      <c r="P3221" t="s">
        <v>878</v>
      </c>
      <c r="Q3221" t="s">
        <v>243</v>
      </c>
      <c r="S3221" s="38"/>
      <c r="W3221" s="38"/>
    </row>
    <row r="3222" spans="1:23" ht="16" x14ac:dyDescent="0.2">
      <c r="A3222" t="s">
        <v>365</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s="38" t="s">
        <v>242</v>
      </c>
      <c r="O3222" t="s">
        <v>776</v>
      </c>
      <c r="P3222" t="s">
        <v>878</v>
      </c>
      <c r="Q3222" t="s">
        <v>243</v>
      </c>
      <c r="S3222" s="38"/>
      <c r="W3222" s="38"/>
    </row>
    <row r="3223" spans="1:23" ht="16" x14ac:dyDescent="0.2">
      <c r="A3223" t="s">
        <v>365</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s="38" t="s">
        <v>248</v>
      </c>
      <c r="O3223" t="s">
        <v>775</v>
      </c>
      <c r="P3223" t="s">
        <v>878</v>
      </c>
      <c r="Q3223" t="s">
        <v>243</v>
      </c>
      <c r="S3223" s="38"/>
      <c r="W3223" s="38"/>
    </row>
    <row r="3224" spans="1:23" ht="16" x14ac:dyDescent="0.2">
      <c r="A3224" t="s">
        <v>365</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s="38" t="s">
        <v>242</v>
      </c>
      <c r="O3224" t="s">
        <v>776</v>
      </c>
      <c r="P3224" t="s">
        <v>878</v>
      </c>
      <c r="Q3224" t="s">
        <v>243</v>
      </c>
      <c r="S3224" s="38"/>
      <c r="W3224" s="38"/>
    </row>
    <row r="3225" spans="1:23" ht="16" x14ac:dyDescent="0.2">
      <c r="A3225" t="s">
        <v>365</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s="38" t="s">
        <v>248</v>
      </c>
      <c r="O3225" t="s">
        <v>775</v>
      </c>
      <c r="P3225" t="s">
        <v>878</v>
      </c>
      <c r="Q3225" t="s">
        <v>243</v>
      </c>
      <c r="S3225" s="38"/>
      <c r="W3225" s="38"/>
    </row>
    <row r="3226" spans="1:23" ht="16" x14ac:dyDescent="0.2">
      <c r="A3226" t="s">
        <v>365</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s="38" t="s">
        <v>242</v>
      </c>
      <c r="O3226" t="s">
        <v>776</v>
      </c>
      <c r="P3226" t="s">
        <v>878</v>
      </c>
      <c r="Q3226" t="s">
        <v>243</v>
      </c>
      <c r="S3226" s="38"/>
      <c r="W3226" s="38"/>
    </row>
    <row r="3227" spans="1:23" ht="16" x14ac:dyDescent="0.2">
      <c r="A3227" t="s">
        <v>365</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s="38" t="s">
        <v>248</v>
      </c>
      <c r="O3227" t="s">
        <v>775</v>
      </c>
      <c r="P3227" t="s">
        <v>878</v>
      </c>
      <c r="Q3227" t="s">
        <v>243</v>
      </c>
      <c r="S3227" s="38"/>
      <c r="W3227" s="38"/>
    </row>
    <row r="3228" spans="1:23" ht="16" x14ac:dyDescent="0.2">
      <c r="A3228" t="s">
        <v>365</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s="38" t="s">
        <v>242</v>
      </c>
      <c r="O3228" t="s">
        <v>776</v>
      </c>
      <c r="P3228" t="s">
        <v>878</v>
      </c>
      <c r="Q3228" t="s">
        <v>243</v>
      </c>
      <c r="S3228" s="38"/>
      <c r="W3228" s="38"/>
    </row>
    <row r="3229" spans="1:23" ht="16" x14ac:dyDescent="0.2">
      <c r="A3229" t="s">
        <v>365</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s="38" t="s">
        <v>248</v>
      </c>
      <c r="O3229" t="s">
        <v>775</v>
      </c>
      <c r="P3229" t="s">
        <v>878</v>
      </c>
      <c r="Q3229" t="s">
        <v>243</v>
      </c>
      <c r="S3229" s="38"/>
      <c r="W3229" s="38"/>
    </row>
    <row r="3230" spans="1:23" ht="16" x14ac:dyDescent="0.2">
      <c r="A3230" t="s">
        <v>365</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s="38" t="s">
        <v>242</v>
      </c>
      <c r="O3230" t="s">
        <v>776</v>
      </c>
      <c r="P3230" t="s">
        <v>878</v>
      </c>
      <c r="Q3230" t="s">
        <v>243</v>
      </c>
      <c r="S3230" s="38"/>
      <c r="W3230" s="38"/>
    </row>
    <row r="3231" spans="1:23" ht="16" x14ac:dyDescent="0.2">
      <c r="A3231" t="s">
        <v>365</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s="38" t="s">
        <v>248</v>
      </c>
      <c r="O3231" t="s">
        <v>775</v>
      </c>
      <c r="P3231" t="s">
        <v>878</v>
      </c>
      <c r="Q3231" t="s">
        <v>243</v>
      </c>
      <c r="S3231" s="38"/>
      <c r="W3231" s="38"/>
    </row>
    <row r="3232" spans="1:23" ht="16" x14ac:dyDescent="0.2">
      <c r="A3232" t="s">
        <v>365</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s="38" t="s">
        <v>242</v>
      </c>
      <c r="O3232" t="s">
        <v>776</v>
      </c>
      <c r="P3232" t="s">
        <v>878</v>
      </c>
      <c r="Q3232" t="s">
        <v>243</v>
      </c>
      <c r="S3232" s="38"/>
      <c r="W3232" s="38"/>
    </row>
    <row r="3233" spans="1:23" ht="16" x14ac:dyDescent="0.2">
      <c r="A3233" t="s">
        <v>365</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s="38" t="s">
        <v>248</v>
      </c>
      <c r="O3233" t="s">
        <v>775</v>
      </c>
      <c r="P3233" t="s">
        <v>878</v>
      </c>
      <c r="Q3233" t="s">
        <v>243</v>
      </c>
      <c r="S3233" s="38"/>
      <c r="W3233" s="38"/>
    </row>
    <row r="3234" spans="1:23" ht="16" x14ac:dyDescent="0.2">
      <c r="A3234" t="s">
        <v>365</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s="38" t="s">
        <v>242</v>
      </c>
      <c r="O3234" t="s">
        <v>776</v>
      </c>
      <c r="P3234" t="s">
        <v>878</v>
      </c>
      <c r="Q3234" t="s">
        <v>243</v>
      </c>
      <c r="S3234" s="38"/>
      <c r="W3234" s="38"/>
    </row>
    <row r="3235" spans="1:23" ht="16" x14ac:dyDescent="0.2">
      <c r="A3235" t="s">
        <v>365</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s="38" t="s">
        <v>248</v>
      </c>
      <c r="O3235" t="s">
        <v>775</v>
      </c>
      <c r="P3235" t="s">
        <v>878</v>
      </c>
      <c r="Q3235" t="s">
        <v>243</v>
      </c>
      <c r="S3235" s="38"/>
      <c r="W3235" s="38"/>
    </row>
    <row r="3236" spans="1:23" ht="16" x14ac:dyDescent="0.2">
      <c r="A3236" t="s">
        <v>365</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s="38" t="s">
        <v>242</v>
      </c>
      <c r="O3236" t="s">
        <v>776</v>
      </c>
      <c r="P3236" t="s">
        <v>878</v>
      </c>
      <c r="Q3236" t="s">
        <v>243</v>
      </c>
      <c r="S3236" s="38"/>
      <c r="W3236" s="38"/>
    </row>
    <row r="3237" spans="1:23" ht="16" x14ac:dyDescent="0.2">
      <c r="A3237" t="s">
        <v>365</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s="38" t="s">
        <v>248</v>
      </c>
      <c r="O3237" t="s">
        <v>775</v>
      </c>
      <c r="P3237" t="s">
        <v>878</v>
      </c>
      <c r="Q3237" t="s">
        <v>243</v>
      </c>
      <c r="S3237" s="38"/>
      <c r="W3237" s="38"/>
    </row>
    <row r="3238" spans="1:23" ht="16" x14ac:dyDescent="0.2">
      <c r="A3238" t="s">
        <v>365</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s="38" t="s">
        <v>242</v>
      </c>
      <c r="O3238" t="s">
        <v>776</v>
      </c>
      <c r="P3238" t="s">
        <v>878</v>
      </c>
      <c r="Q3238" t="s">
        <v>243</v>
      </c>
      <c r="S3238" s="38"/>
      <c r="W3238" s="38"/>
    </row>
    <row r="3239" spans="1:23" ht="16" x14ac:dyDescent="0.2">
      <c r="A3239" t="s">
        <v>365</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s="38" t="s">
        <v>248</v>
      </c>
      <c r="O3239" t="s">
        <v>775</v>
      </c>
      <c r="P3239" t="s">
        <v>878</v>
      </c>
      <c r="Q3239" t="s">
        <v>243</v>
      </c>
      <c r="S3239" s="38"/>
      <c r="W3239" s="38"/>
    </row>
    <row r="3240" spans="1:23" ht="16" x14ac:dyDescent="0.2">
      <c r="A3240" t="s">
        <v>365</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s="38" t="s">
        <v>242</v>
      </c>
      <c r="O3240" t="s">
        <v>776</v>
      </c>
      <c r="P3240" t="s">
        <v>878</v>
      </c>
      <c r="Q3240" t="s">
        <v>243</v>
      </c>
      <c r="S3240" s="38"/>
      <c r="W3240" s="38"/>
    </row>
    <row r="3241" spans="1:23" ht="16" x14ac:dyDescent="0.2">
      <c r="A3241" t="s">
        <v>365</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s="38" t="s">
        <v>248</v>
      </c>
      <c r="O3241" t="s">
        <v>775</v>
      </c>
      <c r="P3241" t="s">
        <v>878</v>
      </c>
      <c r="Q3241" t="s">
        <v>243</v>
      </c>
      <c r="S3241" s="38"/>
      <c r="W3241" s="38"/>
    </row>
    <row r="3242" spans="1:23" ht="16" x14ac:dyDescent="0.2">
      <c r="A3242" t="s">
        <v>365</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s="38" t="s">
        <v>242</v>
      </c>
      <c r="O3242" t="s">
        <v>776</v>
      </c>
      <c r="P3242" t="s">
        <v>878</v>
      </c>
      <c r="Q3242" t="s">
        <v>243</v>
      </c>
      <c r="S3242" s="38"/>
      <c r="W3242" s="38"/>
    </row>
    <row r="3243" spans="1:23" ht="16" x14ac:dyDescent="0.2">
      <c r="A3243" t="s">
        <v>365</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s="38" t="s">
        <v>248</v>
      </c>
      <c r="O3243" t="s">
        <v>775</v>
      </c>
      <c r="P3243" t="s">
        <v>878</v>
      </c>
      <c r="Q3243" t="s">
        <v>243</v>
      </c>
      <c r="S3243" s="38"/>
      <c r="W3243" s="38"/>
    </row>
    <row r="3244" spans="1:23" ht="16" x14ac:dyDescent="0.2">
      <c r="A3244" t="s">
        <v>365</v>
      </c>
      <c r="B3244"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s="38" t="s">
        <v>242</v>
      </c>
      <c r="O3244" t="s">
        <v>776</v>
      </c>
      <c r="P3244" t="s">
        <v>878</v>
      </c>
      <c r="Q3244" t="s">
        <v>243</v>
      </c>
      <c r="S3244" s="38"/>
      <c r="W3244" s="38"/>
    </row>
    <row r="3245" spans="1:23" ht="16" x14ac:dyDescent="0.2">
      <c r="A3245" t="s">
        <v>365</v>
      </c>
      <c r="B3245"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s="38" t="s">
        <v>248</v>
      </c>
      <c r="O3245" t="s">
        <v>775</v>
      </c>
      <c r="P3245" t="s">
        <v>878</v>
      </c>
      <c r="Q3245" t="s">
        <v>243</v>
      </c>
      <c r="S3245" s="38"/>
      <c r="W3245" s="38"/>
    </row>
    <row r="3246" spans="1:23" ht="16" x14ac:dyDescent="0.2">
      <c r="A3246" t="s">
        <v>365</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s="38" t="s">
        <v>242</v>
      </c>
      <c r="O3246" t="s">
        <v>776</v>
      </c>
      <c r="P3246" t="s">
        <v>878</v>
      </c>
      <c r="Q3246" t="s">
        <v>243</v>
      </c>
      <c r="S3246" s="38"/>
      <c r="W3246" s="38"/>
    </row>
    <row r="3247" spans="1:23" ht="16" x14ac:dyDescent="0.2">
      <c r="A3247" t="s">
        <v>365</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s="38" t="s">
        <v>248</v>
      </c>
      <c r="O3247" t="s">
        <v>775</v>
      </c>
      <c r="P3247" t="s">
        <v>878</v>
      </c>
      <c r="Q3247" t="s">
        <v>243</v>
      </c>
      <c r="S3247" s="38"/>
      <c r="W3247" s="38"/>
    </row>
    <row r="3248" spans="1:23" ht="16" x14ac:dyDescent="0.2">
      <c r="A3248" t="s">
        <v>366</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s="38" t="s">
        <v>281</v>
      </c>
      <c r="O3248" t="s">
        <v>775</v>
      </c>
      <c r="P3248" t="s">
        <v>879</v>
      </c>
      <c r="Q3248" t="s">
        <v>243</v>
      </c>
      <c r="R3248" t="s">
        <v>484</v>
      </c>
      <c r="S3248" s="38"/>
      <c r="W3248" s="38"/>
    </row>
    <row r="3249" spans="1:23" ht="16" x14ac:dyDescent="0.2">
      <c r="A3249" t="s">
        <v>366</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s="38" t="s">
        <v>281</v>
      </c>
      <c r="O3249" t="s">
        <v>777</v>
      </c>
      <c r="P3249" t="s">
        <v>879</v>
      </c>
      <c r="Q3249" t="s">
        <v>243</v>
      </c>
      <c r="S3249" s="38"/>
      <c r="W3249" s="38"/>
    </row>
    <row r="3250" spans="1:23" ht="16" x14ac:dyDescent="0.2">
      <c r="A3250" t="s">
        <v>366</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s="38" t="s">
        <v>248</v>
      </c>
      <c r="O3250" t="s">
        <v>775</v>
      </c>
      <c r="P3250" t="s">
        <v>879</v>
      </c>
      <c r="Q3250" t="s">
        <v>243</v>
      </c>
      <c r="S3250" s="38"/>
      <c r="W3250" s="38"/>
    </row>
    <row r="3251" spans="1:23" ht="16" x14ac:dyDescent="0.2">
      <c r="A3251" t="s">
        <v>366</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s="38" t="s">
        <v>914</v>
      </c>
      <c r="O3251" t="s">
        <v>778</v>
      </c>
      <c r="P3251" t="s">
        <v>879</v>
      </c>
      <c r="Q3251" t="s">
        <v>243</v>
      </c>
      <c r="S3251" s="38"/>
      <c r="W3251" s="38"/>
    </row>
    <row r="3252" spans="1:23" ht="16" x14ac:dyDescent="0.2">
      <c r="A3252" t="s">
        <v>366</v>
      </c>
      <c r="B3252"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s="38" t="s">
        <v>248</v>
      </c>
      <c r="O3252" t="s">
        <v>775</v>
      </c>
      <c r="P3252" t="s">
        <v>879</v>
      </c>
      <c r="Q3252" t="s">
        <v>243</v>
      </c>
      <c r="S3252" s="38"/>
      <c r="W3252" s="38"/>
    </row>
    <row r="3253" spans="1:23" ht="16" x14ac:dyDescent="0.2">
      <c r="A3253" t="s">
        <v>366</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s="38" t="s">
        <v>248</v>
      </c>
      <c r="O3253" t="s">
        <v>775</v>
      </c>
      <c r="P3253" t="s">
        <v>879</v>
      </c>
      <c r="Q3253" t="s">
        <v>243</v>
      </c>
      <c r="S3253" s="38"/>
      <c r="W3253" s="38"/>
    </row>
    <row r="3254" spans="1:23" ht="16" x14ac:dyDescent="0.2">
      <c r="A3254" t="s">
        <v>366</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s="38" t="s">
        <v>248</v>
      </c>
      <c r="O3254" t="s">
        <v>775</v>
      </c>
      <c r="P3254" t="s">
        <v>879</v>
      </c>
      <c r="Q3254" t="s">
        <v>243</v>
      </c>
      <c r="S3254" s="38"/>
      <c r="W3254" s="38"/>
    </row>
    <row r="3255" spans="1:23" ht="16" x14ac:dyDescent="0.2">
      <c r="A3255" t="s">
        <v>366</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s="38" t="s">
        <v>248</v>
      </c>
      <c r="O3255" t="s">
        <v>775</v>
      </c>
      <c r="P3255" t="s">
        <v>879</v>
      </c>
      <c r="Q3255" t="s">
        <v>243</v>
      </c>
      <c r="S3255" s="38"/>
      <c r="W3255" s="38"/>
    </row>
    <row r="3256" spans="1:23" ht="16" x14ac:dyDescent="0.2">
      <c r="A3256" t="s">
        <v>366</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s="38" t="s">
        <v>248</v>
      </c>
      <c r="O3256" t="s">
        <v>775</v>
      </c>
      <c r="P3256" t="s">
        <v>879</v>
      </c>
      <c r="Q3256" t="s">
        <v>243</v>
      </c>
      <c r="S3256" s="38"/>
      <c r="W3256" s="38"/>
    </row>
    <row r="3257" spans="1:23" ht="16" x14ac:dyDescent="0.2">
      <c r="A3257" t="s">
        <v>366</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s="38" t="s">
        <v>248</v>
      </c>
      <c r="O3257" t="s">
        <v>775</v>
      </c>
      <c r="P3257" t="s">
        <v>879</v>
      </c>
      <c r="Q3257" t="s">
        <v>243</v>
      </c>
      <c r="S3257" s="38"/>
      <c r="W3257" s="38"/>
    </row>
    <row r="3258" spans="1:23" ht="16" x14ac:dyDescent="0.2">
      <c r="A3258" t="s">
        <v>366</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s="38" t="s">
        <v>288</v>
      </c>
      <c r="O3258" t="s">
        <v>733</v>
      </c>
      <c r="P3258" t="s">
        <v>879</v>
      </c>
      <c r="Q3258" t="s">
        <v>243</v>
      </c>
      <c r="S3258" s="38"/>
      <c r="W3258" s="38"/>
    </row>
    <row r="3259" spans="1:23" ht="16" x14ac:dyDescent="0.2">
      <c r="A3259" t="s">
        <v>366</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s="38" t="s">
        <v>248</v>
      </c>
      <c r="O3259" t="s">
        <v>775</v>
      </c>
      <c r="P3259" t="s">
        <v>879</v>
      </c>
      <c r="Q3259" t="s">
        <v>243</v>
      </c>
      <c r="S3259" s="38"/>
      <c r="W3259" s="38"/>
    </row>
    <row r="3260" spans="1:23" ht="16" x14ac:dyDescent="0.2">
      <c r="A3260" t="s">
        <v>366</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s="38" t="s">
        <v>248</v>
      </c>
      <c r="O3260" t="s">
        <v>775</v>
      </c>
      <c r="P3260" t="s">
        <v>879</v>
      </c>
      <c r="Q3260" t="s">
        <v>243</v>
      </c>
      <c r="S3260" s="38"/>
      <c r="W3260" s="38"/>
    </row>
    <row r="3261" spans="1:23" ht="16" x14ac:dyDescent="0.2">
      <c r="A3261" t="s">
        <v>366</v>
      </c>
      <c r="B3261"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s="38" t="s">
        <v>248</v>
      </c>
      <c r="O3261" t="s">
        <v>775</v>
      </c>
      <c r="P3261" t="s">
        <v>879</v>
      </c>
      <c r="Q3261" t="s">
        <v>243</v>
      </c>
      <c r="S3261" s="38"/>
      <c r="W3261" s="38"/>
    </row>
    <row r="3262" spans="1:23" ht="16" x14ac:dyDescent="0.2">
      <c r="A3262" t="s">
        <v>580</v>
      </c>
      <c r="B3262" t="s">
        <v>86</v>
      </c>
      <c r="C3262" s="28">
        <f t="shared" ref="C3262:M3264" si="1717">51%/0.97</f>
        <v>0.52577319587628868</v>
      </c>
      <c r="D3262" s="28">
        <f t="shared" si="1717"/>
        <v>0.52577319587628868</v>
      </c>
      <c r="E3262" s="28">
        <f t="shared" si="1717"/>
        <v>0.52577319587628868</v>
      </c>
      <c r="F3262" s="28">
        <f t="shared" si="1717"/>
        <v>0.52577319587628868</v>
      </c>
      <c r="G3262" s="28">
        <f t="shared" si="1717"/>
        <v>0.52577319587628868</v>
      </c>
      <c r="H3262" s="28">
        <f t="shared" si="1717"/>
        <v>0.52577319587628868</v>
      </c>
      <c r="I3262" s="28">
        <f t="shared" si="1717"/>
        <v>0.52577319587628868</v>
      </c>
      <c r="J3262" s="28">
        <f t="shared" si="1717"/>
        <v>0.52577319587628868</v>
      </c>
      <c r="K3262" s="28">
        <f t="shared" si="1717"/>
        <v>0.52577319587628868</v>
      </c>
      <c r="L3262" s="28">
        <f t="shared" si="1717"/>
        <v>0.52577319587628868</v>
      </c>
      <c r="M3262" s="28">
        <f t="shared" si="1717"/>
        <v>0.52577319587628868</v>
      </c>
      <c r="N3262" s="38" t="s">
        <v>247</v>
      </c>
      <c r="O3262" t="s">
        <v>779</v>
      </c>
      <c r="P3262" t="s">
        <v>880</v>
      </c>
      <c r="Q3262" t="s">
        <v>243</v>
      </c>
      <c r="R3262" t="s">
        <v>581</v>
      </c>
      <c r="S3262" s="38"/>
      <c r="W3262" s="38"/>
    </row>
    <row r="3263" spans="1:23" ht="16" x14ac:dyDescent="0.2">
      <c r="A3263" t="s">
        <v>579</v>
      </c>
      <c r="B3263" t="s">
        <v>86</v>
      </c>
      <c r="C3263" s="28">
        <f t="shared" si="1717"/>
        <v>0.52577319587628868</v>
      </c>
      <c r="D3263" s="28">
        <f t="shared" si="1717"/>
        <v>0.52577319587628868</v>
      </c>
      <c r="E3263" s="28">
        <f t="shared" si="1717"/>
        <v>0.52577319587628868</v>
      </c>
      <c r="F3263" s="28">
        <f t="shared" si="1717"/>
        <v>0.52577319587628868</v>
      </c>
      <c r="G3263" s="28">
        <f t="shared" si="1717"/>
        <v>0.52577319587628868</v>
      </c>
      <c r="H3263" s="28">
        <f t="shared" si="1717"/>
        <v>0.52577319587628868</v>
      </c>
      <c r="I3263" s="28">
        <f t="shared" si="1717"/>
        <v>0.52577319587628868</v>
      </c>
      <c r="J3263" s="28">
        <f t="shared" si="1717"/>
        <v>0.52577319587628868</v>
      </c>
      <c r="K3263" s="28">
        <f t="shared" si="1717"/>
        <v>0.52577319587628868</v>
      </c>
      <c r="L3263" s="28">
        <f t="shared" si="1717"/>
        <v>0.52577319587628868</v>
      </c>
      <c r="M3263" s="28">
        <f t="shared" si="1717"/>
        <v>0.52577319587628868</v>
      </c>
      <c r="N3263" s="38" t="s">
        <v>247</v>
      </c>
      <c r="O3263" t="s">
        <v>780</v>
      </c>
      <c r="P3263" t="s">
        <v>881</v>
      </c>
      <c r="Q3263" t="s">
        <v>243</v>
      </c>
      <c r="R3263" t="s">
        <v>581</v>
      </c>
      <c r="S3263" s="38"/>
      <c r="W3263" s="38"/>
    </row>
    <row r="3264" spans="1:23" ht="16" x14ac:dyDescent="0.2">
      <c r="A3264" t="s">
        <v>578</v>
      </c>
      <c r="B3264"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s="38" t="s">
        <v>242</v>
      </c>
      <c r="O3264" t="s">
        <v>781</v>
      </c>
      <c r="P3264" t="s">
        <v>882</v>
      </c>
      <c r="Q3264" t="s">
        <v>243</v>
      </c>
      <c r="S3264" s="38"/>
      <c r="W3264" s="38"/>
    </row>
    <row r="3265" spans="1:23" ht="16" x14ac:dyDescent="0.2">
      <c r="A3265" t="s">
        <v>580</v>
      </c>
      <c r="B3265" t="s">
        <v>119</v>
      </c>
      <c r="C3265" s="28">
        <f t="shared" ref="C3265:M3267" si="1718">22%/0.97</f>
        <v>0.22680412371134021</v>
      </c>
      <c r="D3265" s="28">
        <f t="shared" si="1718"/>
        <v>0.22680412371134021</v>
      </c>
      <c r="E3265" s="28">
        <f t="shared" si="1718"/>
        <v>0.22680412371134021</v>
      </c>
      <c r="F3265" s="28">
        <f t="shared" si="1718"/>
        <v>0.22680412371134021</v>
      </c>
      <c r="G3265" s="28">
        <f t="shared" si="1718"/>
        <v>0.22680412371134021</v>
      </c>
      <c r="H3265" s="28">
        <f t="shared" si="1718"/>
        <v>0.22680412371134021</v>
      </c>
      <c r="I3265" s="28">
        <f t="shared" si="1718"/>
        <v>0.22680412371134021</v>
      </c>
      <c r="J3265" s="28">
        <f t="shared" si="1718"/>
        <v>0.22680412371134021</v>
      </c>
      <c r="K3265" s="28">
        <f t="shared" si="1718"/>
        <v>0.22680412371134021</v>
      </c>
      <c r="L3265" s="28">
        <f t="shared" si="1718"/>
        <v>0.22680412371134021</v>
      </c>
      <c r="M3265" s="28">
        <f t="shared" si="1718"/>
        <v>0.22680412371134021</v>
      </c>
      <c r="N3265" s="38" t="s">
        <v>289</v>
      </c>
      <c r="O3265" t="s">
        <v>779</v>
      </c>
      <c r="P3265" t="s">
        <v>880</v>
      </c>
      <c r="Q3265" t="s">
        <v>243</v>
      </c>
      <c r="R3265" t="s">
        <v>581</v>
      </c>
      <c r="S3265" s="38"/>
      <c r="W3265" s="38"/>
    </row>
    <row r="3266" spans="1:23" ht="16" x14ac:dyDescent="0.2">
      <c r="A3266" t="s">
        <v>579</v>
      </c>
      <c r="B3266" t="s">
        <v>119</v>
      </c>
      <c r="C3266" s="28">
        <f t="shared" si="1718"/>
        <v>0.22680412371134021</v>
      </c>
      <c r="D3266" s="28">
        <f t="shared" si="1718"/>
        <v>0.22680412371134021</v>
      </c>
      <c r="E3266" s="28">
        <f t="shared" si="1718"/>
        <v>0.22680412371134021</v>
      </c>
      <c r="F3266" s="28">
        <f t="shared" si="1718"/>
        <v>0.22680412371134021</v>
      </c>
      <c r="G3266" s="28">
        <f t="shared" si="1718"/>
        <v>0.22680412371134021</v>
      </c>
      <c r="H3266" s="28">
        <f t="shared" si="1718"/>
        <v>0.22680412371134021</v>
      </c>
      <c r="I3266" s="28">
        <f t="shared" si="1718"/>
        <v>0.22680412371134021</v>
      </c>
      <c r="J3266" s="28">
        <f t="shared" si="1718"/>
        <v>0.22680412371134021</v>
      </c>
      <c r="K3266" s="28">
        <f t="shared" si="1718"/>
        <v>0.22680412371134021</v>
      </c>
      <c r="L3266" s="28">
        <f t="shared" si="1718"/>
        <v>0.22680412371134021</v>
      </c>
      <c r="M3266" s="28">
        <f t="shared" si="1718"/>
        <v>0.22680412371134021</v>
      </c>
      <c r="N3266" s="38" t="s">
        <v>289</v>
      </c>
      <c r="O3266" t="s">
        <v>780</v>
      </c>
      <c r="P3266" t="s">
        <v>881</v>
      </c>
      <c r="Q3266" t="s">
        <v>243</v>
      </c>
      <c r="R3266" t="s">
        <v>581</v>
      </c>
      <c r="S3266" s="38"/>
      <c r="W3266" s="38"/>
    </row>
    <row r="3267" spans="1:23" ht="16" x14ac:dyDescent="0.2">
      <c r="A3267" t="s">
        <v>578</v>
      </c>
      <c r="B3267"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s="38" t="s">
        <v>242</v>
      </c>
      <c r="O3267" t="s">
        <v>781</v>
      </c>
      <c r="P3267" t="s">
        <v>882</v>
      </c>
      <c r="Q3267" t="s">
        <v>243</v>
      </c>
      <c r="S3267" s="38"/>
      <c r="W3267" s="38"/>
    </row>
    <row r="3268" spans="1:23" ht="16" x14ac:dyDescent="0.2">
      <c r="A3268" t="s">
        <v>580</v>
      </c>
      <c r="B3268" t="s">
        <v>107</v>
      </c>
      <c r="C3268" s="28">
        <f t="shared" ref="C3268:M3270" si="1719">14%/0.97</f>
        <v>0.14432989690721651</v>
      </c>
      <c r="D3268" s="28">
        <f t="shared" si="1719"/>
        <v>0.14432989690721651</v>
      </c>
      <c r="E3268" s="28">
        <f t="shared" si="1719"/>
        <v>0.14432989690721651</v>
      </c>
      <c r="F3268" s="28">
        <f t="shared" si="1719"/>
        <v>0.14432989690721651</v>
      </c>
      <c r="G3268" s="28">
        <f t="shared" si="1719"/>
        <v>0.14432989690721651</v>
      </c>
      <c r="H3268" s="28">
        <f t="shared" si="1719"/>
        <v>0.14432989690721651</v>
      </c>
      <c r="I3268" s="28">
        <f t="shared" si="1719"/>
        <v>0.14432989690721651</v>
      </c>
      <c r="J3268" s="28">
        <f t="shared" si="1719"/>
        <v>0.14432989690721651</v>
      </c>
      <c r="K3268" s="28">
        <f t="shared" si="1719"/>
        <v>0.14432989690721651</v>
      </c>
      <c r="L3268" s="28">
        <f t="shared" si="1719"/>
        <v>0.14432989690721651</v>
      </c>
      <c r="M3268" s="28">
        <f t="shared" si="1719"/>
        <v>0.14432989690721651</v>
      </c>
      <c r="N3268" s="38" t="s">
        <v>248</v>
      </c>
      <c r="O3268" t="s">
        <v>779</v>
      </c>
      <c r="P3268" t="s">
        <v>880</v>
      </c>
      <c r="Q3268" t="s">
        <v>243</v>
      </c>
      <c r="R3268" t="s">
        <v>581</v>
      </c>
      <c r="S3268" s="38"/>
      <c r="W3268" s="38"/>
    </row>
    <row r="3269" spans="1:23" ht="16" x14ac:dyDescent="0.2">
      <c r="A3269" t="s">
        <v>579</v>
      </c>
      <c r="B3269" t="s">
        <v>107</v>
      </c>
      <c r="C3269" s="28">
        <f t="shared" si="1719"/>
        <v>0.14432989690721651</v>
      </c>
      <c r="D3269" s="28">
        <f t="shared" si="1719"/>
        <v>0.14432989690721651</v>
      </c>
      <c r="E3269" s="28">
        <f t="shared" si="1719"/>
        <v>0.14432989690721651</v>
      </c>
      <c r="F3269" s="28">
        <f t="shared" si="1719"/>
        <v>0.14432989690721651</v>
      </c>
      <c r="G3269" s="28">
        <f t="shared" si="1719"/>
        <v>0.14432989690721651</v>
      </c>
      <c r="H3269" s="28">
        <f t="shared" si="1719"/>
        <v>0.14432989690721651</v>
      </c>
      <c r="I3269" s="28">
        <f t="shared" si="1719"/>
        <v>0.14432989690721651</v>
      </c>
      <c r="J3269" s="28">
        <f t="shared" si="1719"/>
        <v>0.14432989690721651</v>
      </c>
      <c r="K3269" s="28">
        <f t="shared" si="1719"/>
        <v>0.14432989690721651</v>
      </c>
      <c r="L3269" s="28">
        <f t="shared" si="1719"/>
        <v>0.14432989690721651</v>
      </c>
      <c r="M3269" s="28">
        <f t="shared" si="1719"/>
        <v>0.14432989690721651</v>
      </c>
      <c r="N3269" s="38" t="s">
        <v>248</v>
      </c>
      <c r="O3269" t="s">
        <v>780</v>
      </c>
      <c r="P3269" t="s">
        <v>881</v>
      </c>
      <c r="Q3269" t="s">
        <v>243</v>
      </c>
      <c r="R3269" t="s">
        <v>581</v>
      </c>
      <c r="S3269" s="38"/>
      <c r="W3269" s="38"/>
    </row>
    <row r="3270" spans="1:23" ht="16" x14ac:dyDescent="0.2">
      <c r="A3270" t="s">
        <v>578</v>
      </c>
      <c r="B3270"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s="38" t="s">
        <v>242</v>
      </c>
      <c r="O3270" t="s">
        <v>781</v>
      </c>
      <c r="P3270" t="s">
        <v>882</v>
      </c>
      <c r="Q3270" t="s">
        <v>243</v>
      </c>
      <c r="S3270" s="38"/>
      <c r="W3270" s="38"/>
    </row>
    <row r="3271" spans="1:23" ht="16" x14ac:dyDescent="0.2">
      <c r="A3271" t="s">
        <v>580</v>
      </c>
      <c r="B3271" t="s">
        <v>102</v>
      </c>
      <c r="C3271" s="28">
        <f t="shared" ref="C3271:M3273" si="1720">7%/0.97</f>
        <v>7.2164948453608255E-2</v>
      </c>
      <c r="D3271" s="28">
        <f t="shared" si="1720"/>
        <v>7.2164948453608255E-2</v>
      </c>
      <c r="E3271" s="28">
        <f t="shared" si="1720"/>
        <v>7.2164948453608255E-2</v>
      </c>
      <c r="F3271" s="28">
        <f t="shared" si="1720"/>
        <v>7.2164948453608255E-2</v>
      </c>
      <c r="G3271" s="28">
        <f t="shared" si="1720"/>
        <v>7.2164948453608255E-2</v>
      </c>
      <c r="H3271" s="28">
        <f t="shared" si="1720"/>
        <v>7.2164948453608255E-2</v>
      </c>
      <c r="I3271" s="28">
        <f t="shared" si="1720"/>
        <v>7.2164948453608255E-2</v>
      </c>
      <c r="J3271" s="28">
        <f t="shared" si="1720"/>
        <v>7.2164948453608255E-2</v>
      </c>
      <c r="K3271" s="28">
        <f t="shared" si="1720"/>
        <v>7.2164948453608255E-2</v>
      </c>
      <c r="L3271" s="28">
        <f t="shared" si="1720"/>
        <v>7.2164948453608255E-2</v>
      </c>
      <c r="M3271" s="28">
        <f t="shared" si="1720"/>
        <v>7.2164948453608255E-2</v>
      </c>
      <c r="N3271" s="38" t="s">
        <v>248</v>
      </c>
      <c r="O3271" t="s">
        <v>779</v>
      </c>
      <c r="P3271" t="s">
        <v>880</v>
      </c>
      <c r="Q3271" t="s">
        <v>243</v>
      </c>
      <c r="R3271" t="s">
        <v>581</v>
      </c>
      <c r="S3271" s="38"/>
      <c r="W3271" s="38"/>
    </row>
    <row r="3272" spans="1:23" ht="16" x14ac:dyDescent="0.2">
      <c r="A3272" t="s">
        <v>579</v>
      </c>
      <c r="B3272" t="s">
        <v>102</v>
      </c>
      <c r="C3272" s="28">
        <f t="shared" si="1720"/>
        <v>7.2164948453608255E-2</v>
      </c>
      <c r="D3272" s="28">
        <f t="shared" si="1720"/>
        <v>7.2164948453608255E-2</v>
      </c>
      <c r="E3272" s="28">
        <f t="shared" si="1720"/>
        <v>7.2164948453608255E-2</v>
      </c>
      <c r="F3272" s="28">
        <f t="shared" si="1720"/>
        <v>7.2164948453608255E-2</v>
      </c>
      <c r="G3272" s="28">
        <f t="shared" si="1720"/>
        <v>7.2164948453608255E-2</v>
      </c>
      <c r="H3272" s="28">
        <f t="shared" si="1720"/>
        <v>7.2164948453608255E-2</v>
      </c>
      <c r="I3272" s="28">
        <f t="shared" si="1720"/>
        <v>7.2164948453608255E-2</v>
      </c>
      <c r="J3272" s="28">
        <f t="shared" si="1720"/>
        <v>7.2164948453608255E-2</v>
      </c>
      <c r="K3272" s="28">
        <f t="shared" si="1720"/>
        <v>7.2164948453608255E-2</v>
      </c>
      <c r="L3272" s="28">
        <f t="shared" si="1720"/>
        <v>7.2164948453608255E-2</v>
      </c>
      <c r="M3272" s="28">
        <f t="shared" si="1720"/>
        <v>7.2164948453608255E-2</v>
      </c>
      <c r="N3272" s="38" t="s">
        <v>248</v>
      </c>
      <c r="O3272" t="s">
        <v>780</v>
      </c>
      <c r="P3272" t="s">
        <v>881</v>
      </c>
      <c r="Q3272" t="s">
        <v>243</v>
      </c>
      <c r="R3272" t="s">
        <v>581</v>
      </c>
      <c r="S3272" s="38"/>
      <c r="W3272" s="38"/>
    </row>
    <row r="3273" spans="1:23" ht="16" x14ac:dyDescent="0.2">
      <c r="A3273" t="s">
        <v>578</v>
      </c>
      <c r="B3273"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s="38" t="s">
        <v>242</v>
      </c>
      <c r="O3273" t="s">
        <v>781</v>
      </c>
      <c r="P3273" t="s">
        <v>882</v>
      </c>
      <c r="Q3273" t="s">
        <v>243</v>
      </c>
      <c r="S3273" s="38"/>
      <c r="W3273" s="38"/>
    </row>
    <row r="3274" spans="1:23" ht="16" x14ac:dyDescent="0.2">
      <c r="A3274" t="s">
        <v>580</v>
      </c>
      <c r="B3274" t="s">
        <v>122</v>
      </c>
      <c r="C3274" s="28">
        <f t="shared" ref="C3274:M3276" si="1721">3%/0.97</f>
        <v>3.0927835051546393E-2</v>
      </c>
      <c r="D3274" s="28">
        <f t="shared" si="1721"/>
        <v>3.0927835051546393E-2</v>
      </c>
      <c r="E3274" s="28">
        <f t="shared" si="1721"/>
        <v>3.0927835051546393E-2</v>
      </c>
      <c r="F3274" s="28">
        <f t="shared" si="1721"/>
        <v>3.0927835051546393E-2</v>
      </c>
      <c r="G3274" s="28">
        <f t="shared" si="1721"/>
        <v>3.0927835051546393E-2</v>
      </c>
      <c r="H3274" s="28">
        <f t="shared" si="1721"/>
        <v>3.0927835051546393E-2</v>
      </c>
      <c r="I3274" s="28">
        <f t="shared" si="1721"/>
        <v>3.0927835051546393E-2</v>
      </c>
      <c r="J3274" s="28">
        <f t="shared" si="1721"/>
        <v>3.0927835051546393E-2</v>
      </c>
      <c r="K3274" s="28">
        <f t="shared" si="1721"/>
        <v>3.0927835051546393E-2</v>
      </c>
      <c r="L3274" s="28">
        <f t="shared" si="1721"/>
        <v>3.0927835051546393E-2</v>
      </c>
      <c r="M3274" s="28">
        <f t="shared" si="1721"/>
        <v>3.0927835051546393E-2</v>
      </c>
      <c r="N3274" s="38" t="s">
        <v>248</v>
      </c>
      <c r="O3274" t="s">
        <v>779</v>
      </c>
      <c r="P3274" t="s">
        <v>880</v>
      </c>
      <c r="Q3274" t="s">
        <v>243</v>
      </c>
      <c r="R3274" t="s">
        <v>581</v>
      </c>
      <c r="S3274" s="38"/>
      <c r="W3274" s="38"/>
    </row>
    <row r="3275" spans="1:23" ht="16" x14ac:dyDescent="0.2">
      <c r="A3275" t="s">
        <v>579</v>
      </c>
      <c r="B3275" t="s">
        <v>122</v>
      </c>
      <c r="C3275" s="28">
        <f t="shared" si="1721"/>
        <v>3.0927835051546393E-2</v>
      </c>
      <c r="D3275" s="28">
        <f t="shared" si="1721"/>
        <v>3.0927835051546393E-2</v>
      </c>
      <c r="E3275" s="28">
        <f t="shared" si="1721"/>
        <v>3.0927835051546393E-2</v>
      </c>
      <c r="F3275" s="28">
        <f t="shared" si="1721"/>
        <v>3.0927835051546393E-2</v>
      </c>
      <c r="G3275" s="28">
        <f t="shared" si="1721"/>
        <v>3.0927835051546393E-2</v>
      </c>
      <c r="H3275" s="28">
        <f t="shared" si="1721"/>
        <v>3.0927835051546393E-2</v>
      </c>
      <c r="I3275" s="28">
        <f t="shared" si="1721"/>
        <v>3.0927835051546393E-2</v>
      </c>
      <c r="J3275" s="28">
        <f t="shared" si="1721"/>
        <v>3.0927835051546393E-2</v>
      </c>
      <c r="K3275" s="28">
        <f t="shared" si="1721"/>
        <v>3.0927835051546393E-2</v>
      </c>
      <c r="L3275" s="28">
        <f t="shared" si="1721"/>
        <v>3.0927835051546393E-2</v>
      </c>
      <c r="M3275" s="28">
        <f t="shared" si="1721"/>
        <v>3.0927835051546393E-2</v>
      </c>
      <c r="N3275" s="38" t="s">
        <v>248</v>
      </c>
      <c r="O3275" t="s">
        <v>780</v>
      </c>
      <c r="P3275" t="s">
        <v>881</v>
      </c>
      <c r="Q3275" t="s">
        <v>243</v>
      </c>
      <c r="R3275" t="s">
        <v>581</v>
      </c>
      <c r="S3275" s="38"/>
      <c r="W3275" s="38"/>
    </row>
    <row r="3276" spans="1:23" ht="16" x14ac:dyDescent="0.2">
      <c r="A3276" t="s">
        <v>578</v>
      </c>
      <c r="B327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s="38" t="s">
        <v>242</v>
      </c>
      <c r="O3276" t="s">
        <v>781</v>
      </c>
      <c r="P3276" t="s">
        <v>882</v>
      </c>
      <c r="Q3276" t="s">
        <v>243</v>
      </c>
      <c r="S3276" s="38"/>
      <c r="W3276" s="38"/>
    </row>
    <row r="3277" spans="1:23" ht="16" x14ac:dyDescent="0.2">
      <c r="A3277" t="s">
        <v>345</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s="38" t="s">
        <v>248</v>
      </c>
      <c r="O3277" t="s">
        <v>782</v>
      </c>
      <c r="P3277" t="s">
        <v>883</v>
      </c>
      <c r="Q3277" t="s">
        <v>243</v>
      </c>
      <c r="R3277" t="s">
        <v>344</v>
      </c>
      <c r="S3277" s="38"/>
      <c r="W3277" s="38"/>
    </row>
    <row r="3278" spans="1:23" ht="16" x14ac:dyDescent="0.2">
      <c r="A3278" t="s">
        <v>345</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s="38" t="s">
        <v>248</v>
      </c>
      <c r="O3278" t="s">
        <v>782</v>
      </c>
      <c r="P3278" t="s">
        <v>883</v>
      </c>
      <c r="Q3278" t="s">
        <v>243</v>
      </c>
      <c r="R3278" t="s">
        <v>485</v>
      </c>
      <c r="S3278" s="38"/>
      <c r="W3278" s="38"/>
    </row>
    <row r="3279" spans="1:23" ht="16" x14ac:dyDescent="0.2">
      <c r="A3279" t="s">
        <v>345</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s="38" t="s">
        <v>248</v>
      </c>
      <c r="O3279" t="s">
        <v>782</v>
      </c>
      <c r="P3279" t="s">
        <v>883</v>
      </c>
      <c r="Q3279" t="s">
        <v>243</v>
      </c>
      <c r="S3279" s="38"/>
      <c r="W3279" s="38"/>
    </row>
    <row r="3280" spans="1:23" ht="16" x14ac:dyDescent="0.2">
      <c r="A3280" t="s">
        <v>345</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s="38" t="s">
        <v>248</v>
      </c>
      <c r="O3280" t="s">
        <v>782</v>
      </c>
      <c r="P3280" t="s">
        <v>883</v>
      </c>
      <c r="Q3280" t="s">
        <v>243</v>
      </c>
      <c r="S3280" s="38"/>
      <c r="W3280" s="38"/>
    </row>
    <row r="3281" spans="1:23" ht="16" x14ac:dyDescent="0.2">
      <c r="A3281" t="s">
        <v>345</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s="38" t="s">
        <v>248</v>
      </c>
      <c r="O3281" t="s">
        <v>782</v>
      </c>
      <c r="P3281" t="s">
        <v>883</v>
      </c>
      <c r="Q3281" t="s">
        <v>243</v>
      </c>
      <c r="S3281" s="38"/>
      <c r="W3281" s="38"/>
    </row>
    <row r="3282" spans="1:23" ht="16" x14ac:dyDescent="0.2">
      <c r="A3282" t="s">
        <v>345</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s="38" t="s">
        <v>247</v>
      </c>
      <c r="O3282" t="s">
        <v>782</v>
      </c>
      <c r="P3282" t="s">
        <v>883</v>
      </c>
      <c r="Q3282" t="s">
        <v>243</v>
      </c>
      <c r="S3282" s="38"/>
      <c r="W3282" s="38"/>
    </row>
    <row r="3283" spans="1:23" ht="16" x14ac:dyDescent="0.2">
      <c r="A3283" t="s">
        <v>345</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s="38" t="s">
        <v>248</v>
      </c>
      <c r="O3283" t="s">
        <v>782</v>
      </c>
      <c r="P3283" t="s">
        <v>883</v>
      </c>
      <c r="Q3283" t="s">
        <v>243</v>
      </c>
      <c r="S3283" s="38"/>
      <c r="W3283" s="38"/>
    </row>
    <row r="3284" spans="1:23" ht="16" x14ac:dyDescent="0.2">
      <c r="A3284" t="s">
        <v>345</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s="38" t="s">
        <v>248</v>
      </c>
      <c r="O3284" t="s">
        <v>782</v>
      </c>
      <c r="P3284" t="s">
        <v>883</v>
      </c>
      <c r="Q3284" t="s">
        <v>243</v>
      </c>
      <c r="S3284" s="38"/>
      <c r="W3284" s="38"/>
    </row>
    <row r="3285" spans="1:23" ht="16" x14ac:dyDescent="0.2">
      <c r="A3285" t="s">
        <v>345</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s="38" t="s">
        <v>248</v>
      </c>
      <c r="O3285" t="s">
        <v>782</v>
      </c>
      <c r="P3285" t="s">
        <v>883</v>
      </c>
      <c r="Q3285" t="s">
        <v>243</v>
      </c>
      <c r="S3285" s="38"/>
      <c r="W3285" s="38"/>
    </row>
    <row r="3286" spans="1:23" ht="16" x14ac:dyDescent="0.2">
      <c r="A3286" t="s">
        <v>345</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s="38" t="s">
        <v>248</v>
      </c>
      <c r="O3286" t="s">
        <v>782</v>
      </c>
      <c r="P3286" t="s">
        <v>883</v>
      </c>
      <c r="Q3286" t="s">
        <v>243</v>
      </c>
      <c r="S3286" s="38"/>
      <c r="W3286" s="38"/>
    </row>
    <row r="3287" spans="1:23" ht="16" x14ac:dyDescent="0.2">
      <c r="A3287" t="s">
        <v>345</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s="38" t="s">
        <v>248</v>
      </c>
      <c r="O3287" t="s">
        <v>782</v>
      </c>
      <c r="P3287" t="s">
        <v>883</v>
      </c>
      <c r="Q3287" t="s">
        <v>243</v>
      </c>
      <c r="S3287" s="38"/>
      <c r="W3287" s="38"/>
    </row>
    <row r="3288" spans="1:23" ht="16" x14ac:dyDescent="0.2">
      <c r="A3288" t="s">
        <v>345</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s="38" t="s">
        <v>248</v>
      </c>
      <c r="O3288" t="s">
        <v>782</v>
      </c>
      <c r="P3288" t="s">
        <v>883</v>
      </c>
      <c r="Q3288" t="s">
        <v>243</v>
      </c>
      <c r="S3288" s="38"/>
      <c r="W3288" s="38"/>
    </row>
    <row r="3289" spans="1:23" ht="16" x14ac:dyDescent="0.2">
      <c r="A3289" t="s">
        <v>345</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s="38" t="s">
        <v>248</v>
      </c>
      <c r="O3289" t="s">
        <v>782</v>
      </c>
      <c r="P3289" t="s">
        <v>883</v>
      </c>
      <c r="Q3289" t="s">
        <v>243</v>
      </c>
      <c r="S3289" s="38"/>
      <c r="W3289" s="38"/>
    </row>
    <row r="3290" spans="1:23" ht="16" x14ac:dyDescent="0.2">
      <c r="A3290" t="s">
        <v>345</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s="38" t="s">
        <v>248</v>
      </c>
      <c r="O3290" t="s">
        <v>782</v>
      </c>
      <c r="P3290" t="s">
        <v>883</v>
      </c>
      <c r="Q3290" t="s">
        <v>243</v>
      </c>
      <c r="S3290" s="38"/>
      <c r="W3290" s="38"/>
    </row>
    <row r="3291" spans="1:23" ht="16" x14ac:dyDescent="0.2">
      <c r="A3291" t="s">
        <v>345</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s="38" t="s">
        <v>248</v>
      </c>
      <c r="O3291" t="s">
        <v>782</v>
      </c>
      <c r="P3291" t="s">
        <v>883</v>
      </c>
      <c r="Q3291" t="s">
        <v>243</v>
      </c>
      <c r="S3291" s="38"/>
      <c r="W3291" s="38"/>
    </row>
    <row r="3292" spans="1:23" ht="16" x14ac:dyDescent="0.2">
      <c r="A3292" t="s">
        <v>345</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s="38" t="s">
        <v>248</v>
      </c>
      <c r="O3292" t="s">
        <v>782</v>
      </c>
      <c r="P3292" t="s">
        <v>883</v>
      </c>
      <c r="Q3292" t="s">
        <v>243</v>
      </c>
      <c r="S3292" s="38"/>
      <c r="W3292" s="38"/>
    </row>
    <row r="3293" spans="1:23" ht="16" x14ac:dyDescent="0.2">
      <c r="A3293" t="s">
        <v>345</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s="38" t="s">
        <v>248</v>
      </c>
      <c r="O3293" t="s">
        <v>782</v>
      </c>
      <c r="P3293" t="s">
        <v>883</v>
      </c>
      <c r="Q3293" t="s">
        <v>243</v>
      </c>
      <c r="S3293" s="38"/>
      <c r="W3293" s="38"/>
    </row>
    <row r="3294" spans="1:23" ht="16" x14ac:dyDescent="0.2">
      <c r="A3294" t="s">
        <v>345</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s="38" t="s">
        <v>248</v>
      </c>
      <c r="O3294" t="s">
        <v>782</v>
      </c>
      <c r="P3294" t="s">
        <v>883</v>
      </c>
      <c r="Q3294" t="s">
        <v>243</v>
      </c>
      <c r="S3294" s="38"/>
      <c r="W3294" s="38"/>
    </row>
    <row r="3295" spans="1:23" ht="16" x14ac:dyDescent="0.2">
      <c r="A3295" t="s">
        <v>345</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s="38" t="s">
        <v>248</v>
      </c>
      <c r="O3295" t="s">
        <v>782</v>
      </c>
      <c r="P3295" t="s">
        <v>883</v>
      </c>
      <c r="Q3295" t="s">
        <v>243</v>
      </c>
      <c r="S3295" s="38"/>
      <c r="W3295" s="38"/>
    </row>
    <row r="3296" spans="1:23" ht="16" x14ac:dyDescent="0.2">
      <c r="A3296" t="s">
        <v>345</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s="38" t="s">
        <v>248</v>
      </c>
      <c r="O3296" t="s">
        <v>782</v>
      </c>
      <c r="P3296" t="s">
        <v>883</v>
      </c>
      <c r="Q3296" t="s">
        <v>243</v>
      </c>
      <c r="S3296" s="38"/>
      <c r="W3296" s="38"/>
    </row>
    <row r="3297" spans="1:23" ht="16" x14ac:dyDescent="0.2">
      <c r="A3297" t="s">
        <v>345</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s="38" t="s">
        <v>248</v>
      </c>
      <c r="O3297" t="s">
        <v>782</v>
      </c>
      <c r="P3297" t="s">
        <v>883</v>
      </c>
      <c r="Q3297" t="s">
        <v>243</v>
      </c>
      <c r="S3297" s="38"/>
      <c r="W3297" s="38"/>
    </row>
    <row r="3298" spans="1:23" ht="16" x14ac:dyDescent="0.2">
      <c r="A3298" t="s">
        <v>345</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s="38" t="s">
        <v>248</v>
      </c>
      <c r="O3298" t="s">
        <v>782</v>
      </c>
      <c r="P3298" t="s">
        <v>883</v>
      </c>
      <c r="Q3298" t="s">
        <v>243</v>
      </c>
      <c r="S3298" s="38"/>
      <c r="W3298" s="38"/>
    </row>
    <row r="3299" spans="1:23" ht="16" x14ac:dyDescent="0.2">
      <c r="A3299" t="s">
        <v>345</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s="38" t="s">
        <v>248</v>
      </c>
      <c r="O3299" t="s">
        <v>782</v>
      </c>
      <c r="P3299" t="s">
        <v>883</v>
      </c>
      <c r="Q3299" t="s">
        <v>243</v>
      </c>
      <c r="S3299" s="38"/>
      <c r="W3299" s="38"/>
    </row>
    <row r="3300" spans="1:23" ht="16" x14ac:dyDescent="0.2">
      <c r="A3300" t="s">
        <v>346</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s="38" t="s">
        <v>248</v>
      </c>
      <c r="O3300" t="s">
        <v>783</v>
      </c>
      <c r="P3300" t="s">
        <v>884</v>
      </c>
      <c r="Q3300" s="4" t="s">
        <v>243</v>
      </c>
      <c r="R3300" t="s">
        <v>486</v>
      </c>
      <c r="S3300" s="38"/>
      <c r="W3300" s="38"/>
    </row>
    <row r="3301" spans="1:23" ht="16" x14ac:dyDescent="0.2">
      <c r="A3301" t="s">
        <v>346</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s="38" t="s">
        <v>248</v>
      </c>
      <c r="O3301" t="s">
        <v>784</v>
      </c>
      <c r="P3301" t="s">
        <v>884</v>
      </c>
      <c r="Q3301" s="4" t="s">
        <v>243</v>
      </c>
      <c r="S3301" s="38"/>
      <c r="W3301" s="38"/>
    </row>
    <row r="3302" spans="1:23" ht="16" x14ac:dyDescent="0.2">
      <c r="A3302" t="s">
        <v>346</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s="38" t="s">
        <v>248</v>
      </c>
      <c r="O3302" t="s">
        <v>783</v>
      </c>
      <c r="P3302" t="s">
        <v>884</v>
      </c>
      <c r="Q3302" s="4" t="s">
        <v>243</v>
      </c>
      <c r="S3302" s="38"/>
      <c r="W3302" s="38"/>
    </row>
    <row r="3303" spans="1:23" ht="16" x14ac:dyDescent="0.2">
      <c r="A3303" t="s">
        <v>346</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s="38" t="s">
        <v>248</v>
      </c>
      <c r="O3303" t="s">
        <v>784</v>
      </c>
      <c r="P3303" t="s">
        <v>884</v>
      </c>
      <c r="Q3303" s="4" t="s">
        <v>243</v>
      </c>
      <c r="S3303" s="38"/>
      <c r="W3303" s="38"/>
    </row>
    <row r="3304" spans="1:23" ht="16" x14ac:dyDescent="0.2">
      <c r="A3304" t="s">
        <v>346</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s="38" t="s">
        <v>246</v>
      </c>
      <c r="O3304" t="s">
        <v>783</v>
      </c>
      <c r="P3304" t="s">
        <v>884</v>
      </c>
      <c r="Q3304" s="4" t="s">
        <v>243</v>
      </c>
      <c r="S3304" s="38"/>
      <c r="W3304" s="38"/>
    </row>
    <row r="3305" spans="1:23" ht="16" x14ac:dyDescent="0.2">
      <c r="A3305" t="s">
        <v>346</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s="38" t="s">
        <v>246</v>
      </c>
      <c r="O3305" t="s">
        <v>784</v>
      </c>
      <c r="P3305" t="s">
        <v>884</v>
      </c>
      <c r="Q3305" s="4" t="s">
        <v>243</v>
      </c>
      <c r="S3305" s="38"/>
      <c r="W3305" s="38"/>
    </row>
    <row r="3306" spans="1:23" ht="16" x14ac:dyDescent="0.2">
      <c r="A3306" t="s">
        <v>346</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s="38" t="s">
        <v>248</v>
      </c>
      <c r="O3306" t="s">
        <v>783</v>
      </c>
      <c r="P3306" t="s">
        <v>884</v>
      </c>
      <c r="Q3306" s="4" t="s">
        <v>243</v>
      </c>
      <c r="S3306" s="38"/>
      <c r="W3306" s="38"/>
    </row>
    <row r="3307" spans="1:23" ht="16" x14ac:dyDescent="0.2">
      <c r="A3307" t="s">
        <v>346</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s="38" t="s">
        <v>248</v>
      </c>
      <c r="O3307" t="s">
        <v>784</v>
      </c>
      <c r="P3307" t="s">
        <v>884</v>
      </c>
      <c r="Q3307" s="4" t="s">
        <v>243</v>
      </c>
      <c r="S3307" s="38"/>
      <c r="W3307" s="38"/>
    </row>
    <row r="3308" spans="1:23" ht="16" x14ac:dyDescent="0.2">
      <c r="A3308" t="s">
        <v>346</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s="38" t="s">
        <v>248</v>
      </c>
      <c r="O3308" t="s">
        <v>783</v>
      </c>
      <c r="P3308" t="s">
        <v>884</v>
      </c>
      <c r="Q3308" s="4" t="s">
        <v>243</v>
      </c>
      <c r="S3308" s="38"/>
      <c r="W3308" s="38"/>
    </row>
    <row r="3309" spans="1:23" ht="16" x14ac:dyDescent="0.2">
      <c r="A3309" t="s">
        <v>346</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s="38" t="s">
        <v>248</v>
      </c>
      <c r="O3309" t="s">
        <v>784</v>
      </c>
      <c r="P3309" t="s">
        <v>884</v>
      </c>
      <c r="Q3309" s="4" t="s">
        <v>243</v>
      </c>
      <c r="S3309" s="38"/>
      <c r="W3309" s="38"/>
    </row>
    <row r="3310" spans="1:23" ht="16" x14ac:dyDescent="0.2">
      <c r="A3310" t="s">
        <v>346</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s="38" t="s">
        <v>248</v>
      </c>
      <c r="O3310" t="s">
        <v>783</v>
      </c>
      <c r="P3310" t="s">
        <v>884</v>
      </c>
      <c r="Q3310" s="4" t="s">
        <v>243</v>
      </c>
      <c r="S3310" s="38"/>
      <c r="W3310" s="38"/>
    </row>
    <row r="3311" spans="1:23" ht="16" x14ac:dyDescent="0.2">
      <c r="A3311" t="s">
        <v>346</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s="38" t="s">
        <v>248</v>
      </c>
      <c r="O3311" t="s">
        <v>784</v>
      </c>
      <c r="P3311" t="s">
        <v>884</v>
      </c>
      <c r="Q3311" s="4" t="s">
        <v>243</v>
      </c>
      <c r="S3311" s="38"/>
      <c r="W3311" s="38"/>
    </row>
    <row r="3312" spans="1:23" ht="16" x14ac:dyDescent="0.2">
      <c r="A3312" t="s">
        <v>346</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s="38" t="s">
        <v>248</v>
      </c>
      <c r="O3312" t="s">
        <v>783</v>
      </c>
      <c r="P3312" t="s">
        <v>884</v>
      </c>
      <c r="Q3312" s="4" t="s">
        <v>243</v>
      </c>
      <c r="S3312" s="38"/>
      <c r="W3312" s="38"/>
    </row>
    <row r="3313" spans="1:23" ht="16" x14ac:dyDescent="0.2">
      <c r="A3313" t="s">
        <v>346</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s="38" t="s">
        <v>248</v>
      </c>
      <c r="O3313" t="s">
        <v>784</v>
      </c>
      <c r="P3313" t="s">
        <v>884</v>
      </c>
      <c r="Q3313" s="4" t="s">
        <v>243</v>
      </c>
      <c r="S3313" s="38"/>
      <c r="W3313" s="38"/>
    </row>
    <row r="3314" spans="1:23" ht="16" x14ac:dyDescent="0.2">
      <c r="A3314" t="s">
        <v>346</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s="38" t="s">
        <v>248</v>
      </c>
      <c r="O3314" t="s">
        <v>783</v>
      </c>
      <c r="P3314" t="s">
        <v>884</v>
      </c>
      <c r="Q3314" s="4" t="s">
        <v>243</v>
      </c>
      <c r="S3314" s="38"/>
      <c r="W3314" s="38"/>
    </row>
    <row r="3315" spans="1:23" ht="16" x14ac:dyDescent="0.2">
      <c r="A3315" t="s">
        <v>346</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s="38" t="s">
        <v>248</v>
      </c>
      <c r="O3315" t="s">
        <v>784</v>
      </c>
      <c r="P3315" t="s">
        <v>884</v>
      </c>
      <c r="Q3315" s="4" t="s">
        <v>243</v>
      </c>
      <c r="S3315" s="38"/>
      <c r="W3315" s="38"/>
    </row>
    <row r="3316" spans="1:23" ht="16" x14ac:dyDescent="0.2">
      <c r="A3316" t="s">
        <v>346</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s="38" t="s">
        <v>248</v>
      </c>
      <c r="O3316" t="s">
        <v>783</v>
      </c>
      <c r="P3316" t="s">
        <v>884</v>
      </c>
      <c r="Q3316" s="4" t="s">
        <v>243</v>
      </c>
      <c r="S3316" s="38"/>
      <c r="W3316" s="38"/>
    </row>
    <row r="3317" spans="1:23" ht="16" x14ac:dyDescent="0.2">
      <c r="A3317" t="s">
        <v>346</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s="38" t="s">
        <v>248</v>
      </c>
      <c r="O3317" t="s">
        <v>784</v>
      </c>
      <c r="P3317" t="s">
        <v>884</v>
      </c>
      <c r="Q3317" s="4" t="s">
        <v>243</v>
      </c>
      <c r="S3317" s="38"/>
      <c r="W3317" s="38"/>
    </row>
    <row r="3318" spans="1:23" ht="16" x14ac:dyDescent="0.2">
      <c r="A3318" t="s">
        <v>346</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s="38" t="s">
        <v>248</v>
      </c>
      <c r="O3318" t="s">
        <v>783</v>
      </c>
      <c r="P3318" t="s">
        <v>884</v>
      </c>
      <c r="Q3318" s="4" t="s">
        <v>243</v>
      </c>
      <c r="S3318" s="38"/>
      <c r="W3318" s="38"/>
    </row>
    <row r="3319" spans="1:23" ht="16" x14ac:dyDescent="0.2">
      <c r="A3319" t="s">
        <v>346</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s="38" t="s">
        <v>248</v>
      </c>
      <c r="O3319" t="s">
        <v>784</v>
      </c>
      <c r="P3319" t="s">
        <v>884</v>
      </c>
      <c r="Q3319" s="4" t="s">
        <v>243</v>
      </c>
      <c r="S3319" s="38"/>
      <c r="W3319" s="38"/>
    </row>
    <row r="3320" spans="1:23" ht="16" x14ac:dyDescent="0.2">
      <c r="A3320" t="s">
        <v>346</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s="38" t="s">
        <v>248</v>
      </c>
      <c r="O3320" t="s">
        <v>783</v>
      </c>
      <c r="P3320" t="s">
        <v>884</v>
      </c>
      <c r="Q3320" s="4" t="s">
        <v>243</v>
      </c>
      <c r="S3320" s="38"/>
      <c r="W3320" s="38"/>
    </row>
    <row r="3321" spans="1:23" ht="16" x14ac:dyDescent="0.2">
      <c r="A3321" t="s">
        <v>346</v>
      </c>
      <c r="B3321"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s="38" t="s">
        <v>248</v>
      </c>
      <c r="O3321" t="s">
        <v>784</v>
      </c>
      <c r="P3321" t="s">
        <v>884</v>
      </c>
      <c r="Q3321" s="4" t="s">
        <v>243</v>
      </c>
      <c r="S3321" s="38"/>
      <c r="W3321" s="38"/>
    </row>
    <row r="3322" spans="1:23" ht="16" x14ac:dyDescent="0.2">
      <c r="A3322" t="s">
        <v>346</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s="38" t="s">
        <v>248</v>
      </c>
      <c r="O3322" t="s">
        <v>783</v>
      </c>
      <c r="P3322" t="s">
        <v>884</v>
      </c>
      <c r="Q3322" s="4" t="s">
        <v>243</v>
      </c>
      <c r="S3322" s="38"/>
      <c r="W3322" s="38"/>
    </row>
    <row r="3323" spans="1:23" ht="16" x14ac:dyDescent="0.2">
      <c r="A3323" t="s">
        <v>346</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s="38" t="s">
        <v>248</v>
      </c>
      <c r="O3323" t="s">
        <v>784</v>
      </c>
      <c r="P3323" t="s">
        <v>884</v>
      </c>
      <c r="Q3323" s="4" t="s">
        <v>243</v>
      </c>
      <c r="S3323" s="38"/>
      <c r="W3323" s="38"/>
    </row>
    <row r="3324" spans="1:23" ht="16" x14ac:dyDescent="0.2">
      <c r="A3324" t="s">
        <v>346</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s="38" t="s">
        <v>248</v>
      </c>
      <c r="O3324" t="s">
        <v>783</v>
      </c>
      <c r="P3324" t="s">
        <v>884</v>
      </c>
      <c r="Q3324" s="4" t="s">
        <v>243</v>
      </c>
      <c r="S3324" s="38"/>
      <c r="W3324" s="38"/>
    </row>
    <row r="3325" spans="1:23" ht="16" x14ac:dyDescent="0.2">
      <c r="A3325" t="s">
        <v>346</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s="38" t="s">
        <v>248</v>
      </c>
      <c r="O3325" t="s">
        <v>784</v>
      </c>
      <c r="P3325" t="s">
        <v>884</v>
      </c>
      <c r="Q3325" s="4" t="s">
        <v>243</v>
      </c>
      <c r="S3325" s="38"/>
      <c r="W3325" s="38"/>
    </row>
    <row r="3326" spans="1:23" ht="16" x14ac:dyDescent="0.2">
      <c r="A3326" t="s">
        <v>346</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s="38" t="s">
        <v>248</v>
      </c>
      <c r="O3326" t="s">
        <v>783</v>
      </c>
      <c r="P3326" t="s">
        <v>884</v>
      </c>
      <c r="Q3326" s="4" t="s">
        <v>243</v>
      </c>
      <c r="S3326" s="38"/>
      <c r="W3326" s="38"/>
    </row>
    <row r="3327" spans="1:23" ht="16" x14ac:dyDescent="0.2">
      <c r="A3327" t="s">
        <v>346</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s="38" t="s">
        <v>248</v>
      </c>
      <c r="O3327" t="s">
        <v>784</v>
      </c>
      <c r="P3327" t="s">
        <v>884</v>
      </c>
      <c r="Q3327" s="4" t="s">
        <v>243</v>
      </c>
      <c r="S3327" s="38"/>
      <c r="W3327" s="38"/>
    </row>
    <row r="3328" spans="1:23" ht="16" x14ac:dyDescent="0.2">
      <c r="A3328" t="s">
        <v>346</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s="38" t="s">
        <v>246</v>
      </c>
      <c r="O3328" t="s">
        <v>783</v>
      </c>
      <c r="P3328" t="s">
        <v>884</v>
      </c>
      <c r="Q3328" s="4" t="s">
        <v>243</v>
      </c>
      <c r="S3328" s="38"/>
      <c r="W3328" s="38"/>
    </row>
    <row r="3329" spans="1:23" ht="16" x14ac:dyDescent="0.2">
      <c r="A3329" t="s">
        <v>346</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s="38" t="s">
        <v>246</v>
      </c>
      <c r="O3329" t="s">
        <v>784</v>
      </c>
      <c r="P3329" t="s">
        <v>884</v>
      </c>
      <c r="Q3329" s="4" t="s">
        <v>243</v>
      </c>
      <c r="S3329" s="38"/>
      <c r="W3329" s="38"/>
    </row>
    <row r="3330" spans="1:23" ht="16" x14ac:dyDescent="0.2">
      <c r="A3330" t="s">
        <v>346</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s="38" t="s">
        <v>248</v>
      </c>
      <c r="O3330" t="s">
        <v>783</v>
      </c>
      <c r="P3330" t="s">
        <v>884</v>
      </c>
      <c r="Q3330" s="4" t="s">
        <v>243</v>
      </c>
      <c r="S3330" s="38"/>
      <c r="W3330" s="38"/>
    </row>
    <row r="3331" spans="1:23" ht="16" x14ac:dyDescent="0.2">
      <c r="A3331" t="s">
        <v>346</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s="38" t="s">
        <v>248</v>
      </c>
      <c r="O3331" t="s">
        <v>784</v>
      </c>
      <c r="P3331" t="s">
        <v>884</v>
      </c>
      <c r="Q3331" s="4" t="s">
        <v>243</v>
      </c>
      <c r="S3331" s="38"/>
      <c r="W3331" s="38"/>
    </row>
    <row r="3332" spans="1:23" ht="16" x14ac:dyDescent="0.2">
      <c r="A3332" t="s">
        <v>346</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s="38" t="s">
        <v>248</v>
      </c>
      <c r="O3332" t="s">
        <v>783</v>
      </c>
      <c r="P3332" t="s">
        <v>884</v>
      </c>
      <c r="Q3332" s="4" t="s">
        <v>243</v>
      </c>
      <c r="S3332" s="38"/>
      <c r="W3332" s="38"/>
    </row>
    <row r="3333" spans="1:23" ht="16" x14ac:dyDescent="0.2">
      <c r="A3333" t="s">
        <v>346</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s="38" t="s">
        <v>248</v>
      </c>
      <c r="O3333" t="s">
        <v>784</v>
      </c>
      <c r="P3333" t="s">
        <v>884</v>
      </c>
      <c r="Q3333" s="4" t="s">
        <v>243</v>
      </c>
      <c r="S3333" s="38"/>
      <c r="W3333" s="38"/>
    </row>
    <row r="3334" spans="1:23" ht="16" x14ac:dyDescent="0.2">
      <c r="A3334" t="s">
        <v>586</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s="38" t="s">
        <v>288</v>
      </c>
      <c r="O3334" t="s">
        <v>785</v>
      </c>
      <c r="P3334" t="s">
        <v>885</v>
      </c>
      <c r="Q3334" t="s">
        <v>243</v>
      </c>
      <c r="R3334" s="24" t="s">
        <v>370</v>
      </c>
      <c r="S3334" s="38"/>
      <c r="W3334" s="38"/>
    </row>
    <row r="3335" spans="1:23" ht="16" x14ac:dyDescent="0.2">
      <c r="A3335" t="s">
        <v>586</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s="38" t="s">
        <v>247</v>
      </c>
      <c r="O3335" t="s">
        <v>785</v>
      </c>
      <c r="P3335" t="s">
        <v>885</v>
      </c>
      <c r="Q3335" t="s">
        <v>243</v>
      </c>
      <c r="R3335" t="s">
        <v>487</v>
      </c>
      <c r="S3335" s="38"/>
      <c r="W3335" s="38"/>
    </row>
    <row r="3336" spans="1:23" ht="16" x14ac:dyDescent="0.2">
      <c r="A3336" t="s">
        <v>586</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s="38" t="s">
        <v>288</v>
      </c>
      <c r="O3336" t="s">
        <v>785</v>
      </c>
      <c r="P3336" t="s">
        <v>885</v>
      </c>
      <c r="Q3336" t="s">
        <v>243</v>
      </c>
      <c r="S3336" s="38"/>
      <c r="W3336" s="38"/>
    </row>
    <row r="3337" spans="1:23" ht="16" x14ac:dyDescent="0.2">
      <c r="A3337" t="s">
        <v>586</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s="38" t="s">
        <v>288</v>
      </c>
      <c r="O3337" t="s">
        <v>785</v>
      </c>
      <c r="P3337" t="s">
        <v>885</v>
      </c>
      <c r="Q3337" t="s">
        <v>243</v>
      </c>
      <c r="S3337" s="38"/>
      <c r="W3337" s="38"/>
    </row>
    <row r="3338" spans="1:23" ht="16" x14ac:dyDescent="0.2">
      <c r="A3338" t="s">
        <v>586</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s="38" t="s">
        <v>288</v>
      </c>
      <c r="O3338" t="s">
        <v>785</v>
      </c>
      <c r="P3338" t="s">
        <v>885</v>
      </c>
      <c r="Q3338" t="s">
        <v>243</v>
      </c>
      <c r="S3338" s="38"/>
      <c r="W3338" s="38"/>
    </row>
    <row r="3339" spans="1:23" ht="16" x14ac:dyDescent="0.2">
      <c r="A3339" t="s">
        <v>586</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s="38" t="s">
        <v>288</v>
      </c>
      <c r="O3339" t="s">
        <v>785</v>
      </c>
      <c r="P3339" t="s">
        <v>885</v>
      </c>
      <c r="Q3339" t="s">
        <v>243</v>
      </c>
      <c r="S3339" s="38"/>
      <c r="W3339" s="38"/>
    </row>
    <row r="3340" spans="1:23" ht="16" x14ac:dyDescent="0.2">
      <c r="A3340" t="s">
        <v>586</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s="38" t="s">
        <v>288</v>
      </c>
      <c r="O3340" t="s">
        <v>785</v>
      </c>
      <c r="P3340" t="s">
        <v>885</v>
      </c>
      <c r="Q3340" t="s">
        <v>243</v>
      </c>
      <c r="S3340" s="38"/>
      <c r="W3340" s="38"/>
    </row>
    <row r="3341" spans="1:23" ht="16" x14ac:dyDescent="0.2">
      <c r="A3341" t="s">
        <v>371</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s="38" t="s">
        <v>247</v>
      </c>
      <c r="O3341" t="s">
        <v>786</v>
      </c>
      <c r="P3341" t="s">
        <v>886</v>
      </c>
      <c r="Q3341" t="s">
        <v>243</v>
      </c>
      <c r="S3341" s="38"/>
      <c r="W3341" s="38"/>
    </row>
    <row r="3342" spans="1:23" ht="16" x14ac:dyDescent="0.2">
      <c r="A3342" t="s">
        <v>371</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s="38" t="s">
        <v>288</v>
      </c>
      <c r="O3342" t="s">
        <v>786</v>
      </c>
      <c r="P3342" t="s">
        <v>886</v>
      </c>
      <c r="Q3342" t="s">
        <v>243</v>
      </c>
      <c r="S3342" s="38"/>
      <c r="W3342" s="38"/>
    </row>
    <row r="3343" spans="1:23" ht="16" x14ac:dyDescent="0.2">
      <c r="A3343" t="s">
        <v>371</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s="38" t="s">
        <v>288</v>
      </c>
      <c r="O3343" t="s">
        <v>786</v>
      </c>
      <c r="P3343" t="s">
        <v>886</v>
      </c>
      <c r="Q3343" t="s">
        <v>243</v>
      </c>
      <c r="S3343" s="38"/>
      <c r="W3343" s="38"/>
    </row>
    <row r="3344" spans="1:23" ht="16" x14ac:dyDescent="0.2">
      <c r="A3344" t="s">
        <v>371</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s="38" t="s">
        <v>288</v>
      </c>
      <c r="O3344" t="s">
        <v>786</v>
      </c>
      <c r="P3344" t="s">
        <v>886</v>
      </c>
      <c r="Q3344" t="s">
        <v>243</v>
      </c>
      <c r="S3344" s="38"/>
      <c r="W3344" s="38"/>
    </row>
    <row r="3345" spans="1:23" ht="16" x14ac:dyDescent="0.2">
      <c r="A3345" t="s">
        <v>371</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s="38" t="s">
        <v>288</v>
      </c>
      <c r="O3345" t="s">
        <v>786</v>
      </c>
      <c r="P3345" t="s">
        <v>886</v>
      </c>
      <c r="Q3345" t="s">
        <v>243</v>
      </c>
      <c r="S3345" s="38"/>
      <c r="W3345" s="38"/>
    </row>
    <row r="3346" spans="1:23" ht="16" x14ac:dyDescent="0.2">
      <c r="A3346" t="s">
        <v>371</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s="38" t="s">
        <v>288</v>
      </c>
      <c r="O3346" t="s">
        <v>786</v>
      </c>
      <c r="P3346" t="s">
        <v>886</v>
      </c>
      <c r="Q3346" t="s">
        <v>243</v>
      </c>
      <c r="S3346" s="38"/>
      <c r="W3346" s="38"/>
    </row>
    <row r="3347" spans="1:23" ht="16" x14ac:dyDescent="0.2">
      <c r="A3347" t="s">
        <v>371</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s="38" t="s">
        <v>288</v>
      </c>
      <c r="O3347" t="s">
        <v>786</v>
      </c>
      <c r="P3347" t="s">
        <v>886</v>
      </c>
      <c r="Q3347" t="s">
        <v>243</v>
      </c>
      <c r="S3347" s="38"/>
      <c r="W3347" s="38"/>
    </row>
    <row r="3348" spans="1:23" ht="16" x14ac:dyDescent="0.2">
      <c r="A3348" t="s">
        <v>371</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s="38" t="s">
        <v>288</v>
      </c>
      <c r="O3348" t="s">
        <v>786</v>
      </c>
      <c r="P3348" t="s">
        <v>886</v>
      </c>
      <c r="Q3348" t="s">
        <v>243</v>
      </c>
      <c r="S3348" s="38"/>
      <c r="W3348" s="38"/>
    </row>
    <row r="3349" spans="1:23" ht="16" x14ac:dyDescent="0.2">
      <c r="A3349" t="s">
        <v>371</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s="38" t="s">
        <v>288</v>
      </c>
      <c r="O3349" t="s">
        <v>786</v>
      </c>
      <c r="P3349" t="s">
        <v>886</v>
      </c>
      <c r="Q3349" t="s">
        <v>243</v>
      </c>
      <c r="S3349" s="38"/>
      <c r="W3349" s="38"/>
    </row>
    <row r="3350" spans="1:23" ht="16" x14ac:dyDescent="0.2">
      <c r="A3350" t="s">
        <v>347</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s="38" t="s">
        <v>242</v>
      </c>
      <c r="O3350" t="s">
        <v>700</v>
      </c>
      <c r="P3350" t="s">
        <v>887</v>
      </c>
      <c r="Q3350" t="s">
        <v>243</v>
      </c>
      <c r="R3350" t="s">
        <v>348</v>
      </c>
      <c r="S3350" s="38"/>
      <c r="W3350" s="38"/>
    </row>
    <row r="3351" spans="1:23" ht="16" x14ac:dyDescent="0.2">
      <c r="A3351" t="s">
        <v>347</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s="38" t="s">
        <v>242</v>
      </c>
      <c r="O3351" t="s">
        <v>700</v>
      </c>
      <c r="P3351" t="s">
        <v>887</v>
      </c>
      <c r="Q3351" t="s">
        <v>243</v>
      </c>
      <c r="R3351" t="s">
        <v>488</v>
      </c>
      <c r="S3351" s="38"/>
      <c r="W3351" s="38"/>
    </row>
    <row r="3352" spans="1:23" ht="16" x14ac:dyDescent="0.2">
      <c r="A3352" t="s">
        <v>347</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s="38" t="s">
        <v>242</v>
      </c>
      <c r="O3352" t="s">
        <v>700</v>
      </c>
      <c r="P3352" t="s">
        <v>887</v>
      </c>
      <c r="Q3352" t="s">
        <v>243</v>
      </c>
      <c r="S3352" s="38"/>
      <c r="W3352" s="38"/>
    </row>
    <row r="3353" spans="1:23" ht="16" x14ac:dyDescent="0.2">
      <c r="A3353" t="s">
        <v>347</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s="38" t="s">
        <v>242</v>
      </c>
      <c r="O3353" t="s">
        <v>700</v>
      </c>
      <c r="P3353" t="s">
        <v>887</v>
      </c>
      <c r="Q3353" t="s">
        <v>243</v>
      </c>
      <c r="S3353" s="38"/>
      <c r="W3353" s="38"/>
    </row>
    <row r="3354" spans="1:23" ht="16" x14ac:dyDescent="0.2">
      <c r="A3354" t="s">
        <v>347</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s="38" t="s">
        <v>242</v>
      </c>
      <c r="O3354" t="s">
        <v>700</v>
      </c>
      <c r="P3354" t="s">
        <v>887</v>
      </c>
      <c r="Q3354" t="s">
        <v>243</v>
      </c>
      <c r="S3354" s="38"/>
      <c r="W3354" s="38"/>
    </row>
    <row r="3355" spans="1:23" ht="16" x14ac:dyDescent="0.2">
      <c r="A3355" t="s">
        <v>347</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s="38" t="s">
        <v>242</v>
      </c>
      <c r="O3355" t="s">
        <v>700</v>
      </c>
      <c r="P3355" t="s">
        <v>887</v>
      </c>
      <c r="Q3355" t="s">
        <v>243</v>
      </c>
      <c r="S3355" s="38"/>
      <c r="W3355" s="38"/>
    </row>
    <row r="3356" spans="1:23" ht="16" x14ac:dyDescent="0.2">
      <c r="A3356" t="s">
        <v>347</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s="38" t="s">
        <v>242</v>
      </c>
      <c r="O3356" t="s">
        <v>700</v>
      </c>
      <c r="P3356" t="s">
        <v>887</v>
      </c>
      <c r="Q3356" t="s">
        <v>243</v>
      </c>
      <c r="S3356" s="38"/>
      <c r="W3356" s="38"/>
    </row>
    <row r="3357" spans="1:23" ht="16" x14ac:dyDescent="0.2">
      <c r="A3357" t="s">
        <v>347</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s="38" t="s">
        <v>242</v>
      </c>
      <c r="O3357" t="s">
        <v>700</v>
      </c>
      <c r="P3357" t="s">
        <v>887</v>
      </c>
      <c r="Q3357" t="s">
        <v>243</v>
      </c>
      <c r="S3357" s="38"/>
      <c r="W3357" s="38"/>
    </row>
    <row r="3358" spans="1:23" ht="16" x14ac:dyDescent="0.2">
      <c r="A3358" t="s">
        <v>347</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s="38" t="s">
        <v>242</v>
      </c>
      <c r="O3358" t="s">
        <v>700</v>
      </c>
      <c r="P3358" t="s">
        <v>887</v>
      </c>
      <c r="Q3358" t="s">
        <v>243</v>
      </c>
      <c r="S3358" s="38"/>
      <c r="W3358" s="38"/>
    </row>
    <row r="3359" spans="1:23" ht="16" x14ac:dyDescent="0.2">
      <c r="A3359" t="s">
        <v>347</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s="38" t="s">
        <v>268</v>
      </c>
      <c r="O3359" t="s">
        <v>704</v>
      </c>
      <c r="P3359" t="s">
        <v>887</v>
      </c>
      <c r="Q3359" t="s">
        <v>243</v>
      </c>
      <c r="S3359" s="38"/>
      <c r="W3359" s="38"/>
    </row>
    <row r="3360" spans="1:23" ht="16" x14ac:dyDescent="0.2">
      <c r="A3360" t="s">
        <v>347</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s="38" t="s">
        <v>242</v>
      </c>
      <c r="O3360" t="s">
        <v>700</v>
      </c>
      <c r="P3360" t="s">
        <v>887</v>
      </c>
      <c r="Q3360" t="s">
        <v>243</v>
      </c>
      <c r="S3360" s="38"/>
      <c r="W3360" s="38"/>
    </row>
    <row r="3361" spans="1:23" ht="16" x14ac:dyDescent="0.2">
      <c r="A3361" t="s">
        <v>347</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s="38" t="s">
        <v>242</v>
      </c>
      <c r="O3361" t="s">
        <v>700</v>
      </c>
      <c r="P3361" t="s">
        <v>887</v>
      </c>
      <c r="Q3361" t="s">
        <v>243</v>
      </c>
      <c r="S3361" s="38"/>
      <c r="W3361" s="38"/>
    </row>
    <row r="3362" spans="1:23" ht="16" x14ac:dyDescent="0.2">
      <c r="A3362" t="s">
        <v>347</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s="38" t="s">
        <v>242</v>
      </c>
      <c r="O3362" t="s">
        <v>700</v>
      </c>
      <c r="P3362" t="s">
        <v>887</v>
      </c>
      <c r="Q3362" t="s">
        <v>243</v>
      </c>
      <c r="S3362" s="38"/>
      <c r="W3362" s="38"/>
    </row>
    <row r="3363" spans="1:23" ht="16" x14ac:dyDescent="0.2">
      <c r="A3363" t="s">
        <v>347</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s="38" t="s">
        <v>242</v>
      </c>
      <c r="O3363" t="s">
        <v>700</v>
      </c>
      <c r="P3363" t="s">
        <v>887</v>
      </c>
      <c r="Q3363" t="s">
        <v>243</v>
      </c>
      <c r="S3363" s="38"/>
      <c r="W3363" s="38"/>
    </row>
    <row r="3364" spans="1:23" ht="16" x14ac:dyDescent="0.2">
      <c r="A3364" t="s">
        <v>347</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s="38" t="s">
        <v>242</v>
      </c>
      <c r="O3364" t="s">
        <v>700</v>
      </c>
      <c r="P3364" t="s">
        <v>887</v>
      </c>
      <c r="Q3364" t="s">
        <v>243</v>
      </c>
      <c r="S3364" s="38"/>
      <c r="W3364" s="38"/>
    </row>
    <row r="3365" spans="1:23" ht="16" x14ac:dyDescent="0.2">
      <c r="A3365" t="s">
        <v>347</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s="38" t="s">
        <v>242</v>
      </c>
      <c r="O3365" t="s">
        <v>700</v>
      </c>
      <c r="P3365" t="s">
        <v>887</v>
      </c>
      <c r="Q3365" t="s">
        <v>243</v>
      </c>
      <c r="S3365" s="38"/>
      <c r="W3365" s="38"/>
    </row>
    <row r="3366" spans="1:23" ht="16" x14ac:dyDescent="0.2">
      <c r="A3366" t="s">
        <v>347</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s="38" t="s">
        <v>242</v>
      </c>
      <c r="O3366" t="s">
        <v>700</v>
      </c>
      <c r="P3366" t="s">
        <v>887</v>
      </c>
      <c r="Q3366" t="s">
        <v>243</v>
      </c>
      <c r="S3366" s="38"/>
      <c r="W3366" s="38"/>
    </row>
    <row r="3367" spans="1:23" ht="16" x14ac:dyDescent="0.2">
      <c r="A3367" t="s">
        <v>347</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s="38" t="s">
        <v>242</v>
      </c>
      <c r="O3367" t="s">
        <v>700</v>
      </c>
      <c r="P3367" t="s">
        <v>887</v>
      </c>
      <c r="Q3367" t="s">
        <v>243</v>
      </c>
      <c r="S3367" s="38"/>
      <c r="W3367" s="38"/>
    </row>
    <row r="3368" spans="1:23" ht="16" x14ac:dyDescent="0.2">
      <c r="A3368" t="s">
        <v>347</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s="38" t="s">
        <v>242</v>
      </c>
      <c r="O3368" t="s">
        <v>700</v>
      </c>
      <c r="P3368" t="s">
        <v>887</v>
      </c>
      <c r="Q3368" t="s">
        <v>243</v>
      </c>
      <c r="S3368" s="38"/>
      <c r="W3368" s="38"/>
    </row>
    <row r="3369" spans="1:23" ht="16" x14ac:dyDescent="0.2">
      <c r="A3369" t="s">
        <v>347</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s="38" t="s">
        <v>242</v>
      </c>
      <c r="O3369" t="s">
        <v>700</v>
      </c>
      <c r="P3369" t="s">
        <v>887</v>
      </c>
      <c r="Q3369" t="s">
        <v>243</v>
      </c>
      <c r="S3369" s="38"/>
      <c r="W3369" s="38"/>
    </row>
    <row r="3370" spans="1:23" ht="16" x14ac:dyDescent="0.2">
      <c r="A3370" t="s">
        <v>347</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s="38" t="s">
        <v>242</v>
      </c>
      <c r="O3370" t="s">
        <v>700</v>
      </c>
      <c r="P3370" t="s">
        <v>887</v>
      </c>
      <c r="Q3370" t="s">
        <v>243</v>
      </c>
      <c r="S3370" s="38"/>
      <c r="W3370" s="38"/>
    </row>
    <row r="3371" spans="1:23" ht="16" x14ac:dyDescent="0.2">
      <c r="A3371" t="s">
        <v>347</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s="38" t="s">
        <v>242</v>
      </c>
      <c r="O3371" t="s">
        <v>700</v>
      </c>
      <c r="P3371" t="s">
        <v>887</v>
      </c>
      <c r="Q3371" t="s">
        <v>243</v>
      </c>
      <c r="S3371" s="38"/>
      <c r="W3371" s="38"/>
    </row>
    <row r="3372" spans="1:23" ht="16" x14ac:dyDescent="0.2">
      <c r="A3372" t="s">
        <v>347</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s="38" t="s">
        <v>242</v>
      </c>
      <c r="O3372" t="s">
        <v>700</v>
      </c>
      <c r="P3372" t="s">
        <v>887</v>
      </c>
      <c r="Q3372" t="s">
        <v>243</v>
      </c>
      <c r="S3372" s="38"/>
      <c r="W3372" s="38"/>
    </row>
    <row r="3373" spans="1:23" ht="16" x14ac:dyDescent="0.2">
      <c r="A3373" t="s">
        <v>347</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s="38" t="s">
        <v>242</v>
      </c>
      <c r="O3373" t="s">
        <v>700</v>
      </c>
      <c r="P3373" t="s">
        <v>887</v>
      </c>
      <c r="Q3373" t="s">
        <v>243</v>
      </c>
      <c r="S3373" s="38"/>
      <c r="W3373" s="38"/>
    </row>
    <row r="3374" spans="1:23" ht="16" x14ac:dyDescent="0.2">
      <c r="A3374" t="s">
        <v>347</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s="38" t="s">
        <v>242</v>
      </c>
      <c r="O3374" t="s">
        <v>700</v>
      </c>
      <c r="P3374" t="s">
        <v>887</v>
      </c>
      <c r="Q3374" t="s">
        <v>243</v>
      </c>
      <c r="S3374" s="38"/>
      <c r="W3374" s="38"/>
    </row>
    <row r="3375" spans="1:23" ht="16" x14ac:dyDescent="0.2">
      <c r="A3375" t="s">
        <v>347</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s="38" t="s">
        <v>242</v>
      </c>
      <c r="O3375" t="s">
        <v>700</v>
      </c>
      <c r="P3375" t="s">
        <v>887</v>
      </c>
      <c r="Q3375" t="s">
        <v>243</v>
      </c>
      <c r="S3375" s="38"/>
      <c r="W3375" s="38"/>
    </row>
    <row r="3376" spans="1:23" ht="16" x14ac:dyDescent="0.2">
      <c r="A3376" t="s">
        <v>347</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s="38" t="s">
        <v>242</v>
      </c>
      <c r="O3376" t="s">
        <v>700</v>
      </c>
      <c r="P3376" t="s">
        <v>887</v>
      </c>
      <c r="Q3376" t="s">
        <v>243</v>
      </c>
      <c r="S3376" s="38"/>
      <c r="W3376" s="38"/>
    </row>
    <row r="3377" spans="1:23" ht="16" x14ac:dyDescent="0.2">
      <c r="A3377" t="s">
        <v>347</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s="38" t="s">
        <v>242</v>
      </c>
      <c r="O3377" t="s">
        <v>700</v>
      </c>
      <c r="P3377" t="s">
        <v>887</v>
      </c>
      <c r="Q3377" t="s">
        <v>243</v>
      </c>
      <c r="S3377" s="38"/>
      <c r="W3377" s="38"/>
    </row>
    <row r="3378" spans="1:23" ht="16" x14ac:dyDescent="0.2">
      <c r="A3378" t="s">
        <v>347</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s="38" t="s">
        <v>242</v>
      </c>
      <c r="O3378" t="s">
        <v>700</v>
      </c>
      <c r="P3378" t="s">
        <v>887</v>
      </c>
      <c r="Q3378" t="s">
        <v>243</v>
      </c>
      <c r="S3378" s="38"/>
      <c r="W3378" s="38"/>
    </row>
    <row r="3379" spans="1:23" ht="16" x14ac:dyDescent="0.2">
      <c r="A3379" t="s">
        <v>347</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s="38" t="s">
        <v>242</v>
      </c>
      <c r="O3379" t="s">
        <v>700</v>
      </c>
      <c r="P3379" t="s">
        <v>887</v>
      </c>
      <c r="Q3379" t="s">
        <v>243</v>
      </c>
      <c r="S3379" s="38"/>
      <c r="W3379" s="38"/>
    </row>
    <row r="3380" spans="1:23" ht="16" x14ac:dyDescent="0.2">
      <c r="A3380" t="s">
        <v>347</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s="38" t="s">
        <v>242</v>
      </c>
      <c r="O3380" t="s">
        <v>700</v>
      </c>
      <c r="P3380" t="s">
        <v>887</v>
      </c>
      <c r="Q3380" t="s">
        <v>243</v>
      </c>
      <c r="S3380" s="38"/>
      <c r="W3380" s="38"/>
    </row>
    <row r="3381" spans="1:23" ht="16" x14ac:dyDescent="0.2">
      <c r="A3381" t="s">
        <v>347</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s="38" t="s">
        <v>242</v>
      </c>
      <c r="O3381" t="s">
        <v>700</v>
      </c>
      <c r="P3381" t="s">
        <v>887</v>
      </c>
      <c r="Q3381" t="s">
        <v>243</v>
      </c>
      <c r="S3381" s="38"/>
      <c r="W3381" s="38"/>
    </row>
    <row r="3382" spans="1:23" ht="16" x14ac:dyDescent="0.2">
      <c r="A3382" t="s">
        <v>347</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s="38" t="s">
        <v>242</v>
      </c>
      <c r="O3382" t="s">
        <v>700</v>
      </c>
      <c r="P3382" t="s">
        <v>887</v>
      </c>
      <c r="Q3382" t="s">
        <v>243</v>
      </c>
      <c r="S3382" s="38"/>
      <c r="W3382" s="38"/>
    </row>
    <row r="3383" spans="1:23" ht="16" x14ac:dyDescent="0.2">
      <c r="A3383" t="s">
        <v>347</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s="38" t="s">
        <v>242</v>
      </c>
      <c r="O3383" t="s">
        <v>700</v>
      </c>
      <c r="P3383" t="s">
        <v>887</v>
      </c>
      <c r="Q3383" t="s">
        <v>243</v>
      </c>
      <c r="S3383" s="38"/>
      <c r="W3383" s="38"/>
    </row>
    <row r="3384" spans="1:23" ht="16" x14ac:dyDescent="0.2">
      <c r="A3384" t="s">
        <v>347</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s="38" t="s">
        <v>242</v>
      </c>
      <c r="O3384" t="s">
        <v>700</v>
      </c>
      <c r="P3384" t="s">
        <v>887</v>
      </c>
      <c r="Q3384" t="s">
        <v>243</v>
      </c>
      <c r="S3384" s="38"/>
      <c r="W3384" s="38"/>
    </row>
    <row r="3385" spans="1:23" ht="16" x14ac:dyDescent="0.2">
      <c r="A3385" t="s">
        <v>347</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s="38" t="s">
        <v>242</v>
      </c>
      <c r="O3385" t="s">
        <v>700</v>
      </c>
      <c r="P3385" t="s">
        <v>887</v>
      </c>
      <c r="Q3385" t="s">
        <v>243</v>
      </c>
      <c r="S3385" s="38"/>
      <c r="W3385" s="38"/>
    </row>
    <row r="3386" spans="1:23" ht="16" x14ac:dyDescent="0.2">
      <c r="A3386" t="s">
        <v>347</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s="38" t="s">
        <v>242</v>
      </c>
      <c r="O3386" t="s">
        <v>700</v>
      </c>
      <c r="P3386" t="s">
        <v>887</v>
      </c>
      <c r="Q3386" t="s">
        <v>243</v>
      </c>
      <c r="S3386" s="38"/>
      <c r="W3386" s="38"/>
    </row>
    <row r="3387" spans="1:23" ht="16" x14ac:dyDescent="0.2">
      <c r="A3387" t="s">
        <v>347</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s="38" t="s">
        <v>242</v>
      </c>
      <c r="O3387" t="s">
        <v>700</v>
      </c>
      <c r="P3387" t="s">
        <v>887</v>
      </c>
      <c r="Q3387" t="s">
        <v>243</v>
      </c>
      <c r="S3387" s="38"/>
      <c r="W3387" s="38"/>
    </row>
    <row r="3388" spans="1:23" ht="16" x14ac:dyDescent="0.2">
      <c r="A3388" t="s">
        <v>347</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s="38" t="s">
        <v>242</v>
      </c>
      <c r="O3388" t="s">
        <v>700</v>
      </c>
      <c r="P3388" t="s">
        <v>887</v>
      </c>
      <c r="Q3388" t="s">
        <v>243</v>
      </c>
      <c r="S3388" s="38"/>
      <c r="W3388" s="38"/>
    </row>
    <row r="3389" spans="1:23" ht="16" x14ac:dyDescent="0.2">
      <c r="A3389" t="s">
        <v>347</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s="38" t="s">
        <v>242</v>
      </c>
      <c r="O3389" t="s">
        <v>700</v>
      </c>
      <c r="P3389" t="s">
        <v>887</v>
      </c>
      <c r="Q3389" t="s">
        <v>243</v>
      </c>
      <c r="S3389" s="38"/>
      <c r="W3389" s="38"/>
    </row>
    <row r="3390" spans="1:23" ht="16" x14ac:dyDescent="0.2">
      <c r="A3390" t="s">
        <v>347</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s="38" t="s">
        <v>282</v>
      </c>
      <c r="O3390" t="s">
        <v>736</v>
      </c>
      <c r="P3390" t="s">
        <v>887</v>
      </c>
      <c r="Q3390" t="s">
        <v>243</v>
      </c>
      <c r="S3390" s="38"/>
      <c r="W3390" s="38"/>
    </row>
    <row r="3391" spans="1:23" ht="16" x14ac:dyDescent="0.2">
      <c r="A3391" t="s">
        <v>347</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s="38" t="s">
        <v>242</v>
      </c>
      <c r="O3391" t="s">
        <v>700</v>
      </c>
      <c r="P3391" t="s">
        <v>887</v>
      </c>
      <c r="Q3391" t="s">
        <v>243</v>
      </c>
      <c r="S3391" s="38"/>
      <c r="W3391" s="38"/>
    </row>
    <row r="3392" spans="1:23" ht="16" x14ac:dyDescent="0.2">
      <c r="A3392" t="s">
        <v>347</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s="38" t="s">
        <v>242</v>
      </c>
      <c r="O3392" t="s">
        <v>700</v>
      </c>
      <c r="P3392" t="s">
        <v>887</v>
      </c>
      <c r="Q3392" t="s">
        <v>243</v>
      </c>
      <c r="S3392" s="38"/>
      <c r="W3392" s="38"/>
    </row>
    <row r="3393" spans="1:23" ht="16" x14ac:dyDescent="0.2">
      <c r="A3393" t="s">
        <v>347</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s="38" t="s">
        <v>242</v>
      </c>
      <c r="O3393" t="s">
        <v>700</v>
      </c>
      <c r="P3393" t="s">
        <v>887</v>
      </c>
      <c r="Q3393" t="s">
        <v>243</v>
      </c>
      <c r="S3393" s="38"/>
      <c r="W3393" s="38"/>
    </row>
    <row r="3394" spans="1:23" ht="16" x14ac:dyDescent="0.2">
      <c r="A3394" t="s">
        <v>347</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s="38" t="s">
        <v>242</v>
      </c>
      <c r="O3394" t="s">
        <v>700</v>
      </c>
      <c r="P3394" t="s">
        <v>887</v>
      </c>
      <c r="Q3394" t="s">
        <v>243</v>
      </c>
      <c r="S3394" s="38"/>
      <c r="W3394" s="38"/>
    </row>
    <row r="3395" spans="1:23" ht="16" x14ac:dyDescent="0.2">
      <c r="A3395" t="s">
        <v>347</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s="38" t="s">
        <v>242</v>
      </c>
      <c r="O3395" t="s">
        <v>700</v>
      </c>
      <c r="P3395" t="s">
        <v>887</v>
      </c>
      <c r="Q3395" t="s">
        <v>243</v>
      </c>
      <c r="S3395" s="38"/>
      <c r="W3395" s="38"/>
    </row>
    <row r="3396" spans="1:23" ht="16" x14ac:dyDescent="0.2">
      <c r="A3396" t="s">
        <v>347</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s="38" t="s">
        <v>242</v>
      </c>
      <c r="O3396" t="s">
        <v>700</v>
      </c>
      <c r="P3396" t="s">
        <v>887</v>
      </c>
      <c r="Q3396" t="s">
        <v>243</v>
      </c>
      <c r="S3396" s="38"/>
      <c r="W3396" s="38"/>
    </row>
    <row r="3397" spans="1:23" ht="16" x14ac:dyDescent="0.2">
      <c r="A3397" t="s">
        <v>347</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s="38" t="s">
        <v>242</v>
      </c>
      <c r="O3397" t="s">
        <v>700</v>
      </c>
      <c r="P3397" t="s">
        <v>887</v>
      </c>
      <c r="Q3397" t="s">
        <v>243</v>
      </c>
      <c r="S3397" s="38"/>
      <c r="W3397" s="38"/>
    </row>
    <row r="3398" spans="1:23" ht="16" x14ac:dyDescent="0.2">
      <c r="A3398" t="s">
        <v>347</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s="38" t="s">
        <v>242</v>
      </c>
      <c r="O3398" t="s">
        <v>700</v>
      </c>
      <c r="P3398" t="s">
        <v>887</v>
      </c>
      <c r="Q3398" t="s">
        <v>243</v>
      </c>
      <c r="S3398" s="38"/>
      <c r="W3398" s="38"/>
    </row>
    <row r="3399" spans="1:23" ht="16" x14ac:dyDescent="0.2">
      <c r="A3399" t="s">
        <v>347</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s="38" t="s">
        <v>242</v>
      </c>
      <c r="O3399" t="s">
        <v>700</v>
      </c>
      <c r="P3399" t="s">
        <v>887</v>
      </c>
      <c r="Q3399" t="s">
        <v>243</v>
      </c>
      <c r="S3399" s="38"/>
      <c r="W3399" s="38"/>
    </row>
    <row r="3400" spans="1:23" ht="16" x14ac:dyDescent="0.2">
      <c r="A3400" t="s">
        <v>347</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s="38" t="s">
        <v>242</v>
      </c>
      <c r="O3400" t="s">
        <v>700</v>
      </c>
      <c r="P3400" t="s">
        <v>887</v>
      </c>
      <c r="Q3400" t="s">
        <v>243</v>
      </c>
      <c r="S3400" s="38"/>
      <c r="W3400" s="38"/>
    </row>
    <row r="3401" spans="1:23" ht="16" x14ac:dyDescent="0.2">
      <c r="A3401" t="s">
        <v>347</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s="38" t="s">
        <v>242</v>
      </c>
      <c r="O3401" t="s">
        <v>700</v>
      </c>
      <c r="P3401" t="s">
        <v>887</v>
      </c>
      <c r="Q3401" t="s">
        <v>243</v>
      </c>
      <c r="S3401" s="38"/>
      <c r="W3401" s="38"/>
    </row>
    <row r="3402" spans="1:23" ht="16" x14ac:dyDescent="0.2">
      <c r="A3402" t="s">
        <v>347</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s="38" t="s">
        <v>242</v>
      </c>
      <c r="O3402" t="s">
        <v>700</v>
      </c>
      <c r="P3402" t="s">
        <v>887</v>
      </c>
      <c r="Q3402" t="s">
        <v>243</v>
      </c>
      <c r="S3402" s="38"/>
      <c r="W3402" s="38"/>
    </row>
    <row r="3403" spans="1:23" ht="16" x14ac:dyDescent="0.2">
      <c r="A3403" t="s">
        <v>347</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s="38" t="s">
        <v>242</v>
      </c>
      <c r="O3403" t="s">
        <v>700</v>
      </c>
      <c r="P3403" t="s">
        <v>887</v>
      </c>
      <c r="Q3403" t="s">
        <v>243</v>
      </c>
      <c r="S3403" s="38"/>
      <c r="W3403" s="38"/>
    </row>
    <row r="3404" spans="1:23" ht="16" x14ac:dyDescent="0.2">
      <c r="A3404" t="s">
        <v>347</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s="38" t="s">
        <v>242</v>
      </c>
      <c r="O3404" t="s">
        <v>700</v>
      </c>
      <c r="P3404" t="s">
        <v>887</v>
      </c>
      <c r="Q3404" t="s">
        <v>243</v>
      </c>
      <c r="S3404" s="38"/>
      <c r="W3404" s="38"/>
    </row>
    <row r="3405" spans="1:23" ht="16" x14ac:dyDescent="0.2">
      <c r="A3405" t="s">
        <v>347</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s="38" t="s">
        <v>242</v>
      </c>
      <c r="O3405" t="s">
        <v>700</v>
      </c>
      <c r="P3405" t="s">
        <v>887</v>
      </c>
      <c r="Q3405" t="s">
        <v>243</v>
      </c>
      <c r="S3405" s="38"/>
      <c r="W3405" s="38"/>
    </row>
    <row r="3406" spans="1:23" ht="16" x14ac:dyDescent="0.2">
      <c r="A3406" t="s">
        <v>347</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s="38" t="s">
        <v>242</v>
      </c>
      <c r="O3406" t="s">
        <v>700</v>
      </c>
      <c r="P3406" t="s">
        <v>887</v>
      </c>
      <c r="Q3406" t="s">
        <v>243</v>
      </c>
      <c r="S3406" s="38"/>
      <c r="W3406" s="38"/>
    </row>
    <row r="3407" spans="1:23" ht="16" x14ac:dyDescent="0.2">
      <c r="A3407" t="s">
        <v>347</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s="38" t="s">
        <v>242</v>
      </c>
      <c r="O3407" t="s">
        <v>700</v>
      </c>
      <c r="P3407" t="s">
        <v>887</v>
      </c>
      <c r="Q3407" t="s">
        <v>243</v>
      </c>
      <c r="S3407" s="38"/>
      <c r="W3407" s="38"/>
    </row>
    <row r="3408" spans="1:23" ht="16" x14ac:dyDescent="0.2">
      <c r="A3408" t="s">
        <v>350</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s="38" t="s">
        <v>248</v>
      </c>
      <c r="O3408" t="s">
        <v>692</v>
      </c>
      <c r="P3408" t="s">
        <v>888</v>
      </c>
      <c r="Q3408" t="s">
        <v>243</v>
      </c>
      <c r="R3408" t="s">
        <v>349</v>
      </c>
      <c r="S3408" s="38"/>
      <c r="W3408" s="38"/>
    </row>
    <row r="3409" spans="1:23" ht="16" x14ac:dyDescent="0.2">
      <c r="A3409" t="s">
        <v>350</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s="38" t="s">
        <v>248</v>
      </c>
      <c r="O3409" t="s">
        <v>692</v>
      </c>
      <c r="P3409" t="s">
        <v>888</v>
      </c>
      <c r="Q3409" t="s">
        <v>243</v>
      </c>
      <c r="R3409" t="s">
        <v>489</v>
      </c>
      <c r="S3409" s="38"/>
      <c r="W3409" s="38"/>
    </row>
    <row r="3410" spans="1:23" ht="16" x14ac:dyDescent="0.2">
      <c r="A3410" t="s">
        <v>350</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s="38" t="s">
        <v>248</v>
      </c>
      <c r="O3410" t="s">
        <v>692</v>
      </c>
      <c r="P3410" t="s">
        <v>888</v>
      </c>
      <c r="Q3410" t="s">
        <v>243</v>
      </c>
      <c r="S3410" s="38"/>
      <c r="W3410" s="38"/>
    </row>
    <row r="3411" spans="1:23" ht="16" x14ac:dyDescent="0.2">
      <c r="A3411" t="s">
        <v>350</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s="38" t="s">
        <v>248</v>
      </c>
      <c r="O3411" t="s">
        <v>692</v>
      </c>
      <c r="P3411" t="s">
        <v>888</v>
      </c>
      <c r="Q3411" t="s">
        <v>243</v>
      </c>
      <c r="S3411" s="38"/>
      <c r="W3411" s="38"/>
    </row>
    <row r="3412" spans="1:23" ht="16" x14ac:dyDescent="0.2">
      <c r="A3412" t="s">
        <v>350</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s="38" t="s">
        <v>248</v>
      </c>
      <c r="O3412" t="s">
        <v>692</v>
      </c>
      <c r="P3412" t="s">
        <v>888</v>
      </c>
      <c r="Q3412" t="s">
        <v>243</v>
      </c>
      <c r="S3412" s="38"/>
      <c r="W3412" s="38"/>
    </row>
    <row r="3413" spans="1:23" ht="16" x14ac:dyDescent="0.2">
      <c r="A3413" t="s">
        <v>350</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s="38" t="s">
        <v>268</v>
      </c>
      <c r="O3413" t="s">
        <v>692</v>
      </c>
      <c r="P3413" t="s">
        <v>888</v>
      </c>
      <c r="Q3413" t="s">
        <v>243</v>
      </c>
      <c r="S3413" s="38"/>
      <c r="W3413" s="38"/>
    </row>
    <row r="3414" spans="1:23" ht="16" x14ac:dyDescent="0.2">
      <c r="A3414" t="s">
        <v>350</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s="38" t="s">
        <v>248</v>
      </c>
      <c r="O3414" t="s">
        <v>692</v>
      </c>
      <c r="P3414" t="s">
        <v>888</v>
      </c>
      <c r="Q3414" t="s">
        <v>243</v>
      </c>
      <c r="S3414" s="38"/>
      <c r="W3414" s="38"/>
    </row>
    <row r="3415" spans="1:23" ht="16" x14ac:dyDescent="0.2">
      <c r="A3415" t="s">
        <v>350</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s="38" t="s">
        <v>248</v>
      </c>
      <c r="O3415" t="s">
        <v>692</v>
      </c>
      <c r="P3415" t="s">
        <v>888</v>
      </c>
      <c r="Q3415" t="s">
        <v>243</v>
      </c>
      <c r="S3415" s="38"/>
      <c r="W3415" s="38"/>
    </row>
    <row r="3416" spans="1:23" ht="16" x14ac:dyDescent="0.2">
      <c r="A3416" t="s">
        <v>350</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s="38" t="s">
        <v>248</v>
      </c>
      <c r="O3416" t="s">
        <v>692</v>
      </c>
      <c r="P3416" t="s">
        <v>888</v>
      </c>
      <c r="Q3416" t="s">
        <v>243</v>
      </c>
      <c r="S3416" s="38"/>
      <c r="W3416" s="38"/>
    </row>
    <row r="3417" spans="1:23" ht="16" x14ac:dyDescent="0.2">
      <c r="A3417" t="s">
        <v>350</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s="38" t="s">
        <v>248</v>
      </c>
      <c r="O3417" t="s">
        <v>692</v>
      </c>
      <c r="P3417" t="s">
        <v>888</v>
      </c>
      <c r="Q3417" t="s">
        <v>243</v>
      </c>
      <c r="S3417" s="38"/>
      <c r="W3417" s="38"/>
    </row>
    <row r="3418" spans="1:23" ht="16" x14ac:dyDescent="0.2">
      <c r="A3418" t="s">
        <v>350</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s="38" t="s">
        <v>248</v>
      </c>
      <c r="O3418" t="s">
        <v>692</v>
      </c>
      <c r="P3418" t="s">
        <v>888</v>
      </c>
      <c r="Q3418" t="s">
        <v>243</v>
      </c>
      <c r="S3418" s="38"/>
      <c r="W3418" s="38"/>
    </row>
    <row r="3419" spans="1:23" ht="16" x14ac:dyDescent="0.2">
      <c r="A3419" t="s">
        <v>350</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s="38" t="s">
        <v>248</v>
      </c>
      <c r="O3419" t="s">
        <v>692</v>
      </c>
      <c r="P3419" t="s">
        <v>888</v>
      </c>
      <c r="Q3419" t="s">
        <v>243</v>
      </c>
      <c r="S3419" s="38"/>
      <c r="W3419" s="38"/>
    </row>
    <row r="3420" spans="1:23" ht="16" x14ac:dyDescent="0.2">
      <c r="A3420" t="s">
        <v>350</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s="38" t="s">
        <v>248</v>
      </c>
      <c r="O3420" t="s">
        <v>692</v>
      </c>
      <c r="P3420" t="s">
        <v>888</v>
      </c>
      <c r="Q3420" t="s">
        <v>243</v>
      </c>
      <c r="S3420" s="38"/>
      <c r="W3420" s="38"/>
    </row>
    <row r="3421" spans="1:23" ht="16" x14ac:dyDescent="0.2">
      <c r="A3421" t="s">
        <v>350</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s="38" t="s">
        <v>248</v>
      </c>
      <c r="O3421" t="s">
        <v>692</v>
      </c>
      <c r="P3421" t="s">
        <v>888</v>
      </c>
      <c r="Q3421" t="s">
        <v>243</v>
      </c>
      <c r="S3421" s="38"/>
      <c r="W3421" s="38"/>
    </row>
    <row r="3422" spans="1:23" ht="16" x14ac:dyDescent="0.2">
      <c r="A3422" t="s">
        <v>350</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s="38" t="s">
        <v>248</v>
      </c>
      <c r="O3422" t="s">
        <v>692</v>
      </c>
      <c r="P3422" t="s">
        <v>888</v>
      </c>
      <c r="Q3422" t="s">
        <v>243</v>
      </c>
      <c r="S3422" s="38"/>
      <c r="W3422" s="38"/>
    </row>
    <row r="3423" spans="1:23" ht="16" x14ac:dyDescent="0.2">
      <c r="A3423" t="s">
        <v>350</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s="38" t="s">
        <v>248</v>
      </c>
      <c r="O3423" t="s">
        <v>692</v>
      </c>
      <c r="P3423" t="s">
        <v>888</v>
      </c>
      <c r="Q3423" t="s">
        <v>243</v>
      </c>
      <c r="S3423" s="38"/>
      <c r="W3423" s="38"/>
    </row>
    <row r="3424" spans="1:23" ht="16" x14ac:dyDescent="0.2">
      <c r="A3424" t="s">
        <v>350</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s="38" t="s">
        <v>248</v>
      </c>
      <c r="O3424" t="s">
        <v>692</v>
      </c>
      <c r="P3424" t="s">
        <v>888</v>
      </c>
      <c r="Q3424" t="s">
        <v>243</v>
      </c>
      <c r="S3424" s="38"/>
      <c r="W3424" s="38"/>
    </row>
    <row r="3425" spans="1:23" ht="16" x14ac:dyDescent="0.2">
      <c r="A3425" t="s">
        <v>350</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s="38" t="s">
        <v>248</v>
      </c>
      <c r="O3425" t="s">
        <v>692</v>
      </c>
      <c r="P3425" t="s">
        <v>888</v>
      </c>
      <c r="Q3425" t="s">
        <v>243</v>
      </c>
      <c r="S3425" s="38"/>
      <c r="W3425" s="38"/>
    </row>
    <row r="3426" spans="1:23" ht="16" x14ac:dyDescent="0.2">
      <c r="A3426" t="s">
        <v>350</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s="38" t="s">
        <v>248</v>
      </c>
      <c r="O3426" t="s">
        <v>692</v>
      </c>
      <c r="P3426" t="s">
        <v>888</v>
      </c>
      <c r="Q3426" t="s">
        <v>243</v>
      </c>
      <c r="S3426" s="38"/>
      <c r="W3426" s="38"/>
    </row>
    <row r="3427" spans="1:23" ht="16" x14ac:dyDescent="0.2">
      <c r="A3427" t="s">
        <v>350</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s="38" t="s">
        <v>248</v>
      </c>
      <c r="O3427" t="s">
        <v>692</v>
      </c>
      <c r="P3427" t="s">
        <v>888</v>
      </c>
      <c r="Q3427" t="s">
        <v>243</v>
      </c>
      <c r="S3427" s="38"/>
      <c r="W3427" s="38"/>
    </row>
    <row r="3428" spans="1:23" ht="16" x14ac:dyDescent="0.2">
      <c r="A3428" t="s">
        <v>350</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s="38" t="s">
        <v>248</v>
      </c>
      <c r="O3428" t="s">
        <v>692</v>
      </c>
      <c r="P3428" t="s">
        <v>888</v>
      </c>
      <c r="Q3428" t="s">
        <v>243</v>
      </c>
      <c r="S3428" s="38"/>
      <c r="W3428" s="38"/>
    </row>
    <row r="3429" spans="1:23" ht="16" x14ac:dyDescent="0.2">
      <c r="A3429" t="s">
        <v>350</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s="38" t="s">
        <v>248</v>
      </c>
      <c r="O3429" t="s">
        <v>692</v>
      </c>
      <c r="P3429" t="s">
        <v>888</v>
      </c>
      <c r="Q3429" t="s">
        <v>243</v>
      </c>
      <c r="S3429" s="38"/>
      <c r="W3429" s="38"/>
    </row>
    <row r="3430" spans="1:23" ht="16" x14ac:dyDescent="0.2">
      <c r="A3430" t="s">
        <v>350</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s="38" t="s">
        <v>248</v>
      </c>
      <c r="O3430" t="s">
        <v>692</v>
      </c>
      <c r="P3430" t="s">
        <v>888</v>
      </c>
      <c r="Q3430" t="s">
        <v>243</v>
      </c>
      <c r="S3430" s="38"/>
      <c r="W3430" s="38"/>
    </row>
    <row r="3431" spans="1:23" ht="16" x14ac:dyDescent="0.2">
      <c r="A3431" t="s">
        <v>350</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s="38" t="s">
        <v>248</v>
      </c>
      <c r="O3431" t="s">
        <v>692</v>
      </c>
      <c r="P3431" t="s">
        <v>888</v>
      </c>
      <c r="Q3431" t="s">
        <v>243</v>
      </c>
      <c r="S3431" s="38"/>
      <c r="W3431" s="38"/>
    </row>
    <row r="3432" spans="1:23" ht="16" x14ac:dyDescent="0.2">
      <c r="A3432" t="s">
        <v>350</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s="38" t="s">
        <v>248</v>
      </c>
      <c r="O3432" t="s">
        <v>692</v>
      </c>
      <c r="P3432" t="s">
        <v>888</v>
      </c>
      <c r="Q3432" t="s">
        <v>243</v>
      </c>
      <c r="S3432" s="38"/>
      <c r="W3432" s="38"/>
    </row>
    <row r="3433" spans="1:23" ht="16" x14ac:dyDescent="0.2">
      <c r="A3433" t="s">
        <v>350</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s="38" t="s">
        <v>248</v>
      </c>
      <c r="O3433" t="s">
        <v>692</v>
      </c>
      <c r="P3433" t="s">
        <v>888</v>
      </c>
      <c r="Q3433" t="s">
        <v>243</v>
      </c>
      <c r="S3433" s="38"/>
      <c r="W3433" s="38"/>
    </row>
    <row r="3434" spans="1:23" ht="16" x14ac:dyDescent="0.2">
      <c r="A3434" t="s">
        <v>350</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s="38" t="s">
        <v>248</v>
      </c>
      <c r="O3434" t="s">
        <v>692</v>
      </c>
      <c r="P3434" t="s">
        <v>888</v>
      </c>
      <c r="Q3434" t="s">
        <v>243</v>
      </c>
      <c r="S3434" s="38"/>
      <c r="W3434" s="38"/>
    </row>
    <row r="3435" spans="1:23" ht="16" x14ac:dyDescent="0.2">
      <c r="A3435" t="s">
        <v>350</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s="38" t="s">
        <v>248</v>
      </c>
      <c r="O3435" t="s">
        <v>692</v>
      </c>
      <c r="P3435" t="s">
        <v>888</v>
      </c>
      <c r="Q3435" t="s">
        <v>243</v>
      </c>
      <c r="S3435" s="38"/>
      <c r="W3435" s="38"/>
    </row>
    <row r="3436" spans="1:23" ht="16" x14ac:dyDescent="0.2">
      <c r="A3436" t="s">
        <v>350</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s="38" t="s">
        <v>248</v>
      </c>
      <c r="O3436" t="s">
        <v>692</v>
      </c>
      <c r="P3436" t="s">
        <v>888</v>
      </c>
      <c r="Q3436" t="s">
        <v>243</v>
      </c>
      <c r="S3436" s="38"/>
      <c r="W3436" s="38"/>
    </row>
    <row r="3437" spans="1:23" ht="16" x14ac:dyDescent="0.2">
      <c r="A3437" t="s">
        <v>493</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s="38" t="s">
        <v>281</v>
      </c>
      <c r="O3437" t="s">
        <v>775</v>
      </c>
      <c r="P3437" t="s">
        <v>889</v>
      </c>
      <c r="Q3437" t="s">
        <v>243</v>
      </c>
      <c r="S3437" s="38"/>
      <c r="W3437" s="38"/>
    </row>
    <row r="3438" spans="1:23" ht="16" x14ac:dyDescent="0.2">
      <c r="A3438" t="s">
        <v>493</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s="38" t="s">
        <v>248</v>
      </c>
      <c r="O3438" t="s">
        <v>775</v>
      </c>
      <c r="P3438" t="s">
        <v>889</v>
      </c>
      <c r="Q3438" t="s">
        <v>243</v>
      </c>
      <c r="S3438" s="38"/>
      <c r="W3438" s="38"/>
    </row>
    <row r="3439" spans="1:23" ht="16" x14ac:dyDescent="0.2">
      <c r="A3439" t="s">
        <v>493</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s="38" t="s">
        <v>248</v>
      </c>
      <c r="O3439" t="s">
        <v>775</v>
      </c>
      <c r="P3439" t="s">
        <v>889</v>
      </c>
      <c r="Q3439" t="s">
        <v>243</v>
      </c>
      <c r="S3439" s="38"/>
      <c r="W3439" s="38"/>
    </row>
    <row r="3440" spans="1:23" ht="16" x14ac:dyDescent="0.2">
      <c r="A3440" t="s">
        <v>493</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s="38" t="s">
        <v>248</v>
      </c>
      <c r="O3440" t="s">
        <v>775</v>
      </c>
      <c r="P3440" t="s">
        <v>889</v>
      </c>
      <c r="Q3440" t="s">
        <v>243</v>
      </c>
      <c r="S3440" s="38"/>
      <c r="W3440" s="38"/>
    </row>
    <row r="3441" spans="1:23" ht="16" x14ac:dyDescent="0.2">
      <c r="A3441" t="s">
        <v>493</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s="38" t="s">
        <v>248</v>
      </c>
      <c r="O3441" t="s">
        <v>775</v>
      </c>
      <c r="P3441" t="s">
        <v>889</v>
      </c>
      <c r="Q3441" t="s">
        <v>243</v>
      </c>
      <c r="S3441" s="38"/>
      <c r="W3441" s="38"/>
    </row>
    <row r="3442" spans="1:23" ht="16" x14ac:dyDescent="0.2">
      <c r="A3442" t="s">
        <v>493</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s="38" t="s">
        <v>248</v>
      </c>
      <c r="O3442" t="s">
        <v>775</v>
      </c>
      <c r="P3442" t="s">
        <v>889</v>
      </c>
      <c r="Q3442" t="s">
        <v>243</v>
      </c>
      <c r="S3442" s="38"/>
      <c r="W3442" s="38"/>
    </row>
    <row r="3443" spans="1:23" ht="16" x14ac:dyDescent="0.2">
      <c r="A3443" t="s">
        <v>493</v>
      </c>
      <c r="B3443" t="s">
        <v>102</v>
      </c>
      <c r="C3443" s="2">
        <v>0</v>
      </c>
      <c r="D3443" s="2">
        <v>0</v>
      </c>
      <c r="E3443" s="2">
        <v>0</v>
      </c>
      <c r="F3443" s="2">
        <v>0</v>
      </c>
      <c r="G3443" s="2">
        <v>0</v>
      </c>
      <c r="H3443" s="2">
        <v>0</v>
      </c>
      <c r="I3443" s="2">
        <v>0</v>
      </c>
      <c r="J3443" s="2">
        <v>0</v>
      </c>
      <c r="K3443" s="2">
        <v>0</v>
      </c>
      <c r="L3443" s="2">
        <v>0</v>
      </c>
      <c r="M3443" s="2">
        <v>0</v>
      </c>
      <c r="N3443" s="38" t="s">
        <v>248</v>
      </c>
      <c r="O3443" t="s">
        <v>775</v>
      </c>
      <c r="P3443" t="s">
        <v>889</v>
      </c>
      <c r="Q3443" t="s">
        <v>243</v>
      </c>
      <c r="S3443" s="38"/>
      <c r="W3443" s="38"/>
    </row>
    <row r="3444" spans="1:23" ht="16" x14ac:dyDescent="0.2">
      <c r="A3444" t="s">
        <v>493</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s="38" t="s">
        <v>248</v>
      </c>
      <c r="O3444" t="s">
        <v>775</v>
      </c>
      <c r="P3444" t="s">
        <v>889</v>
      </c>
      <c r="Q3444" t="s">
        <v>243</v>
      </c>
      <c r="S3444" s="38"/>
      <c r="W3444" s="38"/>
    </row>
    <row r="3445" spans="1:23" ht="16" x14ac:dyDescent="0.2">
      <c r="A3445" t="s">
        <v>493</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s="38" t="s">
        <v>248</v>
      </c>
      <c r="O3445" t="s">
        <v>775</v>
      </c>
      <c r="P3445" t="s">
        <v>889</v>
      </c>
      <c r="Q3445" t="s">
        <v>243</v>
      </c>
      <c r="S3445" s="38"/>
      <c r="W3445" s="38"/>
    </row>
    <row r="3446" spans="1:23" ht="16" x14ac:dyDescent="0.2">
      <c r="A3446" t="s">
        <v>493</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s="38" t="s">
        <v>248</v>
      </c>
      <c r="O3446" t="s">
        <v>775</v>
      </c>
      <c r="P3446" t="s">
        <v>889</v>
      </c>
      <c r="Q3446" t="s">
        <v>243</v>
      </c>
      <c r="S3446" s="38"/>
      <c r="W3446" s="38"/>
    </row>
    <row r="3447" spans="1:23" ht="16" x14ac:dyDescent="0.2">
      <c r="A3447" t="s">
        <v>493</v>
      </c>
      <c r="B3447" t="s">
        <v>105</v>
      </c>
      <c r="C3447" s="2">
        <v>6.7797077007174009E-2</v>
      </c>
      <c r="D3447" s="2">
        <v>6.7797077007173995E-2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s="38" t="s">
        <v>248</v>
      </c>
      <c r="O3447" t="s">
        <v>775</v>
      </c>
      <c r="P3447" t="s">
        <v>889</v>
      </c>
      <c r="Q3447" t="s">
        <v>243</v>
      </c>
      <c r="S3447" s="38"/>
      <c r="W3447" s="38"/>
    </row>
    <row r="3448" spans="1:23" ht="16" x14ac:dyDescent="0.2">
      <c r="A3448" t="s">
        <v>493</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s="38" t="s">
        <v>248</v>
      </c>
      <c r="O3448" t="s">
        <v>775</v>
      </c>
      <c r="P3448" t="s">
        <v>889</v>
      </c>
      <c r="Q3448" t="s">
        <v>243</v>
      </c>
      <c r="S3448" s="38"/>
      <c r="W3448" s="38"/>
    </row>
    <row r="3449" spans="1:23" ht="16" x14ac:dyDescent="0.2">
      <c r="A3449" t="s">
        <v>493</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s="38" t="s">
        <v>248</v>
      </c>
      <c r="O3449" t="s">
        <v>775</v>
      </c>
      <c r="P3449" t="s">
        <v>889</v>
      </c>
      <c r="Q3449" t="s">
        <v>243</v>
      </c>
      <c r="S3449" s="38"/>
      <c r="W3449" s="38"/>
    </row>
    <row r="3450" spans="1:23" ht="16" x14ac:dyDescent="0.2">
      <c r="A3450" t="s">
        <v>493</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s="38" t="s">
        <v>248</v>
      </c>
      <c r="O3450" t="s">
        <v>775</v>
      </c>
      <c r="P3450" t="s">
        <v>889</v>
      </c>
      <c r="Q3450" t="s">
        <v>243</v>
      </c>
      <c r="S3450" s="38"/>
      <c r="W3450" s="38"/>
    </row>
    <row r="3451" spans="1:23" ht="16" x14ac:dyDescent="0.2">
      <c r="A3451" t="s">
        <v>493</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s="38" t="s">
        <v>248</v>
      </c>
      <c r="O3451" t="s">
        <v>775</v>
      </c>
      <c r="P3451" t="s">
        <v>889</v>
      </c>
      <c r="Q3451" t="s">
        <v>243</v>
      </c>
      <c r="S3451" s="38"/>
      <c r="W3451" s="38"/>
    </row>
    <row r="3452" spans="1:23" ht="16" x14ac:dyDescent="0.2">
      <c r="A3452" t="s">
        <v>493</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s="38" t="s">
        <v>288</v>
      </c>
      <c r="O3452" t="s">
        <v>733</v>
      </c>
      <c r="P3452" t="s">
        <v>889</v>
      </c>
      <c r="Q3452" t="s">
        <v>243</v>
      </c>
      <c r="S3452" s="38"/>
      <c r="W3452" s="38"/>
    </row>
    <row r="3453" spans="1:23" ht="16" x14ac:dyDescent="0.2">
      <c r="A3453" t="s">
        <v>493</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s="38" t="s">
        <v>248</v>
      </c>
      <c r="O3453" t="s">
        <v>775</v>
      </c>
      <c r="P3453" t="s">
        <v>889</v>
      </c>
      <c r="Q3453" t="s">
        <v>243</v>
      </c>
      <c r="S3453" s="38"/>
      <c r="W3453" s="38"/>
    </row>
    <row r="3454" spans="1:23" ht="16" x14ac:dyDescent="0.2">
      <c r="A3454" t="s">
        <v>493</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s="38" t="s">
        <v>248</v>
      </c>
      <c r="O3454" t="s">
        <v>775</v>
      </c>
      <c r="P3454" t="s">
        <v>889</v>
      </c>
      <c r="Q3454" t="s">
        <v>243</v>
      </c>
      <c r="S3454" s="38"/>
      <c r="W3454" s="38"/>
    </row>
    <row r="3455" spans="1:23" ht="16" x14ac:dyDescent="0.2">
      <c r="A3455" t="s">
        <v>493</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s="38" t="s">
        <v>248</v>
      </c>
      <c r="O3455" t="s">
        <v>775</v>
      </c>
      <c r="P3455" t="s">
        <v>889</v>
      </c>
      <c r="Q3455" t="s">
        <v>243</v>
      </c>
      <c r="S3455" s="38"/>
      <c r="W3455" s="38"/>
    </row>
    <row r="3456" spans="1:23" ht="16" x14ac:dyDescent="0.2">
      <c r="A3456" t="s">
        <v>493</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s="38" t="s">
        <v>248</v>
      </c>
      <c r="O3456" t="s">
        <v>775</v>
      </c>
      <c r="P3456" t="s">
        <v>889</v>
      </c>
      <c r="Q3456" t="s">
        <v>243</v>
      </c>
      <c r="S3456" s="38"/>
      <c r="W3456" s="38"/>
    </row>
    <row r="3457" spans="4:14" ht="16" x14ac:dyDescent="0.2">
      <c r="D3457" s="2"/>
      <c r="E3457" s="2"/>
      <c r="F3457" s="2"/>
      <c r="G3457" s="2"/>
      <c r="H3457" s="2"/>
      <c r="I3457" s="2"/>
      <c r="J3457" s="2"/>
      <c r="K3457" s="2"/>
      <c r="L3457" s="2"/>
      <c r="M3457" s="2"/>
      <c r="N3457" s="38"/>
    </row>
    <row r="3458" spans="4:14" ht="16" x14ac:dyDescent="0.2">
      <c r="D3458" s="2"/>
      <c r="E3458" s="2"/>
      <c r="F3458" s="2"/>
      <c r="G3458" s="2"/>
      <c r="H3458" s="2"/>
      <c r="I3458" s="2"/>
      <c r="J3458" s="2"/>
      <c r="K3458" s="2"/>
      <c r="L3458" s="2"/>
      <c r="M3458" s="2"/>
      <c r="N3458" s="38"/>
    </row>
    <row r="3459" spans="4:14" ht="16" x14ac:dyDescent="0.2">
      <c r="D3459" s="2"/>
      <c r="E3459" s="2"/>
      <c r="F3459" s="2"/>
      <c r="G3459" s="2"/>
      <c r="H3459" s="2"/>
      <c r="I3459" s="2"/>
      <c r="J3459" s="2"/>
      <c r="K3459" s="2"/>
      <c r="L3459" s="2"/>
      <c r="M3459" s="2"/>
      <c r="N3459" s="38"/>
    </row>
    <row r="3460" spans="4:14" ht="16" x14ac:dyDescent="0.2">
      <c r="D3460" s="2"/>
      <c r="E3460" s="2"/>
      <c r="F3460" s="2"/>
      <c r="G3460" s="2"/>
      <c r="H3460" s="2"/>
      <c r="I3460" s="2"/>
      <c r="J3460" s="2"/>
      <c r="K3460" s="2"/>
      <c r="L3460" s="2"/>
      <c r="M3460" s="2"/>
      <c r="N3460" s="38"/>
    </row>
    <row r="3461" spans="4:14" ht="16" x14ac:dyDescent="0.2">
      <c r="D3461" s="2"/>
      <c r="E3461" s="2"/>
      <c r="F3461" s="2"/>
      <c r="G3461" s="2"/>
      <c r="H3461" s="2"/>
      <c r="I3461" s="2"/>
      <c r="J3461" s="2"/>
      <c r="K3461" s="2"/>
      <c r="L3461" s="2"/>
      <c r="M3461" s="2"/>
      <c r="N3461" s="38"/>
    </row>
    <row r="3462" spans="4:14" ht="16" x14ac:dyDescent="0.2">
      <c r="D3462" s="2"/>
      <c r="E3462" s="2"/>
      <c r="F3462" s="2"/>
      <c r="G3462" s="2"/>
      <c r="H3462" s="2"/>
      <c r="I3462" s="2"/>
      <c r="J3462" s="2"/>
      <c r="K3462" s="2"/>
      <c r="L3462" s="2"/>
      <c r="M3462" s="2"/>
      <c r="N3462" s="38"/>
    </row>
    <row r="3463" spans="4:14" ht="16" x14ac:dyDescent="0.2">
      <c r="D3463" s="2"/>
      <c r="E3463" s="2"/>
      <c r="F3463" s="2"/>
      <c r="G3463" s="2"/>
      <c r="H3463" s="2"/>
      <c r="I3463" s="2"/>
      <c r="J3463" s="2"/>
      <c r="K3463" s="2"/>
      <c r="L3463" s="2"/>
      <c r="M3463" s="2"/>
      <c r="N3463" s="38"/>
    </row>
    <row r="3464" spans="4:14" ht="16" x14ac:dyDescent="0.2">
      <c r="D3464" s="2"/>
      <c r="E3464" s="2"/>
      <c r="F3464" s="2"/>
      <c r="G3464" s="2"/>
      <c r="H3464" s="2"/>
      <c r="I3464" s="2"/>
      <c r="J3464" s="2"/>
      <c r="K3464" s="2"/>
      <c r="L3464" s="2"/>
      <c r="M3464" s="2"/>
      <c r="N3464" s="38"/>
    </row>
    <row r="3465" spans="4:14" ht="16" x14ac:dyDescent="0.2">
      <c r="D3465" s="2"/>
      <c r="E3465" s="2"/>
      <c r="F3465" s="2"/>
      <c r="G3465" s="2"/>
      <c r="H3465" s="2"/>
      <c r="I3465" s="2"/>
      <c r="J3465" s="2"/>
      <c r="K3465" s="2"/>
      <c r="L3465" s="2"/>
      <c r="M3465" s="2"/>
      <c r="N3465" s="38"/>
    </row>
    <row r="3466" spans="4:14" ht="16" x14ac:dyDescent="0.2">
      <c r="D3466" s="2"/>
      <c r="E3466" s="2"/>
      <c r="F3466" s="2"/>
      <c r="G3466" s="2"/>
      <c r="H3466" s="2"/>
      <c r="I3466" s="2"/>
      <c r="J3466" s="2"/>
      <c r="K3466" s="2"/>
      <c r="L3466" s="2"/>
      <c r="M3466" s="2"/>
      <c r="N3466" s="38"/>
    </row>
    <row r="3467" spans="4:14" ht="16" x14ac:dyDescent="0.2">
      <c r="D3467" s="2"/>
      <c r="E3467" s="2"/>
      <c r="F3467" s="2"/>
      <c r="G3467" s="2"/>
      <c r="H3467" s="2"/>
      <c r="I3467" s="2"/>
      <c r="J3467" s="2"/>
      <c r="K3467" s="2"/>
      <c r="L3467" s="2"/>
      <c r="M3467" s="2"/>
      <c r="N3467" s="38"/>
    </row>
    <row r="3468" spans="4:14" ht="16" x14ac:dyDescent="0.2">
      <c r="D3468" s="2"/>
      <c r="E3468" s="2"/>
      <c r="F3468" s="2"/>
      <c r="G3468" s="2"/>
      <c r="H3468" s="2"/>
      <c r="I3468" s="2"/>
      <c r="J3468" s="2"/>
      <c r="K3468" s="2"/>
      <c r="L3468" s="2"/>
      <c r="M3468" s="2"/>
      <c r="N3468" s="38"/>
    </row>
    <row r="3469" spans="4:14" ht="16" x14ac:dyDescent="0.2">
      <c r="D3469" s="2"/>
      <c r="E3469" s="2"/>
      <c r="F3469" s="2"/>
      <c r="G3469" s="2"/>
      <c r="H3469" s="2"/>
      <c r="I3469" s="2"/>
      <c r="J3469" s="2"/>
      <c r="K3469" s="2"/>
      <c r="L3469" s="2"/>
      <c r="M3469" s="2"/>
      <c r="N3469" s="38"/>
    </row>
    <row r="3470" spans="4:14" ht="16" x14ac:dyDescent="0.2">
      <c r="D3470" s="2"/>
      <c r="E3470" s="2"/>
      <c r="F3470" s="2"/>
      <c r="G3470" s="2"/>
      <c r="H3470" s="2"/>
      <c r="I3470" s="2"/>
      <c r="J3470" s="2"/>
      <c r="K3470" s="2"/>
      <c r="L3470" s="2"/>
      <c r="M3470" s="2"/>
      <c r="N3470" s="38"/>
    </row>
    <row r="3471" spans="4:14" ht="16" x14ac:dyDescent="0.2">
      <c r="D3471" s="2"/>
      <c r="E3471" s="2"/>
      <c r="F3471" s="2"/>
      <c r="G3471" s="2"/>
      <c r="H3471" s="2"/>
      <c r="I3471" s="2"/>
      <c r="J3471" s="2"/>
      <c r="K3471" s="2"/>
      <c r="L3471" s="2"/>
      <c r="M3471" s="2"/>
      <c r="N3471" s="38"/>
    </row>
    <row r="3472" spans="4:14" ht="16" x14ac:dyDescent="0.2">
      <c r="D3472" s="2"/>
      <c r="E3472" s="2"/>
      <c r="F3472" s="2"/>
      <c r="G3472" s="2"/>
      <c r="H3472" s="2"/>
      <c r="I3472" s="2"/>
      <c r="J3472" s="2"/>
      <c r="K3472" s="2"/>
      <c r="L3472" s="2"/>
      <c r="M3472" s="2"/>
      <c r="N3472" s="38"/>
    </row>
    <row r="3473" spans="4:14" ht="16" x14ac:dyDescent="0.2">
      <c r="D3473" s="2"/>
      <c r="E3473" s="2"/>
      <c r="F3473" s="2"/>
      <c r="G3473" s="2"/>
      <c r="H3473" s="2"/>
      <c r="I3473" s="2"/>
      <c r="J3473" s="2"/>
      <c r="K3473" s="2"/>
      <c r="L3473" s="2"/>
      <c r="M3473" s="2"/>
      <c r="N3473" s="38"/>
    </row>
    <row r="3474" spans="4:14" ht="16" x14ac:dyDescent="0.2">
      <c r="D3474" s="2"/>
      <c r="E3474" s="2"/>
      <c r="F3474" s="2"/>
      <c r="G3474" s="2"/>
      <c r="H3474" s="2"/>
      <c r="I3474" s="2"/>
      <c r="J3474" s="2"/>
      <c r="K3474" s="2"/>
      <c r="L3474" s="2"/>
      <c r="M3474" s="2"/>
      <c r="N3474" s="38"/>
    </row>
    <row r="3475" spans="4:14" ht="16" x14ac:dyDescent="0.2">
      <c r="D3475" s="2"/>
      <c r="E3475" s="2"/>
      <c r="F3475" s="2"/>
      <c r="G3475" s="2"/>
      <c r="H3475" s="2"/>
      <c r="I3475" s="2"/>
      <c r="J3475" s="2"/>
      <c r="K3475" s="2"/>
      <c r="L3475" s="2"/>
      <c r="M3475" s="2"/>
      <c r="N3475" s="38"/>
    </row>
    <row r="3476" spans="4:14" ht="16" x14ac:dyDescent="0.2">
      <c r="D3476" s="2"/>
      <c r="E3476" s="2"/>
      <c r="F3476" s="2"/>
      <c r="G3476" s="2"/>
      <c r="H3476" s="2"/>
      <c r="I3476" s="2"/>
      <c r="J3476" s="2"/>
      <c r="K3476" s="2"/>
      <c r="L3476" s="2"/>
      <c r="M3476" s="2"/>
      <c r="N3476" s="38"/>
    </row>
    <row r="3477" spans="4:14" ht="16" x14ac:dyDescent="0.2">
      <c r="D3477" s="2"/>
      <c r="E3477" s="2"/>
      <c r="F3477" s="2"/>
      <c r="G3477" s="2"/>
      <c r="H3477" s="2"/>
      <c r="I3477" s="2"/>
      <c r="J3477" s="2"/>
      <c r="K3477" s="2"/>
      <c r="L3477" s="2"/>
      <c r="M3477" s="2"/>
      <c r="N3477" s="38"/>
    </row>
    <row r="3478" spans="4:14" ht="16" x14ac:dyDescent="0.2">
      <c r="D3478" s="2"/>
      <c r="E3478" s="2"/>
      <c r="F3478" s="2"/>
      <c r="G3478" s="2"/>
      <c r="H3478" s="2"/>
      <c r="I3478" s="2"/>
      <c r="J3478" s="2"/>
      <c r="K3478" s="2"/>
      <c r="L3478" s="2"/>
      <c r="M3478" s="2"/>
      <c r="N3478" s="38"/>
    </row>
    <row r="3479" spans="4:14" ht="16" x14ac:dyDescent="0.2">
      <c r="D3479" s="2"/>
      <c r="E3479" s="2"/>
      <c r="F3479" s="2"/>
      <c r="G3479" s="2"/>
      <c r="H3479" s="2"/>
      <c r="I3479" s="2"/>
      <c r="J3479" s="2"/>
      <c r="K3479" s="2"/>
      <c r="L3479" s="2"/>
      <c r="M3479" s="2"/>
      <c r="N3479" s="38"/>
    </row>
    <row r="3480" spans="4:14" ht="16" x14ac:dyDescent="0.2">
      <c r="D3480" s="2"/>
      <c r="E3480" s="2"/>
      <c r="F3480" s="2"/>
      <c r="G3480" s="2"/>
      <c r="H3480" s="2"/>
      <c r="I3480" s="2"/>
      <c r="J3480" s="2"/>
      <c r="K3480" s="2"/>
      <c r="L3480" s="2"/>
      <c r="M3480" s="2"/>
      <c r="N3480" s="38"/>
    </row>
    <row r="3481" spans="4:14" ht="16" x14ac:dyDescent="0.2">
      <c r="D3481" s="2"/>
      <c r="E3481" s="2"/>
      <c r="F3481" s="2"/>
      <c r="G3481" s="2"/>
      <c r="H3481" s="2"/>
      <c r="I3481" s="2"/>
      <c r="J3481" s="2"/>
      <c r="K3481" s="2"/>
      <c r="L3481" s="2"/>
      <c r="M3481" s="2"/>
      <c r="N3481" s="38"/>
    </row>
    <row r="3482" spans="4:14" ht="16" x14ac:dyDescent="0.2">
      <c r="D3482" s="2"/>
      <c r="E3482" s="2"/>
      <c r="F3482" s="2"/>
      <c r="G3482" s="2"/>
      <c r="H3482" s="2"/>
      <c r="I3482" s="2"/>
      <c r="J3482" s="2"/>
      <c r="K3482" s="2"/>
      <c r="L3482" s="2"/>
      <c r="M3482" s="2"/>
      <c r="N3482" s="38"/>
    </row>
    <row r="3483" spans="4:14" ht="16" x14ac:dyDescent="0.2">
      <c r="D3483" s="2"/>
      <c r="E3483" s="2"/>
      <c r="F3483" s="2"/>
      <c r="G3483" s="2"/>
      <c r="H3483" s="2"/>
      <c r="I3483" s="2"/>
      <c r="J3483" s="2"/>
      <c r="K3483" s="2"/>
      <c r="L3483" s="2"/>
      <c r="M3483" s="2"/>
      <c r="N3483" s="38"/>
    </row>
    <row r="3484" spans="4:14" ht="16" x14ac:dyDescent="0.2">
      <c r="D3484" s="2"/>
      <c r="E3484" s="2"/>
      <c r="F3484" s="2"/>
      <c r="G3484" s="2"/>
      <c r="H3484" s="2"/>
      <c r="I3484" s="2"/>
      <c r="J3484" s="2"/>
      <c r="K3484" s="2"/>
      <c r="L3484" s="2"/>
      <c r="M3484" s="2"/>
      <c r="N3484" s="38"/>
    </row>
    <row r="3485" spans="4:14" ht="16" x14ac:dyDescent="0.2">
      <c r="D3485" s="2"/>
      <c r="E3485" s="2"/>
      <c r="F3485" s="2"/>
      <c r="G3485" s="2"/>
      <c r="H3485" s="2"/>
      <c r="I3485" s="2"/>
      <c r="J3485" s="2"/>
      <c r="K3485" s="2"/>
      <c r="L3485" s="2"/>
      <c r="M3485" s="2"/>
      <c r="N3485" s="38"/>
    </row>
    <row r="3486" spans="4:14" ht="16" x14ac:dyDescent="0.2">
      <c r="D3486" s="2"/>
      <c r="E3486" s="2"/>
      <c r="F3486" s="2"/>
      <c r="G3486" s="2"/>
      <c r="H3486" s="2"/>
      <c r="I3486" s="2"/>
      <c r="J3486" s="2"/>
      <c r="K3486" s="2"/>
      <c r="L3486" s="2"/>
      <c r="M3486" s="2"/>
      <c r="N3486" s="38"/>
    </row>
    <row r="3487" spans="4:14" ht="16" x14ac:dyDescent="0.2">
      <c r="D3487" s="2"/>
      <c r="E3487" s="2"/>
      <c r="F3487" s="2"/>
      <c r="G3487" s="2"/>
      <c r="H3487" s="2"/>
      <c r="I3487" s="2"/>
      <c r="J3487" s="2"/>
      <c r="K3487" s="2"/>
      <c r="L3487" s="2"/>
      <c r="M3487" s="2"/>
      <c r="N3487" s="38"/>
    </row>
    <row r="3488" spans="4:14" ht="16" x14ac:dyDescent="0.2">
      <c r="D3488" s="2"/>
      <c r="E3488" s="2"/>
      <c r="F3488" s="2"/>
      <c r="G3488" s="2"/>
      <c r="H3488" s="2"/>
      <c r="I3488" s="2"/>
      <c r="J3488" s="2"/>
      <c r="K3488" s="2"/>
      <c r="L3488" s="2"/>
      <c r="M3488" s="2"/>
      <c r="N3488" s="38"/>
    </row>
    <row r="3489" spans="4:14" ht="16" x14ac:dyDescent="0.2">
      <c r="D3489" s="2"/>
      <c r="E3489" s="2"/>
      <c r="F3489" s="2"/>
      <c r="G3489" s="2"/>
      <c r="H3489" s="2"/>
      <c r="I3489" s="2"/>
      <c r="J3489" s="2"/>
      <c r="K3489" s="2"/>
      <c r="L3489" s="2"/>
      <c r="M3489" s="2"/>
      <c r="N3489" s="38"/>
    </row>
    <row r="3490" spans="4:14" ht="16" x14ac:dyDescent="0.2">
      <c r="D3490" s="2"/>
      <c r="E3490" s="2"/>
      <c r="F3490" s="2"/>
      <c r="G3490" s="2"/>
      <c r="H3490" s="2"/>
      <c r="I3490" s="2"/>
      <c r="J3490" s="2"/>
      <c r="K3490" s="2"/>
      <c r="L3490" s="2"/>
      <c r="M3490" s="2"/>
      <c r="N3490" s="38"/>
    </row>
    <row r="3491" spans="4:14" ht="16" x14ac:dyDescent="0.2">
      <c r="D3491" s="2"/>
      <c r="E3491" s="2"/>
      <c r="F3491" s="2"/>
      <c r="G3491" s="2"/>
      <c r="H3491" s="2"/>
      <c r="I3491" s="2"/>
      <c r="J3491" s="2"/>
      <c r="K3491" s="2"/>
      <c r="L3491" s="2"/>
      <c r="M3491" s="2"/>
      <c r="N3491" s="38"/>
    </row>
    <row r="3492" spans="4:14" ht="16" x14ac:dyDescent="0.2">
      <c r="D3492" s="2"/>
      <c r="E3492" s="2"/>
      <c r="F3492" s="2"/>
      <c r="G3492" s="2"/>
      <c r="H3492" s="2"/>
      <c r="I3492" s="2"/>
      <c r="J3492" s="2"/>
      <c r="K3492" s="2"/>
      <c r="L3492" s="2"/>
      <c r="M3492" s="2"/>
      <c r="N3492" s="38"/>
    </row>
    <row r="3493" spans="4:14" ht="16" x14ac:dyDescent="0.2">
      <c r="D3493" s="2"/>
      <c r="E3493" s="2"/>
      <c r="F3493" s="2"/>
      <c r="G3493" s="2"/>
      <c r="H3493" s="2"/>
      <c r="I3493" s="2"/>
      <c r="J3493" s="2"/>
      <c r="K3493" s="2"/>
      <c r="L3493" s="2"/>
      <c r="M3493" s="2"/>
      <c r="N3493" s="38"/>
    </row>
    <row r="3494" spans="4:14" ht="16" x14ac:dyDescent="0.2">
      <c r="D3494" s="2"/>
      <c r="E3494" s="2"/>
      <c r="F3494" s="2"/>
      <c r="G3494" s="2"/>
      <c r="H3494" s="2"/>
      <c r="I3494" s="2"/>
      <c r="J3494" s="2"/>
      <c r="K3494" s="2"/>
      <c r="L3494" s="2"/>
      <c r="M3494" s="2"/>
      <c r="N3494" s="38"/>
    </row>
    <row r="3495" spans="4:14" ht="16" x14ac:dyDescent="0.2">
      <c r="D3495" s="2"/>
      <c r="E3495" s="2"/>
      <c r="F3495" s="2"/>
      <c r="G3495" s="2"/>
      <c r="H3495" s="2"/>
      <c r="I3495" s="2"/>
      <c r="J3495" s="2"/>
      <c r="K3495" s="2"/>
      <c r="L3495" s="2"/>
      <c r="M3495" s="2"/>
      <c r="N3495" s="38"/>
    </row>
    <row r="3496" spans="4:14" ht="16" x14ac:dyDescent="0.2">
      <c r="D3496" s="2"/>
      <c r="E3496" s="2"/>
      <c r="F3496" s="2"/>
      <c r="G3496" s="2"/>
      <c r="H3496" s="2"/>
      <c r="I3496" s="2"/>
      <c r="J3496" s="2"/>
      <c r="K3496" s="2"/>
      <c r="L3496" s="2"/>
      <c r="M3496" s="2"/>
      <c r="N3496" s="38"/>
    </row>
    <row r="3497" spans="4:14" ht="16" x14ac:dyDescent="0.2">
      <c r="D3497" s="2"/>
      <c r="E3497" s="2"/>
      <c r="F3497" s="2"/>
      <c r="G3497" s="2"/>
      <c r="H3497" s="2"/>
      <c r="I3497" s="2"/>
      <c r="J3497" s="2"/>
      <c r="K3497" s="2"/>
      <c r="L3497" s="2"/>
      <c r="M3497" s="2"/>
      <c r="N3497" s="38"/>
    </row>
    <row r="3498" spans="4:14" ht="16" x14ac:dyDescent="0.2">
      <c r="D3498" s="2"/>
      <c r="E3498" s="2"/>
      <c r="F3498" s="2"/>
      <c r="G3498" s="2"/>
      <c r="H3498" s="2"/>
      <c r="I3498" s="2"/>
      <c r="J3498" s="2"/>
      <c r="K3498" s="2"/>
      <c r="L3498" s="2"/>
      <c r="M3498" s="2"/>
      <c r="N3498" s="38"/>
    </row>
    <row r="3499" spans="4:14" ht="16" x14ac:dyDescent="0.2">
      <c r="D3499" s="2"/>
      <c r="E3499" s="2"/>
      <c r="F3499" s="2"/>
      <c r="G3499" s="2"/>
      <c r="H3499" s="2"/>
      <c r="I3499" s="2"/>
      <c r="J3499" s="2"/>
      <c r="K3499" s="2"/>
      <c r="L3499" s="2"/>
      <c r="M3499" s="2"/>
      <c r="N3499" s="38"/>
    </row>
    <row r="3500" spans="4:14" ht="16" x14ac:dyDescent="0.2">
      <c r="D3500" s="2"/>
      <c r="E3500" s="2"/>
      <c r="F3500" s="2"/>
      <c r="G3500" s="2"/>
      <c r="H3500" s="2"/>
      <c r="I3500" s="2"/>
      <c r="J3500" s="2"/>
      <c r="K3500" s="2"/>
      <c r="L3500" s="2"/>
      <c r="M3500" s="2"/>
      <c r="N3500" s="38"/>
    </row>
    <row r="3501" spans="4:14" ht="16" x14ac:dyDescent="0.2">
      <c r="D3501" s="2"/>
      <c r="E3501" s="2"/>
      <c r="F3501" s="2"/>
      <c r="G3501" s="2"/>
      <c r="H3501" s="2"/>
      <c r="I3501" s="2"/>
      <c r="J3501" s="2"/>
      <c r="K3501" s="2"/>
      <c r="L3501" s="2"/>
      <c r="M3501" s="2"/>
      <c r="N3501" s="38"/>
    </row>
    <row r="3502" spans="4:14" ht="16" x14ac:dyDescent="0.2">
      <c r="D3502" s="2"/>
      <c r="E3502" s="2"/>
      <c r="F3502" s="2"/>
      <c r="G3502" s="2"/>
      <c r="H3502" s="2"/>
      <c r="I3502" s="2"/>
      <c r="J3502" s="2"/>
      <c r="K3502" s="2"/>
      <c r="L3502" s="2"/>
      <c r="M3502" s="2"/>
      <c r="N3502" s="38"/>
    </row>
    <row r="3503" spans="4:14" ht="16" x14ac:dyDescent="0.2">
      <c r="D3503" s="2"/>
      <c r="E3503" s="2"/>
      <c r="F3503" s="2"/>
      <c r="G3503" s="2"/>
      <c r="H3503" s="2"/>
      <c r="I3503" s="2"/>
      <c r="J3503" s="2"/>
      <c r="K3503" s="2"/>
      <c r="L3503" s="2"/>
      <c r="M3503" s="2"/>
      <c r="N3503" s="38"/>
    </row>
    <row r="3504" spans="4:14" ht="16" x14ac:dyDescent="0.2">
      <c r="D3504" s="2"/>
      <c r="E3504" s="2"/>
      <c r="F3504" s="2"/>
      <c r="G3504" s="2"/>
      <c r="H3504" s="2"/>
      <c r="I3504" s="2"/>
      <c r="J3504" s="2"/>
      <c r="K3504" s="2"/>
      <c r="L3504" s="2"/>
      <c r="M3504" s="2"/>
      <c r="N3504" s="38"/>
    </row>
    <row r="3505" spans="4:14" ht="16" x14ac:dyDescent="0.2">
      <c r="D3505" s="2"/>
      <c r="E3505" s="2"/>
      <c r="F3505" s="2"/>
      <c r="G3505" s="2"/>
      <c r="H3505" s="2"/>
      <c r="I3505" s="2"/>
      <c r="J3505" s="2"/>
      <c r="K3505" s="2"/>
      <c r="L3505" s="2"/>
      <c r="M3505" s="2"/>
      <c r="N3505" s="38"/>
    </row>
    <row r="3506" spans="4:14" ht="16" x14ac:dyDescent="0.2">
      <c r="D3506" s="2"/>
      <c r="E3506" s="2"/>
      <c r="F3506" s="2"/>
      <c r="G3506" s="2"/>
      <c r="H3506" s="2"/>
      <c r="I3506" s="2"/>
      <c r="J3506" s="2"/>
      <c r="K3506" s="2"/>
      <c r="L3506" s="2"/>
      <c r="M3506" s="2"/>
      <c r="N3506" s="38"/>
    </row>
    <row r="3507" spans="4:14" ht="16" x14ac:dyDescent="0.2">
      <c r="D3507" s="2"/>
      <c r="E3507" s="2"/>
      <c r="F3507" s="2"/>
      <c r="G3507" s="2"/>
      <c r="H3507" s="2"/>
      <c r="I3507" s="2"/>
      <c r="J3507" s="2"/>
      <c r="K3507" s="2"/>
      <c r="L3507" s="2"/>
      <c r="M3507" s="2"/>
      <c r="N3507" s="38"/>
    </row>
    <row r="3508" spans="4:14" ht="16" x14ac:dyDescent="0.2">
      <c r="D3508" s="2"/>
      <c r="E3508" s="2"/>
      <c r="F3508" s="2"/>
      <c r="G3508" s="2"/>
      <c r="H3508" s="2"/>
      <c r="I3508" s="2"/>
      <c r="J3508" s="2"/>
      <c r="K3508" s="2"/>
      <c r="L3508" s="2"/>
      <c r="M3508" s="2"/>
      <c r="N3508" s="38"/>
    </row>
    <row r="3509" spans="4:14" ht="16" x14ac:dyDescent="0.2">
      <c r="D3509" s="2"/>
      <c r="E3509" s="2"/>
      <c r="F3509" s="2"/>
      <c r="G3509" s="2"/>
      <c r="H3509" s="2"/>
      <c r="I3509" s="2"/>
      <c r="J3509" s="2"/>
      <c r="K3509" s="2"/>
      <c r="L3509" s="2"/>
      <c r="M3509" s="2"/>
      <c r="N3509" s="38"/>
    </row>
    <row r="3510" spans="4:14" ht="16" x14ac:dyDescent="0.2">
      <c r="D3510" s="2"/>
      <c r="E3510" s="2"/>
      <c r="F3510" s="2"/>
      <c r="G3510" s="2"/>
      <c r="H3510" s="2"/>
      <c r="I3510" s="2"/>
      <c r="J3510" s="2"/>
      <c r="K3510" s="2"/>
      <c r="L3510" s="2"/>
      <c r="M3510" s="2"/>
      <c r="N3510" s="38"/>
    </row>
    <row r="3511" spans="4:14" ht="16" x14ac:dyDescent="0.2">
      <c r="D3511" s="2"/>
      <c r="E3511" s="2"/>
      <c r="F3511" s="2"/>
      <c r="G3511" s="2"/>
      <c r="H3511" s="2"/>
      <c r="I3511" s="2"/>
      <c r="J3511" s="2"/>
      <c r="K3511" s="2"/>
      <c r="L3511" s="2"/>
      <c r="M3511" s="2"/>
      <c r="N3511" s="38"/>
    </row>
    <row r="3512" spans="4:14" ht="16" x14ac:dyDescent="0.2">
      <c r="D3512" s="2"/>
      <c r="E3512" s="2"/>
      <c r="F3512" s="2"/>
      <c r="G3512" s="2"/>
      <c r="H3512" s="2"/>
      <c r="I3512" s="2"/>
      <c r="J3512" s="2"/>
      <c r="K3512" s="2"/>
      <c r="L3512" s="2"/>
      <c r="M3512" s="2"/>
      <c r="N3512" s="38"/>
    </row>
    <row r="3513" spans="4:14" ht="16" x14ac:dyDescent="0.2">
      <c r="D3513" s="2"/>
      <c r="E3513" s="2"/>
      <c r="F3513" s="2"/>
      <c r="G3513" s="2"/>
      <c r="H3513" s="2"/>
      <c r="I3513" s="2"/>
      <c r="J3513" s="2"/>
      <c r="K3513" s="2"/>
      <c r="L3513" s="2"/>
      <c r="M3513" s="2"/>
      <c r="N3513" s="38"/>
    </row>
    <row r="3514" spans="4:14" ht="16" x14ac:dyDescent="0.2">
      <c r="D3514" s="2"/>
      <c r="E3514" s="2"/>
      <c r="F3514" s="2"/>
      <c r="G3514" s="2"/>
      <c r="H3514" s="2"/>
      <c r="I3514" s="2"/>
      <c r="J3514" s="2"/>
      <c r="K3514" s="2"/>
      <c r="L3514" s="2"/>
      <c r="M3514" s="2"/>
      <c r="N3514" s="38"/>
    </row>
    <row r="3515" spans="4:14" ht="16" x14ac:dyDescent="0.2">
      <c r="D3515" s="2"/>
      <c r="E3515" s="2"/>
      <c r="F3515" s="2"/>
      <c r="G3515" s="2"/>
      <c r="H3515" s="2"/>
      <c r="I3515" s="2"/>
      <c r="J3515" s="2"/>
      <c r="K3515" s="2"/>
      <c r="L3515" s="2"/>
      <c r="M3515" s="2"/>
      <c r="N3515" s="38"/>
    </row>
    <row r="3516" spans="4:14" ht="16" x14ac:dyDescent="0.2">
      <c r="D3516" s="2"/>
      <c r="E3516" s="2"/>
      <c r="F3516" s="2"/>
      <c r="G3516" s="2"/>
      <c r="H3516" s="2"/>
      <c r="I3516" s="2"/>
      <c r="J3516" s="2"/>
      <c r="K3516" s="2"/>
      <c r="L3516" s="2"/>
      <c r="M3516" s="2"/>
      <c r="N3516" s="38"/>
    </row>
    <row r="3517" spans="4:14" ht="16" x14ac:dyDescent="0.2">
      <c r="D3517" s="2"/>
      <c r="E3517" s="2"/>
      <c r="F3517" s="2"/>
      <c r="G3517" s="2"/>
      <c r="H3517" s="2"/>
      <c r="I3517" s="2"/>
      <c r="J3517" s="2"/>
      <c r="K3517" s="2"/>
      <c r="L3517" s="2"/>
      <c r="M3517" s="2"/>
      <c r="N3517" s="38"/>
    </row>
    <row r="3518" spans="4:14" ht="16" x14ac:dyDescent="0.2">
      <c r="D3518" s="2"/>
      <c r="E3518" s="2"/>
      <c r="F3518" s="2"/>
      <c r="G3518" s="2"/>
      <c r="H3518" s="2"/>
      <c r="I3518" s="2"/>
      <c r="J3518" s="2"/>
      <c r="K3518" s="2"/>
      <c r="L3518" s="2"/>
      <c r="M3518" s="2"/>
      <c r="N3518" s="38"/>
    </row>
    <row r="3519" spans="4:14" ht="16" x14ac:dyDescent="0.2">
      <c r="D3519" s="2"/>
      <c r="E3519" s="2"/>
      <c r="F3519" s="2"/>
      <c r="G3519" s="2"/>
      <c r="H3519" s="2"/>
      <c r="I3519" s="2"/>
      <c r="J3519" s="2"/>
      <c r="K3519" s="2"/>
      <c r="L3519" s="2"/>
      <c r="M3519" s="2"/>
      <c r="N3519" s="38"/>
    </row>
    <row r="3520" spans="4:14" ht="16" x14ac:dyDescent="0.2">
      <c r="D3520" s="2"/>
      <c r="E3520" s="2"/>
      <c r="F3520" s="2"/>
      <c r="G3520" s="2"/>
      <c r="H3520" s="2"/>
      <c r="I3520" s="2"/>
      <c r="J3520" s="2"/>
      <c r="K3520" s="2"/>
      <c r="L3520" s="2"/>
      <c r="M3520" s="2"/>
      <c r="N3520" s="38"/>
    </row>
    <row r="3521" spans="4:14" ht="16" x14ac:dyDescent="0.2">
      <c r="D3521" s="2"/>
      <c r="E3521" s="2"/>
      <c r="F3521" s="2"/>
      <c r="G3521" s="2"/>
      <c r="H3521" s="2"/>
      <c r="I3521" s="2"/>
      <c r="J3521" s="2"/>
      <c r="K3521" s="2"/>
      <c r="L3521" s="2"/>
      <c r="M3521" s="2"/>
      <c r="N3521" s="38"/>
    </row>
    <row r="3522" spans="4:14" ht="16" x14ac:dyDescent="0.2">
      <c r="D3522" s="2"/>
      <c r="E3522" s="2"/>
      <c r="F3522" s="2"/>
      <c r="G3522" s="2"/>
      <c r="H3522" s="2"/>
      <c r="I3522" s="2"/>
      <c r="J3522" s="2"/>
      <c r="K3522" s="2"/>
      <c r="L3522" s="2"/>
      <c r="M3522" s="2"/>
      <c r="N3522" s="38"/>
    </row>
    <row r="3523" spans="4:14" ht="16" x14ac:dyDescent="0.2">
      <c r="D3523" s="2"/>
      <c r="E3523" s="2"/>
      <c r="F3523" s="2"/>
      <c r="G3523" s="2"/>
      <c r="H3523" s="2"/>
      <c r="I3523" s="2"/>
      <c r="J3523" s="2"/>
      <c r="K3523" s="2"/>
      <c r="L3523" s="2"/>
      <c r="M3523" s="2"/>
      <c r="N3523" s="38"/>
    </row>
    <row r="3524" spans="4:14" ht="16" x14ac:dyDescent="0.2">
      <c r="D3524" s="2"/>
      <c r="E3524" s="2"/>
      <c r="F3524" s="2"/>
      <c r="G3524" s="2"/>
      <c r="H3524" s="2"/>
      <c r="I3524" s="2"/>
      <c r="J3524" s="2"/>
      <c r="K3524" s="2"/>
      <c r="L3524" s="2"/>
      <c r="M3524" s="2"/>
      <c r="N3524" s="38"/>
    </row>
    <row r="3525" spans="4:14" ht="16" x14ac:dyDescent="0.2">
      <c r="D3525" s="2"/>
      <c r="E3525" s="2"/>
      <c r="F3525" s="2"/>
      <c r="G3525" s="2"/>
      <c r="H3525" s="2"/>
      <c r="I3525" s="2"/>
      <c r="J3525" s="2"/>
      <c r="K3525" s="2"/>
      <c r="L3525" s="2"/>
      <c r="M3525" s="2"/>
      <c r="N3525" s="38"/>
    </row>
    <row r="3526" spans="4:14" ht="16" x14ac:dyDescent="0.2">
      <c r="D3526" s="2"/>
      <c r="E3526" s="2"/>
      <c r="F3526" s="2"/>
      <c r="G3526" s="2"/>
      <c r="H3526" s="2"/>
      <c r="I3526" s="2"/>
      <c r="J3526" s="2"/>
      <c r="K3526" s="2"/>
      <c r="L3526" s="2"/>
      <c r="M3526" s="2"/>
      <c r="N3526" s="38"/>
    </row>
    <row r="3527" spans="4:14" ht="16" x14ac:dyDescent="0.2">
      <c r="D3527" s="2"/>
      <c r="E3527" s="2"/>
      <c r="F3527" s="2"/>
      <c r="G3527" s="2"/>
      <c r="H3527" s="2"/>
      <c r="I3527" s="2"/>
      <c r="J3527" s="2"/>
      <c r="K3527" s="2"/>
      <c r="L3527" s="2"/>
      <c r="M3527" s="2"/>
      <c r="N3527" s="38"/>
    </row>
    <row r="3528" spans="4:14" ht="16" x14ac:dyDescent="0.2">
      <c r="D3528" s="2"/>
      <c r="E3528" s="2"/>
      <c r="F3528" s="2"/>
      <c r="G3528" s="2"/>
      <c r="H3528" s="2"/>
      <c r="I3528" s="2"/>
      <c r="J3528" s="2"/>
      <c r="K3528" s="2"/>
      <c r="L3528" s="2"/>
      <c r="M3528" s="2"/>
      <c r="N3528" s="38"/>
    </row>
    <row r="3529" spans="4:14" ht="16" x14ac:dyDescent="0.2">
      <c r="D3529" s="2"/>
      <c r="E3529" s="2"/>
      <c r="F3529" s="2"/>
      <c r="G3529" s="2"/>
      <c r="H3529" s="2"/>
      <c r="I3529" s="2"/>
      <c r="J3529" s="2"/>
      <c r="K3529" s="2"/>
      <c r="L3529" s="2"/>
      <c r="M3529" s="2"/>
      <c r="N3529" s="38"/>
    </row>
    <row r="3530" spans="4:14" ht="16" x14ac:dyDescent="0.2">
      <c r="D3530" s="2"/>
      <c r="E3530" s="2"/>
      <c r="F3530" s="2"/>
      <c r="G3530" s="2"/>
      <c r="H3530" s="2"/>
      <c r="I3530" s="2"/>
      <c r="J3530" s="2"/>
      <c r="K3530" s="2"/>
      <c r="L3530" s="2"/>
      <c r="M3530" s="2"/>
      <c r="N3530" s="38"/>
    </row>
    <row r="3531" spans="4:14" ht="16" x14ac:dyDescent="0.2">
      <c r="D3531" s="2"/>
      <c r="E3531" s="2"/>
      <c r="F3531" s="2"/>
      <c r="G3531" s="2"/>
      <c r="H3531" s="2"/>
      <c r="I3531" s="2"/>
      <c r="J3531" s="2"/>
      <c r="K3531" s="2"/>
      <c r="L3531" s="2"/>
      <c r="M3531" s="2"/>
      <c r="N3531" s="38"/>
    </row>
    <row r="3532" spans="4:14" ht="16" x14ac:dyDescent="0.2">
      <c r="D3532" s="2"/>
      <c r="E3532" s="2"/>
      <c r="F3532" s="2"/>
      <c r="G3532" s="2"/>
      <c r="H3532" s="2"/>
      <c r="I3532" s="2"/>
      <c r="J3532" s="2"/>
      <c r="K3532" s="2"/>
      <c r="L3532" s="2"/>
      <c r="M3532" s="2"/>
      <c r="N3532" s="38"/>
    </row>
    <row r="3533" spans="4:14" ht="16" x14ac:dyDescent="0.2">
      <c r="D3533" s="2"/>
      <c r="E3533" s="2"/>
      <c r="F3533" s="2"/>
      <c r="G3533" s="2"/>
      <c r="H3533" s="2"/>
      <c r="I3533" s="2"/>
      <c r="J3533" s="2"/>
      <c r="K3533" s="2"/>
      <c r="L3533" s="2"/>
      <c r="M3533" s="2"/>
      <c r="N3533" s="38"/>
    </row>
    <row r="3534" spans="4:14" ht="16" x14ac:dyDescent="0.2">
      <c r="D3534" s="2"/>
      <c r="E3534" s="2"/>
      <c r="F3534" s="2"/>
      <c r="G3534" s="2"/>
      <c r="H3534" s="2"/>
      <c r="I3534" s="2"/>
      <c r="J3534" s="2"/>
      <c r="K3534" s="2"/>
      <c r="L3534" s="2"/>
      <c r="M3534" s="2"/>
      <c r="N3534" s="38"/>
    </row>
    <row r="3535" spans="4:14" ht="16" x14ac:dyDescent="0.2">
      <c r="D3535" s="2"/>
      <c r="E3535" s="2"/>
      <c r="F3535" s="2"/>
      <c r="G3535" s="2"/>
      <c r="H3535" s="2"/>
      <c r="I3535" s="2"/>
      <c r="J3535" s="2"/>
      <c r="K3535" s="2"/>
      <c r="L3535" s="2"/>
      <c r="M3535" s="2"/>
      <c r="N3535" s="38"/>
    </row>
    <row r="3536" spans="4:14" ht="16" x14ac:dyDescent="0.2">
      <c r="D3536" s="2"/>
      <c r="E3536" s="2"/>
      <c r="F3536" s="2"/>
      <c r="G3536" s="2"/>
      <c r="H3536" s="2"/>
      <c r="I3536" s="2"/>
      <c r="J3536" s="2"/>
      <c r="K3536" s="2"/>
      <c r="L3536" s="2"/>
      <c r="M3536" s="2"/>
      <c r="N3536" s="38"/>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baseColWidth="10" defaultColWidth="8.83203125" defaultRowHeight="15" x14ac:dyDescent="0.2"/>
  <cols>
    <col min="2" max="2" width="11.5" bestFit="1" customWidth="1"/>
    <col min="3" max="3" width="24" bestFit="1" customWidth="1"/>
    <col min="4" max="4" width="34.1640625" bestFit="1" customWidth="1"/>
    <col min="5" max="5" width="5.1640625" bestFit="1" customWidth="1"/>
  </cols>
  <sheetData>
    <row r="1" spans="1:6" x14ac:dyDescent="0.2">
      <c r="A1" s="18" t="s">
        <v>444</v>
      </c>
    </row>
    <row r="2" spans="1:6" x14ac:dyDescent="0.2">
      <c r="F2" t="s">
        <v>419</v>
      </c>
    </row>
    <row r="3" spans="1:6" x14ac:dyDescent="0.2">
      <c r="A3" s="8">
        <v>6.1291819337933607E-5</v>
      </c>
      <c r="B3" t="s">
        <v>445</v>
      </c>
      <c r="C3" t="s">
        <v>446</v>
      </c>
      <c r="D3" t="s">
        <v>447</v>
      </c>
      <c r="E3" t="s">
        <v>448</v>
      </c>
      <c r="F3" s="2">
        <f>A3/SUM($A$3:$A$26)</f>
        <v>1.9919841284828529E-2</v>
      </c>
    </row>
    <row r="4" spans="1:6" x14ac:dyDescent="0.2">
      <c r="A4" s="8">
        <v>1.1480055050597E-5</v>
      </c>
      <c r="B4" t="s">
        <v>445</v>
      </c>
      <c r="C4" t="s">
        <v>446</v>
      </c>
      <c r="D4" t="s">
        <v>447</v>
      </c>
      <c r="E4" t="s">
        <v>384</v>
      </c>
      <c r="F4" s="2">
        <f t="shared" ref="F4:F26" si="0">A4/SUM($A$3:$A$26)</f>
        <v>3.731017891444045E-3</v>
      </c>
    </row>
    <row r="5" spans="1:6" x14ac:dyDescent="0.2">
      <c r="A5" s="8">
        <v>2.53534097134373E-5</v>
      </c>
      <c r="B5" t="s">
        <v>445</v>
      </c>
      <c r="C5" t="s">
        <v>446</v>
      </c>
      <c r="D5" t="s">
        <v>447</v>
      </c>
      <c r="E5" t="s">
        <v>363</v>
      </c>
      <c r="F5" s="2">
        <f t="shared" si="0"/>
        <v>8.239858156867166E-3</v>
      </c>
    </row>
    <row r="6" spans="1:6" x14ac:dyDescent="0.2">
      <c r="A6">
        <v>1.17038188354816E-4</v>
      </c>
      <c r="B6" t="s">
        <v>445</v>
      </c>
      <c r="C6" t="s">
        <v>446</v>
      </c>
      <c r="D6" t="s">
        <v>447</v>
      </c>
      <c r="E6" t="s">
        <v>256</v>
      </c>
      <c r="F6" s="2">
        <f t="shared" si="0"/>
        <v>3.8037411215315405E-2</v>
      </c>
    </row>
    <row r="7" spans="1:6" x14ac:dyDescent="0.2">
      <c r="A7" s="12">
        <v>1.7317371178019299E-4</v>
      </c>
      <c r="B7" s="12" t="s">
        <v>445</v>
      </c>
      <c r="C7" s="12" t="s">
        <v>446</v>
      </c>
      <c r="D7" s="12" t="s">
        <v>447</v>
      </c>
      <c r="E7" s="12" t="s">
        <v>247</v>
      </c>
      <c r="F7" s="19">
        <f t="shared" si="0"/>
        <v>5.6281456328563025E-2</v>
      </c>
    </row>
    <row r="8" spans="1:6" x14ac:dyDescent="0.2">
      <c r="A8" s="8">
        <v>1.26475182760815E-5</v>
      </c>
      <c r="B8" t="s">
        <v>445</v>
      </c>
      <c r="C8" t="s">
        <v>446</v>
      </c>
      <c r="D8" t="s">
        <v>447</v>
      </c>
      <c r="E8" t="s">
        <v>423</v>
      </c>
      <c r="F8" s="2">
        <f t="shared" si="0"/>
        <v>4.1104434397265096E-3</v>
      </c>
    </row>
    <row r="9" spans="1:6" x14ac:dyDescent="0.2">
      <c r="A9" s="8">
        <v>4.3877159557790503E-5</v>
      </c>
      <c r="B9" t="s">
        <v>445</v>
      </c>
      <c r="C9" t="s">
        <v>446</v>
      </c>
      <c r="D9" t="s">
        <v>447</v>
      </c>
      <c r="E9" t="s">
        <v>449</v>
      </c>
      <c r="F9" s="2">
        <f t="shared" si="0"/>
        <v>1.426007685628199E-2</v>
      </c>
    </row>
    <row r="10" spans="1:6" x14ac:dyDescent="0.2">
      <c r="A10" s="8">
        <v>3.3875988548075902E-7</v>
      </c>
      <c r="B10" t="s">
        <v>445</v>
      </c>
      <c r="C10" t="s">
        <v>446</v>
      </c>
      <c r="D10" t="s">
        <v>447</v>
      </c>
      <c r="E10" t="s">
        <v>428</v>
      </c>
      <c r="F10" s="2">
        <f t="shared" si="0"/>
        <v>1.1009696278124728E-4</v>
      </c>
    </row>
    <row r="11" spans="1:6" x14ac:dyDescent="0.2">
      <c r="A11" s="8">
        <v>4.2806984934429802E-5</v>
      </c>
      <c r="B11" t="s">
        <v>445</v>
      </c>
      <c r="C11" t="s">
        <v>446</v>
      </c>
      <c r="D11" t="s">
        <v>447</v>
      </c>
      <c r="E11" t="s">
        <v>267</v>
      </c>
      <c r="F11" s="2">
        <f t="shared" si="0"/>
        <v>1.3912270103689761E-2</v>
      </c>
    </row>
    <row r="12" spans="1:6" x14ac:dyDescent="0.2">
      <c r="A12" s="8">
        <v>1.07017462336074E-5</v>
      </c>
      <c r="B12" t="s">
        <v>445</v>
      </c>
      <c r="C12" t="s">
        <v>446</v>
      </c>
      <c r="D12" t="s">
        <v>447</v>
      </c>
      <c r="E12" t="s">
        <v>450</v>
      </c>
      <c r="F12" s="2">
        <f t="shared" si="0"/>
        <v>3.4780675259224233E-3</v>
      </c>
    </row>
    <row r="13" spans="1:6" x14ac:dyDescent="0.2">
      <c r="A13">
        <v>2.12478307038169E-4</v>
      </c>
      <c r="B13" t="s">
        <v>445</v>
      </c>
      <c r="C13" t="s">
        <v>446</v>
      </c>
      <c r="D13" t="s">
        <v>447</v>
      </c>
      <c r="E13" t="s">
        <v>373</v>
      </c>
      <c r="F13" s="2">
        <f t="shared" si="0"/>
        <v>6.9055449787405299E-2</v>
      </c>
    </row>
    <row r="14" spans="1:6" x14ac:dyDescent="0.2">
      <c r="A14">
        <v>1.0516897889572399E-4</v>
      </c>
      <c r="B14" t="s">
        <v>445</v>
      </c>
      <c r="C14" t="s">
        <v>446</v>
      </c>
      <c r="D14" t="s">
        <v>447</v>
      </c>
      <c r="E14" t="s">
        <v>289</v>
      </c>
      <c r="F14" s="2">
        <f t="shared" si="0"/>
        <v>3.4179918141110481E-2</v>
      </c>
    </row>
    <row r="15" spans="1:6" x14ac:dyDescent="0.2">
      <c r="A15" s="8">
        <v>1.7657881285452299E-5</v>
      </c>
      <c r="B15" t="s">
        <v>445</v>
      </c>
      <c r="C15" t="s">
        <v>446</v>
      </c>
      <c r="D15" t="s">
        <v>447</v>
      </c>
      <c r="E15" t="s">
        <v>451</v>
      </c>
      <c r="F15" s="2">
        <f t="shared" si="0"/>
        <v>5.7388114177720278E-3</v>
      </c>
    </row>
    <row r="16" spans="1:6" x14ac:dyDescent="0.2">
      <c r="A16" s="8">
        <v>1.6149907952534799E-5</v>
      </c>
      <c r="B16" t="s">
        <v>445</v>
      </c>
      <c r="C16" t="s">
        <v>446</v>
      </c>
      <c r="D16" t="s">
        <v>447</v>
      </c>
      <c r="E16" t="s">
        <v>266</v>
      </c>
      <c r="F16" s="2">
        <f t="shared" si="0"/>
        <v>5.2487200845738376E-3</v>
      </c>
    </row>
    <row r="17" spans="1:6" x14ac:dyDescent="0.2">
      <c r="A17" s="8">
        <v>7.4657259452141604E-6</v>
      </c>
      <c r="B17" t="s">
        <v>445</v>
      </c>
      <c r="C17" t="s">
        <v>446</v>
      </c>
      <c r="D17" t="s">
        <v>447</v>
      </c>
      <c r="E17" t="s">
        <v>452</v>
      </c>
      <c r="F17" s="2">
        <f t="shared" si="0"/>
        <v>2.4263609321946151E-3</v>
      </c>
    </row>
    <row r="18" spans="1:6" x14ac:dyDescent="0.2">
      <c r="A18" s="8">
        <v>8.8240762126199601E-5</v>
      </c>
      <c r="B18" t="s">
        <v>445</v>
      </c>
      <c r="C18" t="s">
        <v>446</v>
      </c>
      <c r="D18" t="s">
        <v>447</v>
      </c>
      <c r="E18" t="s">
        <v>433</v>
      </c>
      <c r="F18" s="2">
        <f t="shared" si="0"/>
        <v>2.8678247691015023E-2</v>
      </c>
    </row>
    <row r="19" spans="1:6" x14ac:dyDescent="0.2">
      <c r="A19" s="8">
        <v>4.3974448159914198E-5</v>
      </c>
      <c r="B19" t="s">
        <v>445</v>
      </c>
      <c r="C19" t="s">
        <v>446</v>
      </c>
      <c r="D19" t="s">
        <v>447</v>
      </c>
      <c r="E19" t="s">
        <v>400</v>
      </c>
      <c r="F19" s="2">
        <f t="shared" si="0"/>
        <v>1.4291695651972192E-2</v>
      </c>
    </row>
    <row r="20" spans="1:6" x14ac:dyDescent="0.2">
      <c r="A20" s="8">
        <v>1.81890937681625E-5</v>
      </c>
      <c r="B20" t="s">
        <v>445</v>
      </c>
      <c r="C20" t="s">
        <v>446</v>
      </c>
      <c r="D20" t="s">
        <v>447</v>
      </c>
      <c r="E20" t="s">
        <v>453</v>
      </c>
      <c r="F20" s="2">
        <f t="shared" si="0"/>
        <v>5.9114554746528443E-3</v>
      </c>
    </row>
    <row r="21" spans="1:6" x14ac:dyDescent="0.2">
      <c r="A21" s="8">
        <v>4.0763924289831998E-5</v>
      </c>
      <c r="B21" t="s">
        <v>445</v>
      </c>
      <c r="C21" t="s">
        <v>446</v>
      </c>
      <c r="D21" t="s">
        <v>447</v>
      </c>
      <c r="E21" t="s">
        <v>405</v>
      </c>
      <c r="F21" s="2">
        <f t="shared" si="0"/>
        <v>1.324827539419547E-2</v>
      </c>
    </row>
    <row r="22" spans="1:6" x14ac:dyDescent="0.2">
      <c r="A22">
        <v>1.0289707505270499E-3</v>
      </c>
      <c r="B22" t="s">
        <v>445</v>
      </c>
      <c r="C22" t="s">
        <v>446</v>
      </c>
      <c r="D22" t="s">
        <v>447</v>
      </c>
      <c r="E22" t="s">
        <v>248</v>
      </c>
      <c r="F22" s="2">
        <f t="shared" si="0"/>
        <v>0.33441549392129305</v>
      </c>
    </row>
    <row r="23" spans="1:6" x14ac:dyDescent="0.2">
      <c r="A23">
        <v>1.08184925561559E-4</v>
      </c>
      <c r="B23" t="s">
        <v>445</v>
      </c>
      <c r="C23" t="s">
        <v>446</v>
      </c>
      <c r="D23" t="s">
        <v>447</v>
      </c>
      <c r="E23" t="s">
        <v>443</v>
      </c>
      <c r="F23" s="2">
        <f t="shared" si="0"/>
        <v>3.5160100807506867E-2</v>
      </c>
    </row>
    <row r="24" spans="1:6" x14ac:dyDescent="0.2">
      <c r="A24" s="8">
        <v>4.2028676117440102E-5</v>
      </c>
      <c r="B24" t="s">
        <v>445</v>
      </c>
      <c r="C24" t="s">
        <v>446</v>
      </c>
      <c r="D24" t="s">
        <v>447</v>
      </c>
      <c r="E24" t="s">
        <v>410</v>
      </c>
      <c r="F24" s="2">
        <f t="shared" si="0"/>
        <v>1.3659319738168106E-2</v>
      </c>
    </row>
    <row r="25" spans="1:6" x14ac:dyDescent="0.2">
      <c r="A25">
        <v>8.2364530557927902E-4</v>
      </c>
      <c r="B25" t="s">
        <v>445</v>
      </c>
      <c r="C25" t="s">
        <v>446</v>
      </c>
      <c r="D25" t="s">
        <v>447</v>
      </c>
      <c r="E25" t="s">
        <v>260</v>
      </c>
      <c r="F25" s="2">
        <f t="shared" si="0"/>
        <v>0.26768472431326712</v>
      </c>
    </row>
    <row r="26" spans="1:6" x14ac:dyDescent="0.2">
      <c r="A26" s="8">
        <v>2.5295036552163E-5</v>
      </c>
      <c r="B26" t="s">
        <v>445</v>
      </c>
      <c r="C26" t="s">
        <v>446</v>
      </c>
      <c r="D26" t="s">
        <v>447</v>
      </c>
      <c r="E26" t="s">
        <v>378</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baseColWidth="10" defaultColWidth="8.83203125" defaultRowHeight="15" x14ac:dyDescent="0.2"/>
  <cols>
    <col min="1" max="1" width="12" bestFit="1" customWidth="1"/>
    <col min="2" max="2" width="12.83203125" bestFit="1" customWidth="1"/>
    <col min="3" max="3" width="25.83203125" bestFit="1" customWidth="1"/>
    <col min="4" max="4" width="41.5" bestFit="1" customWidth="1"/>
  </cols>
  <sheetData>
    <row r="1" spans="1:6" x14ac:dyDescent="0.2">
      <c r="A1" s="18" t="s">
        <v>421</v>
      </c>
      <c r="F1" t="s">
        <v>419</v>
      </c>
    </row>
    <row r="2" spans="1:6" x14ac:dyDescent="0.2">
      <c r="A2" s="8">
        <v>5.18422770141076E-6</v>
      </c>
      <c r="B2" t="s">
        <v>380</v>
      </c>
      <c r="C2" t="s">
        <v>381</v>
      </c>
      <c r="D2" t="s">
        <v>382</v>
      </c>
      <c r="E2" s="18" t="s">
        <v>383</v>
      </c>
      <c r="F2" s="2">
        <f t="shared" ref="F2:F47" si="0">A2/$A$49</f>
        <v>2.7700922796744683E-4</v>
      </c>
    </row>
    <row r="3" spans="1:6" x14ac:dyDescent="0.2">
      <c r="A3">
        <v>1.7720990156270999E-4</v>
      </c>
      <c r="B3" t="s">
        <v>380</v>
      </c>
      <c r="C3" t="s">
        <v>381</v>
      </c>
      <c r="D3" t="s">
        <v>382</v>
      </c>
      <c r="E3" s="18" t="s">
        <v>281</v>
      </c>
      <c r="F3" s="2">
        <f t="shared" si="0"/>
        <v>9.4688699739626098E-3</v>
      </c>
    </row>
    <row r="4" spans="1:6" x14ac:dyDescent="0.2">
      <c r="A4" s="8">
        <v>1.72595692845473E-5</v>
      </c>
      <c r="B4" t="s">
        <v>380</v>
      </c>
      <c r="C4" t="s">
        <v>381</v>
      </c>
      <c r="D4" t="s">
        <v>382</v>
      </c>
      <c r="E4" s="18" t="s">
        <v>384</v>
      </c>
      <c r="F4" s="2">
        <f t="shared" si="0"/>
        <v>9.2223186131698228E-4</v>
      </c>
    </row>
    <row r="5" spans="1:6" x14ac:dyDescent="0.2">
      <c r="A5" s="8">
        <v>5.6647808540594301E-5</v>
      </c>
      <c r="B5" t="s">
        <v>380</v>
      </c>
      <c r="C5" t="s">
        <v>381</v>
      </c>
      <c r="D5" t="s">
        <v>382</v>
      </c>
      <c r="E5" s="18" t="s">
        <v>385</v>
      </c>
      <c r="F5" s="2">
        <f t="shared" si="0"/>
        <v>3.0268666064971615E-3</v>
      </c>
    </row>
    <row r="6" spans="1:6" x14ac:dyDescent="0.2">
      <c r="A6" s="8">
        <v>1.46041703514608E-5</v>
      </c>
      <c r="B6" t="s">
        <v>380</v>
      </c>
      <c r="C6" t="s">
        <v>381</v>
      </c>
      <c r="D6" t="s">
        <v>382</v>
      </c>
      <c r="E6" s="18" t="s">
        <v>386</v>
      </c>
      <c r="F6" s="2">
        <f t="shared" si="0"/>
        <v>7.8034573077535776E-4</v>
      </c>
    </row>
    <row r="7" spans="1:6" x14ac:dyDescent="0.2">
      <c r="A7" s="8">
        <v>3.0525200605375901E-6</v>
      </c>
      <c r="B7" t="s">
        <v>380</v>
      </c>
      <c r="C7" t="s">
        <v>381</v>
      </c>
      <c r="D7" t="s">
        <v>382</v>
      </c>
      <c r="E7" s="18" t="s">
        <v>387</v>
      </c>
      <c r="F7" s="2">
        <f t="shared" si="0"/>
        <v>1.6310553355797992E-4</v>
      </c>
    </row>
    <row r="8" spans="1:6" x14ac:dyDescent="0.2">
      <c r="A8" s="8">
        <v>3.9115232251788498E-6</v>
      </c>
      <c r="B8" t="s">
        <v>380</v>
      </c>
      <c r="C8" t="s">
        <v>381</v>
      </c>
      <c r="D8" t="s">
        <v>382</v>
      </c>
      <c r="E8" s="18" t="s">
        <v>388</v>
      </c>
      <c r="F8" s="2">
        <f t="shared" si="0"/>
        <v>2.0900471414260513E-4</v>
      </c>
    </row>
    <row r="9" spans="1:6" x14ac:dyDescent="0.2">
      <c r="A9" s="8">
        <v>9.2987365456018393E-6</v>
      </c>
      <c r="B9" t="s">
        <v>380</v>
      </c>
      <c r="C9" t="s">
        <v>381</v>
      </c>
      <c r="D9" t="s">
        <v>382</v>
      </c>
      <c r="E9" s="18" t="s">
        <v>389</v>
      </c>
      <c r="F9" s="2">
        <f t="shared" si="0"/>
        <v>4.9686008792956728E-4</v>
      </c>
    </row>
    <row r="10" spans="1:6" x14ac:dyDescent="0.2">
      <c r="A10" s="8">
        <v>3.9388285666495101E-5</v>
      </c>
      <c r="B10" t="s">
        <v>380</v>
      </c>
      <c r="C10" t="s">
        <v>381</v>
      </c>
      <c r="D10" t="s">
        <v>382</v>
      </c>
      <c r="E10" s="18" t="s">
        <v>390</v>
      </c>
      <c r="F10" s="2">
        <f t="shared" si="0"/>
        <v>2.1046372250331366E-3</v>
      </c>
    </row>
    <row r="11" spans="1:6" x14ac:dyDescent="0.2">
      <c r="A11">
        <v>1.45139666723171E-4</v>
      </c>
      <c r="B11" t="s">
        <v>380</v>
      </c>
      <c r="C11" t="s">
        <v>381</v>
      </c>
      <c r="D11" t="s">
        <v>382</v>
      </c>
      <c r="E11" s="18" t="s">
        <v>267</v>
      </c>
      <c r="F11" s="2">
        <f t="shared" si="0"/>
        <v>7.7552587081576915E-3</v>
      </c>
    </row>
    <row r="12" spans="1:6" x14ac:dyDescent="0.2">
      <c r="A12" s="8">
        <v>4.7393544756210002E-5</v>
      </c>
      <c r="B12" t="s">
        <v>380</v>
      </c>
      <c r="C12" t="s">
        <v>381</v>
      </c>
      <c r="D12" t="s">
        <v>382</v>
      </c>
      <c r="E12" s="18" t="s">
        <v>314</v>
      </c>
      <c r="F12" s="2">
        <f t="shared" si="0"/>
        <v>2.5323828349564557E-3</v>
      </c>
    </row>
    <row r="13" spans="1:6" x14ac:dyDescent="0.2">
      <c r="A13" s="8">
        <v>1.3282829943002301E-5</v>
      </c>
      <c r="B13" t="s">
        <v>380</v>
      </c>
      <c r="C13" t="s">
        <v>381</v>
      </c>
      <c r="D13" t="s">
        <v>382</v>
      </c>
      <c r="E13" s="18" t="s">
        <v>391</v>
      </c>
      <c r="F13" s="2">
        <f t="shared" si="0"/>
        <v>7.0974244953258452E-4</v>
      </c>
    </row>
    <row r="14" spans="1:6" x14ac:dyDescent="0.2">
      <c r="A14">
        <v>6.9261748437397395E-4</v>
      </c>
      <c r="B14" t="s">
        <v>380</v>
      </c>
      <c r="C14" t="s">
        <v>381</v>
      </c>
      <c r="D14" t="s">
        <v>382</v>
      </c>
      <c r="E14" s="18" t="s">
        <v>289</v>
      </c>
      <c r="F14" s="2">
        <f t="shared" si="0"/>
        <v>3.7008682039752869E-2</v>
      </c>
    </row>
    <row r="15" spans="1:6" x14ac:dyDescent="0.2">
      <c r="A15" s="8">
        <v>1.17138105903893E-5</v>
      </c>
      <c r="B15" t="s">
        <v>380</v>
      </c>
      <c r="C15" t="s">
        <v>381</v>
      </c>
      <c r="D15" t="s">
        <v>382</v>
      </c>
      <c r="E15" s="18" t="s">
        <v>392</v>
      </c>
      <c r="F15" s="2">
        <f t="shared" si="0"/>
        <v>6.2590492067268581E-4</v>
      </c>
    </row>
    <row r="16" spans="1:6" x14ac:dyDescent="0.2">
      <c r="A16" s="8">
        <v>9.2128404451537104E-6</v>
      </c>
      <c r="B16" t="s">
        <v>380</v>
      </c>
      <c r="C16" t="s">
        <v>381</v>
      </c>
      <c r="D16" t="s">
        <v>382</v>
      </c>
      <c r="E16" s="18" t="s">
        <v>393</v>
      </c>
      <c r="F16" s="2">
        <f t="shared" si="0"/>
        <v>4.9227039514580405E-4</v>
      </c>
    </row>
    <row r="17" spans="1:6" x14ac:dyDescent="0.2">
      <c r="A17" s="8">
        <v>1.0511415236791899E-5</v>
      </c>
      <c r="B17" t="s">
        <v>380</v>
      </c>
      <c r="C17" t="s">
        <v>381</v>
      </c>
      <c r="D17" t="s">
        <v>382</v>
      </c>
      <c r="E17" s="18" t="s">
        <v>394</v>
      </c>
      <c r="F17" s="2">
        <f t="shared" si="0"/>
        <v>5.6165723947592381E-4</v>
      </c>
    </row>
    <row r="18" spans="1:6" x14ac:dyDescent="0.2">
      <c r="A18">
        <v>4.3268000244512598E-4</v>
      </c>
      <c r="B18" t="s">
        <v>380</v>
      </c>
      <c r="C18" t="s">
        <v>381</v>
      </c>
      <c r="D18" t="s">
        <v>382</v>
      </c>
      <c r="E18" s="18" t="s">
        <v>395</v>
      </c>
      <c r="F18" s="2">
        <f t="shared" si="0"/>
        <v>2.3119423053439839E-2</v>
      </c>
    </row>
    <row r="19" spans="1:6" x14ac:dyDescent="0.2">
      <c r="A19" s="8">
        <v>8.0480490566565602E-5</v>
      </c>
      <c r="B19" t="s">
        <v>380</v>
      </c>
      <c r="C19" t="s">
        <v>381</v>
      </c>
      <c r="D19" t="s">
        <v>382</v>
      </c>
      <c r="E19" s="18" t="s">
        <v>266</v>
      </c>
      <c r="F19" s="2">
        <f t="shared" si="0"/>
        <v>4.3003200943930384E-3</v>
      </c>
    </row>
    <row r="20" spans="1:6" x14ac:dyDescent="0.2">
      <c r="A20" s="8">
        <v>1.1276019797868099E-5</v>
      </c>
      <c r="B20" t="s">
        <v>380</v>
      </c>
      <c r="C20" t="s">
        <v>381</v>
      </c>
      <c r="D20" t="s">
        <v>382</v>
      </c>
      <c r="E20" s="18" t="s">
        <v>396</v>
      </c>
      <c r="F20" s="2">
        <f t="shared" si="0"/>
        <v>6.0251241238942635E-4</v>
      </c>
    </row>
    <row r="21" spans="1:6" x14ac:dyDescent="0.2">
      <c r="A21" s="8">
        <v>1.1824813465575899E-5</v>
      </c>
      <c r="B21" t="s">
        <v>380</v>
      </c>
      <c r="C21" t="s">
        <v>381</v>
      </c>
      <c r="D21" t="s">
        <v>382</v>
      </c>
      <c r="E21" s="18" t="s">
        <v>397</v>
      </c>
      <c r="F21" s="2">
        <f t="shared" si="0"/>
        <v>6.3183614563590252E-4</v>
      </c>
    </row>
    <row r="22" spans="1:6" x14ac:dyDescent="0.2">
      <c r="A22" s="8">
        <v>1.7643223724858101E-5</v>
      </c>
      <c r="B22" t="s">
        <v>380</v>
      </c>
      <c r="C22" t="s">
        <v>381</v>
      </c>
      <c r="D22" t="s">
        <v>382</v>
      </c>
      <c r="E22" s="18" t="s">
        <v>398</v>
      </c>
      <c r="F22" s="2">
        <f t="shared" si="0"/>
        <v>9.4273169782837965E-4</v>
      </c>
    </row>
    <row r="23" spans="1:6" x14ac:dyDescent="0.2">
      <c r="A23" s="8">
        <v>6.5825194490735502E-6</v>
      </c>
      <c r="B23" t="s">
        <v>380</v>
      </c>
      <c r="C23" t="s">
        <v>381</v>
      </c>
      <c r="D23" t="s">
        <v>382</v>
      </c>
      <c r="E23" s="18" t="s">
        <v>399</v>
      </c>
      <c r="F23" s="2">
        <f t="shared" si="0"/>
        <v>3.5172425589492703E-4</v>
      </c>
    </row>
    <row r="24" spans="1:6" x14ac:dyDescent="0.2">
      <c r="A24">
        <v>1.29926775697629E-4</v>
      </c>
      <c r="B24" t="s">
        <v>380</v>
      </c>
      <c r="C24" t="s">
        <v>381</v>
      </c>
      <c r="D24" t="s">
        <v>382</v>
      </c>
      <c r="E24" s="18" t="s">
        <v>400</v>
      </c>
      <c r="F24" s="2">
        <f t="shared" si="0"/>
        <v>6.9423871599053793E-3</v>
      </c>
    </row>
    <row r="25" spans="1:6" x14ac:dyDescent="0.2">
      <c r="A25" s="8">
        <v>6.0285987427387E-6</v>
      </c>
      <c r="B25" t="s">
        <v>380</v>
      </c>
      <c r="C25" t="s">
        <v>381</v>
      </c>
      <c r="D25" t="s">
        <v>382</v>
      </c>
      <c r="E25" s="18" t="s">
        <v>401</v>
      </c>
      <c r="F25" s="2">
        <f t="shared" si="0"/>
        <v>3.2212656920858711E-4</v>
      </c>
    </row>
    <row r="26" spans="1:6" x14ac:dyDescent="0.2">
      <c r="A26" s="8">
        <v>3.47306156685168E-5</v>
      </c>
      <c r="B26" t="s">
        <v>380</v>
      </c>
      <c r="C26" t="s">
        <v>381</v>
      </c>
      <c r="D26" t="s">
        <v>382</v>
      </c>
      <c r="E26" s="18" t="s">
        <v>402</v>
      </c>
      <c r="F26" s="2">
        <f t="shared" si="0"/>
        <v>1.8557635943637107E-3</v>
      </c>
    </row>
    <row r="27" spans="1:6" x14ac:dyDescent="0.2">
      <c r="A27" s="8">
        <v>2.9171022558906799E-5</v>
      </c>
      <c r="B27" t="s">
        <v>380</v>
      </c>
      <c r="C27" t="s">
        <v>381</v>
      </c>
      <c r="D27" t="s">
        <v>382</v>
      </c>
      <c r="E27" s="18" t="s">
        <v>403</v>
      </c>
      <c r="F27" s="2">
        <f t="shared" si="0"/>
        <v>1.55869743835997E-3</v>
      </c>
    </row>
    <row r="28" spans="1:6" x14ac:dyDescent="0.2">
      <c r="A28" s="8">
        <v>8.0042608558768106E-5</v>
      </c>
      <c r="B28" t="s">
        <v>380</v>
      </c>
      <c r="C28" t="s">
        <v>381</v>
      </c>
      <c r="D28" t="s">
        <v>382</v>
      </c>
      <c r="E28" s="18" t="s">
        <v>376</v>
      </c>
      <c r="F28" s="2">
        <f t="shared" si="0"/>
        <v>4.2769227121970729E-3</v>
      </c>
    </row>
    <row r="29" spans="1:6" x14ac:dyDescent="0.2">
      <c r="A29">
        <v>1.01112698137701E-4</v>
      </c>
      <c r="B29" t="s">
        <v>380</v>
      </c>
      <c r="C29" t="s">
        <v>381</v>
      </c>
      <c r="D29" t="s">
        <v>382</v>
      </c>
      <c r="E29" s="18" t="s">
        <v>404</v>
      </c>
      <c r="F29" s="2">
        <f t="shared" si="0"/>
        <v>5.4027623904729432E-3</v>
      </c>
    </row>
    <row r="30" spans="1:6" x14ac:dyDescent="0.2">
      <c r="A30" s="8">
        <v>1.50080362283606E-6</v>
      </c>
      <c r="B30" t="s">
        <v>380</v>
      </c>
      <c r="C30" t="s">
        <v>381</v>
      </c>
      <c r="D30" t="s">
        <v>382</v>
      </c>
      <c r="E30" s="18" t="s">
        <v>405</v>
      </c>
      <c r="F30" s="2">
        <f t="shared" si="0"/>
        <v>8.0192552649535775E-5</v>
      </c>
    </row>
    <row r="31" spans="1:6" x14ac:dyDescent="0.2">
      <c r="A31" s="12">
        <v>7.9319875498214804E-4</v>
      </c>
      <c r="B31" s="12" t="s">
        <v>380</v>
      </c>
      <c r="C31" s="12" t="s">
        <v>381</v>
      </c>
      <c r="D31" s="12" t="s">
        <v>382</v>
      </c>
      <c r="E31" s="12" t="s">
        <v>284</v>
      </c>
      <c r="F31" s="19">
        <f t="shared" si="0"/>
        <v>4.2383048623144487E-2</v>
      </c>
    </row>
    <row r="32" spans="1:6" x14ac:dyDescent="0.2">
      <c r="A32" s="8">
        <v>3.7406997793524603E-5</v>
      </c>
      <c r="B32" t="s">
        <v>380</v>
      </c>
      <c r="C32" t="s">
        <v>381</v>
      </c>
      <c r="D32" t="s">
        <v>382</v>
      </c>
      <c r="E32" s="18" t="s">
        <v>406</v>
      </c>
      <c r="F32" s="2">
        <f t="shared" si="0"/>
        <v>1.9987709213745474E-3</v>
      </c>
    </row>
    <row r="33" spans="1:9" x14ac:dyDescent="0.2">
      <c r="A33" s="8">
        <v>1.1911292025816901E-5</v>
      </c>
      <c r="B33" t="s">
        <v>380</v>
      </c>
      <c r="C33" t="s">
        <v>381</v>
      </c>
      <c r="D33" t="s">
        <v>382</v>
      </c>
      <c r="E33" s="18" t="s">
        <v>407</v>
      </c>
      <c r="F33" s="2">
        <f t="shared" si="0"/>
        <v>6.3645696103750552E-4</v>
      </c>
    </row>
    <row r="34" spans="1:9" x14ac:dyDescent="0.2">
      <c r="A34" s="8">
        <v>9.12119603817503E-5</v>
      </c>
      <c r="B34" t="s">
        <v>380</v>
      </c>
      <c r="C34" t="s">
        <v>381</v>
      </c>
      <c r="D34" t="s">
        <v>382</v>
      </c>
      <c r="E34" s="18" t="s">
        <v>377</v>
      </c>
      <c r="F34" s="2">
        <f t="shared" si="0"/>
        <v>4.8737355266764851E-3</v>
      </c>
    </row>
    <row r="35" spans="1:9" x14ac:dyDescent="0.2">
      <c r="A35" s="8">
        <v>1.40076939880665E-5</v>
      </c>
      <c r="B35" t="s">
        <v>380</v>
      </c>
      <c r="C35" t="s">
        <v>381</v>
      </c>
      <c r="D35" t="s">
        <v>382</v>
      </c>
      <c r="E35" s="18" t="s">
        <v>408</v>
      </c>
      <c r="F35" s="2">
        <f t="shared" si="0"/>
        <v>7.4847416447055941E-4</v>
      </c>
    </row>
    <row r="36" spans="1:9" x14ac:dyDescent="0.2">
      <c r="A36" s="8">
        <v>1.4112911559887701E-5</v>
      </c>
      <c r="B36" t="s">
        <v>380</v>
      </c>
      <c r="C36" t="s">
        <v>381</v>
      </c>
      <c r="D36" t="s">
        <v>382</v>
      </c>
      <c r="E36" s="18" t="s">
        <v>409</v>
      </c>
      <c r="F36" s="2">
        <f t="shared" si="0"/>
        <v>7.5409626288472993E-4</v>
      </c>
    </row>
    <row r="37" spans="1:9" x14ac:dyDescent="0.2">
      <c r="A37">
        <v>2.1160439942181201E-4</v>
      </c>
      <c r="B37" t="s">
        <v>380</v>
      </c>
      <c r="C37" t="s">
        <v>381</v>
      </c>
      <c r="D37" t="s">
        <v>382</v>
      </c>
      <c r="E37" s="18" t="s">
        <v>410</v>
      </c>
      <c r="F37" s="2">
        <f t="shared" si="0"/>
        <v>1.130667376018233E-2</v>
      </c>
    </row>
    <row r="38" spans="1:9" x14ac:dyDescent="0.2">
      <c r="A38">
        <v>1.82945173998654E-4</v>
      </c>
      <c r="B38" t="s">
        <v>380</v>
      </c>
      <c r="C38" t="s">
        <v>381</v>
      </c>
      <c r="D38" t="s">
        <v>382</v>
      </c>
      <c r="E38" s="18" t="s">
        <v>411</v>
      </c>
      <c r="F38" s="2">
        <f t="shared" si="0"/>
        <v>9.7753232165992115E-3</v>
      </c>
    </row>
    <row r="39" spans="1:9" x14ac:dyDescent="0.2">
      <c r="A39" s="8">
        <v>5.0175760927542703E-5</v>
      </c>
      <c r="B39" t="s">
        <v>380</v>
      </c>
      <c r="C39" t="s">
        <v>381</v>
      </c>
      <c r="D39" t="s">
        <v>382</v>
      </c>
      <c r="E39" s="18" t="s">
        <v>412</v>
      </c>
      <c r="F39" s="2">
        <f t="shared" si="0"/>
        <v>2.6810452005098994E-3</v>
      </c>
    </row>
    <row r="40" spans="1:9" x14ac:dyDescent="0.2">
      <c r="A40">
        <v>1.7676522721266601E-4</v>
      </c>
      <c r="B40" t="s">
        <v>380</v>
      </c>
      <c r="C40" t="s">
        <v>381</v>
      </c>
      <c r="D40" t="s">
        <v>382</v>
      </c>
      <c r="E40" s="18" t="s">
        <v>413</v>
      </c>
      <c r="F40" s="2">
        <f t="shared" si="0"/>
        <v>9.4451096560334621E-3</v>
      </c>
    </row>
    <row r="41" spans="1:9" x14ac:dyDescent="0.2">
      <c r="A41" s="8">
        <v>1.9746046200530898E-6</v>
      </c>
      <c r="B41" t="s">
        <v>380</v>
      </c>
      <c r="C41" t="s">
        <v>381</v>
      </c>
      <c r="D41" t="s">
        <v>382</v>
      </c>
      <c r="E41" s="18" t="s">
        <v>414</v>
      </c>
      <c r="F41" s="2">
        <f t="shared" si="0"/>
        <v>1.0550919690371855E-4</v>
      </c>
    </row>
    <row r="42" spans="1:9" x14ac:dyDescent="0.2">
      <c r="A42" s="12">
        <v>6.18602783723595E-3</v>
      </c>
      <c r="B42" s="12" t="s">
        <v>380</v>
      </c>
      <c r="C42" s="12" t="s">
        <v>381</v>
      </c>
      <c r="D42" s="12" t="s">
        <v>415</v>
      </c>
      <c r="E42" s="12" t="s">
        <v>247</v>
      </c>
      <c r="F42" s="19">
        <f t="shared" si="0"/>
        <v>0.33053848983360717</v>
      </c>
      <c r="G42" s="12"/>
      <c r="H42" s="12"/>
      <c r="I42" s="12"/>
    </row>
    <row r="43" spans="1:9" x14ac:dyDescent="0.2">
      <c r="A43">
        <v>5.8529392716984304E-4</v>
      </c>
      <c r="B43" t="s">
        <v>380</v>
      </c>
      <c r="C43" t="s">
        <v>381</v>
      </c>
      <c r="D43" t="s">
        <v>415</v>
      </c>
      <c r="E43" s="18" t="s">
        <v>416</v>
      </c>
      <c r="F43" s="2">
        <f t="shared" si="0"/>
        <v>3.1274054350512628E-2</v>
      </c>
    </row>
    <row r="44" spans="1:9" x14ac:dyDescent="0.2">
      <c r="A44">
        <v>2.59370328308192E-3</v>
      </c>
      <c r="B44" t="s">
        <v>380</v>
      </c>
      <c r="C44" t="s">
        <v>381</v>
      </c>
      <c r="D44" t="s">
        <v>415</v>
      </c>
      <c r="E44" s="18" t="s">
        <v>301</v>
      </c>
      <c r="F44" s="2">
        <f t="shared" si="0"/>
        <v>0.13858954224322328</v>
      </c>
    </row>
    <row r="45" spans="1:9" x14ac:dyDescent="0.2">
      <c r="A45">
        <v>1.16624055878598E-3</v>
      </c>
      <c r="B45" t="s">
        <v>380</v>
      </c>
      <c r="C45" t="s">
        <v>381</v>
      </c>
      <c r="D45" t="s">
        <v>415</v>
      </c>
      <c r="E45" s="18" t="s">
        <v>417</v>
      </c>
      <c r="F45" s="2">
        <f t="shared" si="0"/>
        <v>6.2315819331337514E-2</v>
      </c>
    </row>
    <row r="46" spans="1:9" x14ac:dyDescent="0.2">
      <c r="A46">
        <v>6.6142635249964699E-4</v>
      </c>
      <c r="B46" t="s">
        <v>380</v>
      </c>
      <c r="C46" t="s">
        <v>381</v>
      </c>
      <c r="D46" t="s">
        <v>415</v>
      </c>
      <c r="E46" s="18" t="s">
        <v>418</v>
      </c>
      <c r="F46" s="2">
        <f t="shared" si="0"/>
        <v>3.5342043948685432E-2</v>
      </c>
    </row>
    <row r="47" spans="1:9" x14ac:dyDescent="0.2">
      <c r="A47">
        <v>3.7375647368713201E-3</v>
      </c>
      <c r="B47" t="s">
        <v>380</v>
      </c>
      <c r="C47" t="s">
        <v>381</v>
      </c>
      <c r="D47" t="s">
        <v>415</v>
      </c>
      <c r="E47" s="18" t="s">
        <v>246</v>
      </c>
      <c r="F47" s="2">
        <f t="shared" si="0"/>
        <v>0.19970957717720145</v>
      </c>
    </row>
    <row r="49" spans="1:6" x14ac:dyDescent="0.2">
      <c r="A49" s="8">
        <f>SUM(A2:A47)</f>
        <v>1.8714999999999975E-2</v>
      </c>
      <c r="F49" s="16">
        <f>SUM(F2:F47)</f>
        <v>1</v>
      </c>
    </row>
    <row r="52" spans="1:6" x14ac:dyDescent="0.2">
      <c r="A52" s="18" t="s">
        <v>439</v>
      </c>
    </row>
    <row r="53" spans="1:6" x14ac:dyDescent="0.2">
      <c r="A53" s="8">
        <v>4.3799850220559902E-5</v>
      </c>
      <c r="B53" t="s">
        <v>380</v>
      </c>
      <c r="C53" t="s">
        <v>381</v>
      </c>
      <c r="D53" t="s">
        <v>382</v>
      </c>
      <c r="E53" t="s">
        <v>368</v>
      </c>
      <c r="F53" s="2">
        <f>A53/$A$80</f>
        <v>6.1024779799131984E-2</v>
      </c>
    </row>
    <row r="54" spans="1:6" x14ac:dyDescent="0.2">
      <c r="A54" s="8">
        <v>7.6172783903909099E-5</v>
      </c>
      <c r="B54" t="s">
        <v>380</v>
      </c>
      <c r="C54" t="s">
        <v>381</v>
      </c>
      <c r="D54" t="s">
        <v>382</v>
      </c>
      <c r="E54" t="s">
        <v>281</v>
      </c>
      <c r="F54" s="2">
        <f t="shared" ref="F54:F78" si="1">A54/$A$80</f>
        <v>0.1061288415603056</v>
      </c>
    </row>
    <row r="55" spans="1:6" x14ac:dyDescent="0.2">
      <c r="A55" s="8">
        <v>3.14703421323186E-6</v>
      </c>
      <c r="B55" t="s">
        <v>380</v>
      </c>
      <c r="C55" t="s">
        <v>381</v>
      </c>
      <c r="D55" t="s">
        <v>382</v>
      </c>
      <c r="E55" t="s">
        <v>422</v>
      </c>
      <c r="F55" s="2">
        <f t="shared" si="1"/>
        <v>4.3846512925439368E-3</v>
      </c>
    </row>
    <row r="56" spans="1:6" x14ac:dyDescent="0.2">
      <c r="A56" s="8">
        <v>2.5074521495186299E-5</v>
      </c>
      <c r="B56" t="s">
        <v>380</v>
      </c>
      <c r="C56" t="s">
        <v>381</v>
      </c>
      <c r="D56" t="s">
        <v>382</v>
      </c>
      <c r="E56" t="s">
        <v>283</v>
      </c>
      <c r="F56" s="2">
        <f t="shared" si="1"/>
        <v>3.4935442589574796E-2</v>
      </c>
    </row>
    <row r="57" spans="1:6" x14ac:dyDescent="0.2">
      <c r="A57" s="8">
        <v>2.44470324239701E-5</v>
      </c>
      <c r="B57" t="s">
        <v>380</v>
      </c>
      <c r="C57" t="s">
        <v>381</v>
      </c>
      <c r="D57" t="s">
        <v>382</v>
      </c>
      <c r="E57" t="s">
        <v>423</v>
      </c>
      <c r="F57" s="2">
        <f t="shared" si="1"/>
        <v>3.4061184294066842E-2</v>
      </c>
    </row>
    <row r="58" spans="1:6" x14ac:dyDescent="0.2">
      <c r="A58" s="8">
        <v>3.9044128958489601E-6</v>
      </c>
      <c r="B58" t="s">
        <v>380</v>
      </c>
      <c r="C58" t="s">
        <v>381</v>
      </c>
      <c r="D58" t="s">
        <v>382</v>
      </c>
      <c r="E58" t="s">
        <v>424</v>
      </c>
      <c r="F58" s="2">
        <f t="shared" si="1"/>
        <v>5.4398801825635158E-3</v>
      </c>
    </row>
    <row r="59" spans="1:6" x14ac:dyDescent="0.2">
      <c r="A59" s="8">
        <v>6.1830163619738697E-6</v>
      </c>
      <c r="B59" t="s">
        <v>380</v>
      </c>
      <c r="C59" t="s">
        <v>381</v>
      </c>
      <c r="D59" t="s">
        <v>382</v>
      </c>
      <c r="E59" t="s">
        <v>425</v>
      </c>
      <c r="F59" s="2">
        <f t="shared" si="1"/>
        <v>8.6145776774088287E-3</v>
      </c>
    </row>
    <row r="60" spans="1:6" x14ac:dyDescent="0.2">
      <c r="A60" s="8">
        <v>2.68887246418778E-7</v>
      </c>
      <c r="B60" t="s">
        <v>380</v>
      </c>
      <c r="C60" t="s">
        <v>381</v>
      </c>
      <c r="D60" t="s">
        <v>382</v>
      </c>
      <c r="E60" t="s">
        <v>426</v>
      </c>
      <c r="F60" s="2">
        <f t="shared" si="1"/>
        <v>3.7463107569711481E-4</v>
      </c>
    </row>
    <row r="61" spans="1:6" x14ac:dyDescent="0.2">
      <c r="A61" s="8">
        <v>5.2463744383394198E-6</v>
      </c>
      <c r="B61" t="s">
        <v>380</v>
      </c>
      <c r="C61" t="s">
        <v>381</v>
      </c>
      <c r="D61" t="s">
        <v>382</v>
      </c>
      <c r="E61" t="s">
        <v>427</v>
      </c>
      <c r="F61" s="2">
        <f t="shared" si="1"/>
        <v>7.3095876636850559E-3</v>
      </c>
    </row>
    <row r="62" spans="1:6" x14ac:dyDescent="0.2">
      <c r="A62" s="8">
        <v>8.2152269524586201E-6</v>
      </c>
      <c r="B62" t="s">
        <v>380</v>
      </c>
      <c r="C62" t="s">
        <v>381</v>
      </c>
      <c r="D62" t="s">
        <v>382</v>
      </c>
      <c r="E62" t="s">
        <v>428</v>
      </c>
      <c r="F62" s="2">
        <f t="shared" si="1"/>
        <v>1.1445984706549363E-2</v>
      </c>
    </row>
    <row r="63" spans="1:6" x14ac:dyDescent="0.2">
      <c r="A63" s="8">
        <v>4.0186373379283E-6</v>
      </c>
      <c r="B63" t="s">
        <v>380</v>
      </c>
      <c r="C63" t="s">
        <v>381</v>
      </c>
      <c r="D63" t="s">
        <v>382</v>
      </c>
      <c r="E63" t="s">
        <v>429</v>
      </c>
      <c r="F63" s="2">
        <f t="shared" si="1"/>
        <v>5.5990250515635109E-3</v>
      </c>
    </row>
    <row r="64" spans="1:6" x14ac:dyDescent="0.2">
      <c r="A64" s="8">
        <v>2.4093194453076801E-6</v>
      </c>
      <c r="B64" t="s">
        <v>380</v>
      </c>
      <c r="C64" t="s">
        <v>381</v>
      </c>
      <c r="D64" t="s">
        <v>382</v>
      </c>
      <c r="E64" t="s">
        <v>430</v>
      </c>
      <c r="F64" s="2">
        <f t="shared" si="1"/>
        <v>3.3568194383151594E-3</v>
      </c>
    </row>
    <row r="65" spans="1:6" x14ac:dyDescent="0.2">
      <c r="A65" s="8">
        <v>2.9209314717589698E-7</v>
      </c>
      <c r="B65" t="s">
        <v>380</v>
      </c>
      <c r="C65" t="s">
        <v>381</v>
      </c>
      <c r="D65" t="s">
        <v>382</v>
      </c>
      <c r="E65" t="s">
        <v>431</v>
      </c>
      <c r="F65" s="2">
        <f t="shared" si="1"/>
        <v>4.0696303520411224E-4</v>
      </c>
    </row>
    <row r="66" spans="1:6" x14ac:dyDescent="0.2">
      <c r="A66" s="8">
        <v>8.1961070003910297E-7</v>
      </c>
      <c r="B66" t="s">
        <v>380</v>
      </c>
      <c r="C66" t="s">
        <v>381</v>
      </c>
      <c r="D66" t="s">
        <v>382</v>
      </c>
      <c r="E66" t="s">
        <v>432</v>
      </c>
      <c r="F66" s="2">
        <f t="shared" si="1"/>
        <v>1.1419345554615759E-3</v>
      </c>
    </row>
    <row r="67" spans="1:6" x14ac:dyDescent="0.2">
      <c r="A67" s="8">
        <v>8.9401039359206195E-5</v>
      </c>
      <c r="B67" t="s">
        <v>380</v>
      </c>
      <c r="C67" t="s">
        <v>381</v>
      </c>
      <c r="D67" t="s">
        <v>382</v>
      </c>
      <c r="E67" t="s">
        <v>433</v>
      </c>
      <c r="F67" s="2">
        <f t="shared" si="1"/>
        <v>0.12455930130437209</v>
      </c>
    </row>
    <row r="68" spans="1:6" x14ac:dyDescent="0.2">
      <c r="A68" s="8">
        <v>1.28184510722252E-6</v>
      </c>
      <c r="B68" t="s">
        <v>380</v>
      </c>
      <c r="C68" t="s">
        <v>381</v>
      </c>
      <c r="D68" t="s">
        <v>382</v>
      </c>
      <c r="E68" t="s">
        <v>374</v>
      </c>
      <c r="F68" s="2">
        <f t="shared" si="1"/>
        <v>1.7859493813549632E-3</v>
      </c>
    </row>
    <row r="69" spans="1:6" x14ac:dyDescent="0.2">
      <c r="A69" s="8">
        <v>1.49287802703928E-5</v>
      </c>
      <c r="B69" t="s">
        <v>380</v>
      </c>
      <c r="C69" t="s">
        <v>381</v>
      </c>
      <c r="D69" t="s">
        <v>382</v>
      </c>
      <c r="E69" t="s">
        <v>402</v>
      </c>
      <c r="F69" s="2">
        <f t="shared" si="1"/>
        <v>2.0799740731595153E-2</v>
      </c>
    </row>
    <row r="70" spans="1:6" x14ac:dyDescent="0.2">
      <c r="A70" s="8">
        <v>3.4650168832006399E-6</v>
      </c>
      <c r="B70" t="s">
        <v>380</v>
      </c>
      <c r="C70" t="s">
        <v>381</v>
      </c>
      <c r="D70" t="s">
        <v>382</v>
      </c>
      <c r="E70" t="s">
        <v>375</v>
      </c>
      <c r="F70" s="2">
        <f t="shared" si="1"/>
        <v>4.8276852827760803E-3</v>
      </c>
    </row>
    <row r="71" spans="1:6" x14ac:dyDescent="0.2">
      <c r="A71" s="8">
        <v>1.80839631852639E-5</v>
      </c>
      <c r="B71" t="s">
        <v>380</v>
      </c>
      <c r="C71" t="s">
        <v>381</v>
      </c>
      <c r="D71" t="s">
        <v>382</v>
      </c>
      <c r="E71" t="s">
        <v>282</v>
      </c>
      <c r="F71" s="2">
        <f t="shared" si="1"/>
        <v>2.5195745321483245E-2</v>
      </c>
    </row>
    <row r="72" spans="1:6" x14ac:dyDescent="0.2">
      <c r="A72" s="8">
        <v>5.5413325308900197E-6</v>
      </c>
      <c r="B72" t="s">
        <v>380</v>
      </c>
      <c r="C72" t="s">
        <v>381</v>
      </c>
      <c r="D72" t="s">
        <v>382</v>
      </c>
      <c r="E72" t="s">
        <v>434</v>
      </c>
      <c r="F72" s="2">
        <f t="shared" si="1"/>
        <v>7.720542325795365E-3</v>
      </c>
    </row>
    <row r="73" spans="1:6" x14ac:dyDescent="0.2">
      <c r="A73" s="12">
        <v>3.4095249093473199E-4</v>
      </c>
      <c r="B73" s="12" t="s">
        <v>380</v>
      </c>
      <c r="C73" s="12" t="s">
        <v>381</v>
      </c>
      <c r="D73" s="12" t="s">
        <v>382</v>
      </c>
      <c r="E73" s="12" t="s">
        <v>284</v>
      </c>
      <c r="F73" s="19">
        <f t="shared" si="1"/>
        <v>0.47503702812871373</v>
      </c>
    </row>
    <row r="74" spans="1:6" x14ac:dyDescent="0.2">
      <c r="A74" s="8">
        <v>1.97631288006483E-6</v>
      </c>
      <c r="B74" t="s">
        <v>380</v>
      </c>
      <c r="C74" t="s">
        <v>381</v>
      </c>
      <c r="D74" t="s">
        <v>382</v>
      </c>
      <c r="E74" t="s">
        <v>435</v>
      </c>
      <c r="F74" s="2">
        <f t="shared" si="1"/>
        <v>2.7535267292656709E-3</v>
      </c>
    </row>
    <row r="75" spans="1:6" x14ac:dyDescent="0.2">
      <c r="A75" s="8">
        <v>3.0586524123255599E-6</v>
      </c>
      <c r="B75" t="s">
        <v>380</v>
      </c>
      <c r="C75" t="s">
        <v>381</v>
      </c>
      <c r="D75" t="s">
        <v>382</v>
      </c>
      <c r="E75" t="s">
        <v>436</v>
      </c>
      <c r="F75" s="2">
        <f t="shared" si="1"/>
        <v>4.2615120600717231E-3</v>
      </c>
    </row>
    <row r="76" spans="1:6" x14ac:dyDescent="0.2">
      <c r="A76" s="8">
        <v>6.4377953129970098E-6</v>
      </c>
      <c r="B76" t="s">
        <v>380</v>
      </c>
      <c r="C76" t="s">
        <v>381</v>
      </c>
      <c r="D76" t="s">
        <v>382</v>
      </c>
      <c r="E76" t="s">
        <v>437</v>
      </c>
      <c r="F76" s="2">
        <f t="shared" si="1"/>
        <v>8.9695521648864764E-3</v>
      </c>
    </row>
    <row r="77" spans="1:6" x14ac:dyDescent="0.2">
      <c r="A77" s="8">
        <v>3.7526432252123002E-6</v>
      </c>
      <c r="B77" t="s">
        <v>380</v>
      </c>
      <c r="C77" t="s">
        <v>381</v>
      </c>
      <c r="D77" t="s">
        <v>382</v>
      </c>
      <c r="E77" t="s">
        <v>438</v>
      </c>
      <c r="F77" s="2">
        <f t="shared" si="1"/>
        <v>5.2284248765715911E-3</v>
      </c>
    </row>
    <row r="78" spans="1:6" x14ac:dyDescent="0.2">
      <c r="A78" s="8">
        <v>2.4860094297782201E-5</v>
      </c>
      <c r="B78" t="s">
        <v>380</v>
      </c>
      <c r="C78" t="s">
        <v>381</v>
      </c>
      <c r="D78" t="s">
        <v>382</v>
      </c>
      <c r="E78" t="s">
        <v>378</v>
      </c>
      <c r="F78" s="2">
        <f t="shared" si="1"/>
        <v>3.4636688771042611E-2</v>
      </c>
    </row>
    <row r="80" spans="1:6" x14ac:dyDescent="0.2">
      <c r="A80" s="8">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baseColWidth="10" defaultColWidth="8.83203125" defaultRowHeight="15" x14ac:dyDescent="0.2"/>
  <sheetData>
    <row r="1" spans="1:12" x14ac:dyDescent="0.2">
      <c r="A1" t="s">
        <v>558</v>
      </c>
      <c r="L1" s="24" t="s">
        <v>557</v>
      </c>
    </row>
    <row r="3" spans="1:12" x14ac:dyDescent="0.2">
      <c r="A3" t="s">
        <v>86</v>
      </c>
      <c r="B3">
        <v>0.86399999999999999</v>
      </c>
    </row>
    <row r="4" spans="1:12" x14ac:dyDescent="0.2">
      <c r="A4" t="s">
        <v>103</v>
      </c>
      <c r="B4">
        <v>9.9000000000000005E-2</v>
      </c>
    </row>
    <row r="5" spans="1:12" x14ac:dyDescent="0.2">
      <c r="A5" t="s">
        <v>231</v>
      </c>
      <c r="B5">
        <v>1.6E-2</v>
      </c>
    </row>
    <row r="6" spans="1:12" x14ac:dyDescent="0.2">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baseColWidth="10" defaultColWidth="8.83203125" defaultRowHeight="15" x14ac:dyDescent="0.2"/>
  <cols>
    <col min="1" max="1" width="30.33203125" customWidth="1"/>
    <col min="2" max="2" width="11.6640625" bestFit="1" customWidth="1"/>
    <col min="10" max="10" width="11.5" bestFit="1" customWidth="1"/>
  </cols>
  <sheetData>
    <row r="1" spans="1:18" x14ac:dyDescent="0.2">
      <c r="A1" s="18" t="s">
        <v>0</v>
      </c>
      <c r="B1" s="18" t="s">
        <v>627</v>
      </c>
      <c r="C1" s="18" t="s">
        <v>241</v>
      </c>
    </row>
    <row r="2" spans="1:18" x14ac:dyDescent="0.2">
      <c r="A2" t="s">
        <v>628</v>
      </c>
      <c r="B2" t="s">
        <v>243</v>
      </c>
    </row>
    <row r="3" spans="1:18" x14ac:dyDescent="0.2">
      <c r="A3" t="s">
        <v>499</v>
      </c>
      <c r="B3" t="s">
        <v>243</v>
      </c>
    </row>
    <row r="4" spans="1:18" x14ac:dyDescent="0.2">
      <c r="A4" t="s">
        <v>14</v>
      </c>
      <c r="B4" t="s">
        <v>243</v>
      </c>
      <c r="C4" t="s">
        <v>634</v>
      </c>
    </row>
    <row r="5" spans="1:18" x14ac:dyDescent="0.2">
      <c r="A5" t="s">
        <v>629</v>
      </c>
      <c r="B5" t="s">
        <v>243</v>
      </c>
      <c r="C5" t="s">
        <v>630</v>
      </c>
    </row>
    <row r="6" spans="1:18" x14ac:dyDescent="0.2">
      <c r="A6" t="s">
        <v>498</v>
      </c>
      <c r="B6" t="s">
        <v>243</v>
      </c>
    </row>
    <row r="7" spans="1:18" x14ac:dyDescent="0.2">
      <c r="A7" t="s">
        <v>623</v>
      </c>
      <c r="B7" t="s">
        <v>243</v>
      </c>
    </row>
    <row r="8" spans="1:18" x14ac:dyDescent="0.2">
      <c r="A8" t="s">
        <v>500</v>
      </c>
      <c r="B8" t="s">
        <v>243</v>
      </c>
    </row>
    <row r="9" spans="1:18" x14ac:dyDescent="0.2">
      <c r="A9" t="s">
        <v>632</v>
      </c>
      <c r="B9" t="s">
        <v>243</v>
      </c>
    </row>
    <row r="10" spans="1:18" x14ac:dyDescent="0.2">
      <c r="A10" t="s">
        <v>19</v>
      </c>
      <c r="B10" t="s">
        <v>243</v>
      </c>
    </row>
    <row r="11" spans="1:18" x14ac:dyDescent="0.2">
      <c r="A11" t="s">
        <v>504</v>
      </c>
      <c r="B11" t="s">
        <v>243</v>
      </c>
      <c r="R11" s="8"/>
    </row>
    <row r="12" spans="1:18" x14ac:dyDescent="0.2">
      <c r="A12" s="14" t="s">
        <v>505</v>
      </c>
      <c r="B12" t="s">
        <v>243</v>
      </c>
      <c r="C12" t="s">
        <v>652</v>
      </c>
      <c r="J12" s="8"/>
    </row>
    <row r="13" spans="1:18" x14ac:dyDescent="0.2">
      <c r="A13" t="s">
        <v>326</v>
      </c>
      <c r="B13" t="s">
        <v>243</v>
      </c>
    </row>
    <row r="14" spans="1:18" x14ac:dyDescent="0.2">
      <c r="A14" t="s">
        <v>26</v>
      </c>
      <c r="B14" t="s">
        <v>243</v>
      </c>
      <c r="J14" s="8"/>
    </row>
    <row r="15" spans="1:18" x14ac:dyDescent="0.2">
      <c r="A15" t="s">
        <v>510</v>
      </c>
      <c r="B15" t="s">
        <v>243</v>
      </c>
      <c r="J15" s="8"/>
      <c r="R15" s="8"/>
    </row>
    <row r="16" spans="1:18" x14ac:dyDescent="0.2">
      <c r="A16" t="s">
        <v>466</v>
      </c>
      <c r="B16" t="s">
        <v>243</v>
      </c>
      <c r="J16" s="8"/>
    </row>
    <row r="17" spans="1:12" x14ac:dyDescent="0.2">
      <c r="A17" s="14" t="s">
        <v>511</v>
      </c>
      <c r="B17" t="s">
        <v>243</v>
      </c>
      <c r="C17" t="s">
        <v>656</v>
      </c>
    </row>
    <row r="18" spans="1:12" x14ac:dyDescent="0.2">
      <c r="A18" t="s">
        <v>513</v>
      </c>
      <c r="B18" t="s">
        <v>243</v>
      </c>
    </row>
    <row r="19" spans="1:12" x14ac:dyDescent="0.2">
      <c r="A19" t="s">
        <v>514</v>
      </c>
      <c r="B19" t="s">
        <v>243</v>
      </c>
      <c r="J19" s="8"/>
    </row>
    <row r="20" spans="1:12" x14ac:dyDescent="0.2">
      <c r="A20" t="s">
        <v>551</v>
      </c>
      <c r="B20" t="s">
        <v>243</v>
      </c>
      <c r="J20" s="8"/>
    </row>
    <row r="21" spans="1:12" x14ac:dyDescent="0.2">
      <c r="A21" t="s">
        <v>516</v>
      </c>
      <c r="B21" t="s">
        <v>243</v>
      </c>
      <c r="J21" s="8"/>
    </row>
    <row r="22" spans="1:12" x14ac:dyDescent="0.2">
      <c r="A22" t="s">
        <v>517</v>
      </c>
      <c r="B22" t="s">
        <v>243</v>
      </c>
      <c r="C22" t="s">
        <v>644</v>
      </c>
      <c r="J22" s="8"/>
    </row>
    <row r="23" spans="1:12" x14ac:dyDescent="0.2">
      <c r="A23" t="s">
        <v>518</v>
      </c>
      <c r="B23" t="s">
        <v>243</v>
      </c>
    </row>
    <row r="24" spans="1:12" x14ac:dyDescent="0.2">
      <c r="A24" t="s">
        <v>519</v>
      </c>
      <c r="B24" t="s">
        <v>243</v>
      </c>
    </row>
    <row r="25" spans="1:12" x14ac:dyDescent="0.2">
      <c r="A25" t="s">
        <v>327</v>
      </c>
      <c r="B25" t="s">
        <v>243</v>
      </c>
      <c r="J25" s="8"/>
    </row>
    <row r="26" spans="1:12" x14ac:dyDescent="0.2">
      <c r="A26" t="s">
        <v>521</v>
      </c>
      <c r="B26" t="s">
        <v>243</v>
      </c>
      <c r="C26" t="s">
        <v>641</v>
      </c>
      <c r="J26" s="8"/>
      <c r="L26" s="8"/>
    </row>
    <row r="27" spans="1:12" x14ac:dyDescent="0.2">
      <c r="A27" t="s">
        <v>61</v>
      </c>
      <c r="B27" t="s">
        <v>243</v>
      </c>
      <c r="J27" s="8"/>
    </row>
    <row r="28" spans="1:12" x14ac:dyDescent="0.2">
      <c r="A28" t="s">
        <v>524</v>
      </c>
      <c r="B28" t="s">
        <v>243</v>
      </c>
      <c r="J28" s="8"/>
    </row>
    <row r="29" spans="1:12" x14ac:dyDescent="0.2">
      <c r="A29" t="s">
        <v>523</v>
      </c>
      <c r="B29" t="s">
        <v>243</v>
      </c>
      <c r="J29" s="9"/>
    </row>
    <row r="30" spans="1:12" x14ac:dyDescent="0.2">
      <c r="A30" t="s">
        <v>525</v>
      </c>
      <c r="B30" t="s">
        <v>243</v>
      </c>
    </row>
    <row r="31" spans="1:12" x14ac:dyDescent="0.2">
      <c r="A31" t="s">
        <v>636</v>
      </c>
      <c r="B31" t="s">
        <v>243</v>
      </c>
      <c r="J31" s="8"/>
    </row>
    <row r="32" spans="1:12" x14ac:dyDescent="0.2">
      <c r="A32" t="s">
        <v>637</v>
      </c>
      <c r="B32" t="s">
        <v>243</v>
      </c>
      <c r="J32" s="8"/>
    </row>
    <row r="33" spans="1:25" x14ac:dyDescent="0.2">
      <c r="A33" t="s">
        <v>66</v>
      </c>
      <c r="B33" t="s">
        <v>243</v>
      </c>
      <c r="J33" s="8"/>
    </row>
    <row r="34" spans="1:25" x14ac:dyDescent="0.2">
      <c r="A34" t="s">
        <v>475</v>
      </c>
      <c r="B34" t="s">
        <v>243</v>
      </c>
      <c r="J34" s="8"/>
    </row>
    <row r="35" spans="1:25" x14ac:dyDescent="0.2">
      <c r="A35" t="s">
        <v>638</v>
      </c>
      <c r="B35" t="s">
        <v>243</v>
      </c>
    </row>
    <row r="36" spans="1:25" x14ac:dyDescent="0.2">
      <c r="A36" t="s">
        <v>639</v>
      </c>
      <c r="B36" t="s">
        <v>243</v>
      </c>
    </row>
    <row r="37" spans="1:25" x14ac:dyDescent="0.2">
      <c r="A37" t="s">
        <v>476</v>
      </c>
      <c r="B37" t="s">
        <v>243</v>
      </c>
      <c r="J37" s="8"/>
    </row>
    <row r="38" spans="1:25" x14ac:dyDescent="0.2">
      <c r="A38" t="s">
        <v>535</v>
      </c>
      <c r="B38" t="s">
        <v>243</v>
      </c>
      <c r="J38" s="8"/>
    </row>
    <row r="39" spans="1:25" x14ac:dyDescent="0.2">
      <c r="A39" t="s">
        <v>534</v>
      </c>
      <c r="B39" t="s">
        <v>243</v>
      </c>
      <c r="J39" s="8"/>
    </row>
    <row r="40" spans="1:25" x14ac:dyDescent="0.2">
      <c r="A40" t="s">
        <v>522</v>
      </c>
      <c r="B40" t="s">
        <v>243</v>
      </c>
      <c r="J40" s="8"/>
    </row>
    <row r="41" spans="1:25" x14ac:dyDescent="0.2">
      <c r="A41" t="s">
        <v>536</v>
      </c>
      <c r="B41" t="s">
        <v>243</v>
      </c>
      <c r="O41" s="17" t="s">
        <v>643</v>
      </c>
      <c r="P41" s="17"/>
      <c r="Q41" s="17"/>
      <c r="R41" s="17"/>
      <c r="S41" s="17"/>
      <c r="T41" s="17"/>
      <c r="U41" s="17"/>
      <c r="V41" s="17"/>
      <c r="W41" s="17"/>
      <c r="X41" s="17"/>
      <c r="Y41" s="17"/>
    </row>
    <row r="42" spans="1:25" x14ac:dyDescent="0.2">
      <c r="A42" t="s">
        <v>537</v>
      </c>
      <c r="B42" t="s">
        <v>243</v>
      </c>
    </row>
    <row r="43" spans="1:25" x14ac:dyDescent="0.2">
      <c r="A43" t="s">
        <v>539</v>
      </c>
      <c r="B43" t="s">
        <v>243</v>
      </c>
      <c r="J43" s="8"/>
    </row>
    <row r="44" spans="1:25" x14ac:dyDescent="0.2">
      <c r="A44" t="s">
        <v>540</v>
      </c>
      <c r="B44" t="s">
        <v>243</v>
      </c>
      <c r="J44" s="8"/>
    </row>
    <row r="45" spans="1:25" x14ac:dyDescent="0.2">
      <c r="A45" t="s">
        <v>541</v>
      </c>
      <c r="B45" t="s">
        <v>243</v>
      </c>
      <c r="J45" s="8"/>
    </row>
    <row r="46" spans="1:25" x14ac:dyDescent="0.2">
      <c r="A46" t="s">
        <v>79</v>
      </c>
      <c r="B46" t="s">
        <v>243</v>
      </c>
      <c r="J46" s="8"/>
    </row>
    <row r="47" spans="1:25" x14ac:dyDescent="0.2">
      <c r="A47" t="s">
        <v>542</v>
      </c>
      <c r="B47" t="s">
        <v>243</v>
      </c>
      <c r="J47" s="8"/>
    </row>
    <row r="48" spans="1:25" x14ac:dyDescent="0.2">
      <c r="A48" t="s">
        <v>545</v>
      </c>
      <c r="B48" t="s">
        <v>243</v>
      </c>
      <c r="J48" s="8"/>
    </row>
    <row r="49" spans="1:10" x14ac:dyDescent="0.2">
      <c r="A49" t="s">
        <v>640</v>
      </c>
      <c r="B49" t="s">
        <v>243</v>
      </c>
      <c r="J49" s="8"/>
    </row>
    <row r="50" spans="1:10" x14ac:dyDescent="0.2">
      <c r="J50" s="8"/>
    </row>
    <row r="51" spans="1:10" x14ac:dyDescent="0.2">
      <c r="J51" s="8"/>
    </row>
    <row r="52" spans="1:10" x14ac:dyDescent="0.2">
      <c r="J52" s="8"/>
    </row>
    <row r="55" spans="1:10" x14ac:dyDescent="0.2">
      <c r="J55" s="8"/>
    </row>
    <row r="56" spans="1:10" x14ac:dyDescent="0.2">
      <c r="J56" s="8"/>
    </row>
    <row r="57" spans="1:10" x14ac:dyDescent="0.2">
      <c r="J57" s="8"/>
    </row>
    <row r="58" spans="1:10" x14ac:dyDescent="0.2">
      <c r="J58" s="8"/>
    </row>
    <row r="61" spans="1:10" x14ac:dyDescent="0.2">
      <c r="J61" s="8"/>
    </row>
    <row r="62" spans="1:10" x14ac:dyDescent="0.2">
      <c r="J62" s="8"/>
    </row>
    <row r="63" spans="1:10" x14ac:dyDescent="0.2">
      <c r="J63" s="8"/>
    </row>
    <row r="64" spans="1:10" x14ac:dyDescent="0.2">
      <c r="J64" s="8"/>
    </row>
    <row r="67" spans="10:10" x14ac:dyDescent="0.2">
      <c r="J67" s="8"/>
    </row>
    <row r="68" spans="10:10" x14ac:dyDescent="0.2">
      <c r="J68" s="8"/>
    </row>
    <row r="69" spans="10:10" x14ac:dyDescent="0.2">
      <c r="J69" s="8"/>
    </row>
    <row r="73" spans="10:10" x14ac:dyDescent="0.2">
      <c r="J73" s="8"/>
    </row>
    <row r="74" spans="10:10" x14ac:dyDescent="0.2">
      <c r="J74" s="8"/>
    </row>
    <row r="75" spans="10:10" x14ac:dyDescent="0.2">
      <c r="J75" s="8"/>
    </row>
    <row r="80" spans="10:10" x14ac:dyDescent="0.2">
      <c r="J80" s="8"/>
    </row>
    <row r="81" spans="10:10" x14ac:dyDescent="0.2">
      <c r="J81" s="8"/>
    </row>
    <row r="82" spans="10:10" x14ac:dyDescent="0.2">
      <c r="J82" s="8"/>
    </row>
    <row r="83" spans="10:10" x14ac:dyDescent="0.2">
      <c r="J83" s="8"/>
    </row>
    <row r="84" spans="10:10" x14ac:dyDescent="0.2">
      <c r="J84" s="8"/>
    </row>
    <row r="85" spans="10:10" x14ac:dyDescent="0.2">
      <c r="J85" s="8"/>
    </row>
    <row r="86" spans="10:10" x14ac:dyDescent="0.2">
      <c r="J86" s="8"/>
    </row>
    <row r="87" spans="10:10" x14ac:dyDescent="0.2">
      <c r="J87" s="8"/>
    </row>
    <row r="88" spans="10:10" x14ac:dyDescent="0.2">
      <c r="J88" s="8"/>
    </row>
    <row r="91" spans="10:10" x14ac:dyDescent="0.2">
      <c r="J91" s="8"/>
    </row>
    <row r="92" spans="10:10" x14ac:dyDescent="0.2">
      <c r="J92" s="8"/>
    </row>
    <row r="93" spans="10:10" x14ac:dyDescent="0.2">
      <c r="J93" s="8"/>
    </row>
    <row r="94" spans="10:10" x14ac:dyDescent="0.2">
      <c r="J94" s="8"/>
    </row>
    <row r="95" spans="10:10" x14ac:dyDescent="0.2">
      <c r="J95" s="8"/>
    </row>
    <row r="97" spans="10:10" x14ac:dyDescent="0.2">
      <c r="J97" s="8"/>
    </row>
    <row r="98" spans="10:10" x14ac:dyDescent="0.2">
      <c r="J98" s="8"/>
    </row>
    <row r="99" spans="10:10" x14ac:dyDescent="0.2">
      <c r="J99" s="8"/>
    </row>
    <row r="100" spans="10:10" x14ac:dyDescent="0.2">
      <c r="J100" s="8"/>
    </row>
    <row r="103" spans="10:10" x14ac:dyDescent="0.2">
      <c r="J103" s="8"/>
    </row>
    <row r="104" spans="10:10" x14ac:dyDescent="0.2">
      <c r="J104" s="8"/>
    </row>
    <row r="105" spans="10:10" x14ac:dyDescent="0.2">
      <c r="J105" s="8"/>
    </row>
    <row r="106" spans="10:10" x14ac:dyDescent="0.2">
      <c r="J106" s="8"/>
    </row>
    <row r="107" spans="10:10" x14ac:dyDescent="0.2">
      <c r="J107" s="8"/>
    </row>
    <row r="109" spans="10:10" x14ac:dyDescent="0.2">
      <c r="J109" s="8"/>
    </row>
    <row r="110" spans="10:10" x14ac:dyDescent="0.2">
      <c r="J110" s="8"/>
    </row>
    <row r="111" spans="10:10" x14ac:dyDescent="0.2">
      <c r="J111" s="8"/>
    </row>
    <row r="112" spans="10:10" x14ac:dyDescent="0.2">
      <c r="J112" s="8"/>
    </row>
    <row r="115" spans="10:10" x14ac:dyDescent="0.2">
      <c r="J115" s="8"/>
    </row>
    <row r="116" spans="10:10" x14ac:dyDescent="0.2">
      <c r="J116" s="8"/>
    </row>
    <row r="117" spans="10:10" x14ac:dyDescent="0.2">
      <c r="J117" s="8"/>
    </row>
    <row r="118" spans="10:10" x14ac:dyDescent="0.2">
      <c r="J118" s="8"/>
    </row>
    <row r="121" spans="10:10" x14ac:dyDescent="0.2">
      <c r="J121" s="8"/>
    </row>
    <row r="122" spans="10:10" x14ac:dyDescent="0.2">
      <c r="J122" s="8"/>
    </row>
    <row r="123" spans="10:10" x14ac:dyDescent="0.2">
      <c r="J123" s="8"/>
    </row>
    <row r="124" spans="10:10" x14ac:dyDescent="0.2">
      <c r="J124" s="8"/>
    </row>
    <row r="127" spans="10:10" x14ac:dyDescent="0.2">
      <c r="J127" s="8"/>
    </row>
    <row r="128" spans="10:10" x14ac:dyDescent="0.2">
      <c r="J128" s="8"/>
    </row>
    <row r="129" spans="10:10" x14ac:dyDescent="0.2">
      <c r="J129" s="8"/>
    </row>
    <row r="130" spans="10:10" x14ac:dyDescent="0.2">
      <c r="J130" s="8"/>
    </row>
    <row r="131" spans="10:10" x14ac:dyDescent="0.2">
      <c r="J131" s="8"/>
    </row>
    <row r="133" spans="10:10" x14ac:dyDescent="0.2">
      <c r="J133" s="8"/>
    </row>
    <row r="134" spans="10:10" x14ac:dyDescent="0.2">
      <c r="J134" s="8"/>
    </row>
    <row r="135" spans="10:10" x14ac:dyDescent="0.2">
      <c r="J135" s="8"/>
    </row>
    <row r="136" spans="10:10" x14ac:dyDescent="0.2">
      <c r="J136" s="8"/>
    </row>
    <row r="139" spans="10:10" x14ac:dyDescent="0.2">
      <c r="J139" s="8"/>
    </row>
    <row r="140" spans="10:10" x14ac:dyDescent="0.2">
      <c r="J140" s="8"/>
    </row>
    <row r="141" spans="10:10" x14ac:dyDescent="0.2">
      <c r="J141" s="8"/>
    </row>
    <row r="142" spans="10:10" x14ac:dyDescent="0.2">
      <c r="J142" s="8"/>
    </row>
    <row r="145" spans="10:10" x14ac:dyDescent="0.2">
      <c r="J145" s="8"/>
    </row>
    <row r="146" spans="10:10" x14ac:dyDescent="0.2">
      <c r="J146" s="8"/>
    </row>
    <row r="147" spans="10:10" x14ac:dyDescent="0.2">
      <c r="J147" s="8"/>
    </row>
    <row r="148" spans="10:10" x14ac:dyDescent="0.2">
      <c r="J148" s="8"/>
    </row>
    <row r="151" spans="10:10" x14ac:dyDescent="0.2">
      <c r="J151" s="8"/>
    </row>
    <row r="152" spans="10:10" x14ac:dyDescent="0.2">
      <c r="J152" s="8"/>
    </row>
    <row r="153" spans="10:10" x14ac:dyDescent="0.2">
      <c r="J153" s="8"/>
    </row>
    <row r="154" spans="10:10" x14ac:dyDescent="0.2">
      <c r="J154" s="8"/>
    </row>
    <row r="157" spans="10:10" x14ac:dyDescent="0.2">
      <c r="J157" s="8"/>
    </row>
    <row r="158" spans="10:10" x14ac:dyDescent="0.2">
      <c r="J158" s="8"/>
    </row>
    <row r="159" spans="10:10" x14ac:dyDescent="0.2">
      <c r="J159" s="8"/>
    </row>
    <row r="160" spans="10:10" x14ac:dyDescent="0.2">
      <c r="J160" s="8"/>
    </row>
    <row r="161" spans="10:10" x14ac:dyDescent="0.2">
      <c r="J161" s="8"/>
    </row>
    <row r="162" spans="10:10" x14ac:dyDescent="0.2">
      <c r="J162" s="8"/>
    </row>
    <row r="163" spans="10:10" x14ac:dyDescent="0.2">
      <c r="J163" s="8"/>
    </row>
    <row r="164" spans="10:10" x14ac:dyDescent="0.2">
      <c r="J164" s="8"/>
    </row>
    <row r="165" spans="10:10" x14ac:dyDescent="0.2">
      <c r="J165" s="8"/>
    </row>
    <row r="166" spans="10:10" x14ac:dyDescent="0.2">
      <c r="J166" s="8"/>
    </row>
    <row r="169" spans="10:10" x14ac:dyDescent="0.2">
      <c r="J169" s="8"/>
    </row>
    <row r="170" spans="10:10" x14ac:dyDescent="0.2">
      <c r="J170" s="8"/>
    </row>
    <row r="171" spans="10:10" x14ac:dyDescent="0.2">
      <c r="J171" s="8"/>
    </row>
    <row r="172" spans="10:10" x14ac:dyDescent="0.2">
      <c r="J172" s="8"/>
    </row>
    <row r="175" spans="10:10" x14ac:dyDescent="0.2">
      <c r="J175" s="8"/>
    </row>
    <row r="176" spans="10:10" x14ac:dyDescent="0.2">
      <c r="J176" s="8"/>
    </row>
    <row r="177" spans="10:10" x14ac:dyDescent="0.2">
      <c r="J177" s="8"/>
    </row>
    <row r="178" spans="10:10" x14ac:dyDescent="0.2">
      <c r="J178" s="8"/>
    </row>
    <row r="181" spans="10:10" x14ac:dyDescent="0.2">
      <c r="J181" s="8"/>
    </row>
    <row r="182" spans="10:10" x14ac:dyDescent="0.2">
      <c r="J182" s="8"/>
    </row>
    <row r="183" spans="10:10" x14ac:dyDescent="0.2">
      <c r="J183" s="8"/>
    </row>
    <row r="184" spans="10:10" x14ac:dyDescent="0.2">
      <c r="J184" s="8"/>
    </row>
    <row r="187" spans="10:10" x14ac:dyDescent="0.2">
      <c r="J187" s="8"/>
    </row>
    <row r="188" spans="10:10" x14ac:dyDescent="0.2">
      <c r="J188" s="8"/>
    </row>
    <row r="189" spans="10:10" x14ac:dyDescent="0.2">
      <c r="J189" s="8"/>
    </row>
    <row r="190" spans="10:10" x14ac:dyDescent="0.2">
      <c r="J190" s="8"/>
    </row>
    <row r="193" spans="10:10" x14ac:dyDescent="0.2">
      <c r="J193" s="8"/>
    </row>
    <row r="194" spans="10:10" x14ac:dyDescent="0.2">
      <c r="J194" s="8"/>
    </row>
    <row r="195" spans="10:10" x14ac:dyDescent="0.2">
      <c r="J195" s="8"/>
    </row>
    <row r="196" spans="10:10" x14ac:dyDescent="0.2">
      <c r="J196" s="8"/>
    </row>
    <row r="197" spans="10:10" x14ac:dyDescent="0.2">
      <c r="J197" s="8"/>
    </row>
    <row r="198" spans="10:10" x14ac:dyDescent="0.2">
      <c r="J198" s="8"/>
    </row>
    <row r="199" spans="10:10" x14ac:dyDescent="0.2">
      <c r="J199" s="8"/>
    </row>
    <row r="200" spans="10:10" x14ac:dyDescent="0.2">
      <c r="J200" s="8"/>
    </row>
    <row r="201" spans="10:10" x14ac:dyDescent="0.2">
      <c r="J201" s="8"/>
    </row>
    <row r="202" spans="10:10" x14ac:dyDescent="0.2">
      <c r="J202" s="8"/>
    </row>
    <row r="205" spans="10:10" x14ac:dyDescent="0.2">
      <c r="J205" s="8"/>
    </row>
    <row r="206" spans="10:10" x14ac:dyDescent="0.2">
      <c r="J206" s="8"/>
    </row>
    <row r="207" spans="10:10" x14ac:dyDescent="0.2">
      <c r="J207" s="8"/>
    </row>
    <row r="208" spans="10:10" x14ac:dyDescent="0.2">
      <c r="J208" s="8"/>
    </row>
    <row r="211" spans="10:10" x14ac:dyDescent="0.2">
      <c r="J211" s="8"/>
    </row>
    <row r="212" spans="10:10" x14ac:dyDescent="0.2">
      <c r="J212" s="8"/>
    </row>
    <row r="213" spans="10:10" x14ac:dyDescent="0.2">
      <c r="J213" s="8"/>
    </row>
    <row r="214" spans="10:10" x14ac:dyDescent="0.2">
      <c r="J214" s="8"/>
    </row>
    <row r="217" spans="10:10" x14ac:dyDescent="0.2">
      <c r="J217" s="8"/>
    </row>
    <row r="218" spans="10:10" x14ac:dyDescent="0.2">
      <c r="J218" s="8"/>
    </row>
    <row r="219" spans="10:10" x14ac:dyDescent="0.2">
      <c r="J219" s="8"/>
    </row>
    <row r="220" spans="10:10" x14ac:dyDescent="0.2">
      <c r="J220" s="8"/>
    </row>
    <row r="223" spans="10:10" x14ac:dyDescent="0.2">
      <c r="J223" s="8"/>
    </row>
    <row r="224" spans="10:10" x14ac:dyDescent="0.2">
      <c r="J224" s="8"/>
    </row>
    <row r="225" spans="10:10" x14ac:dyDescent="0.2">
      <c r="J225" s="8"/>
    </row>
    <row r="226" spans="10:10" x14ac:dyDescent="0.2">
      <c r="J226" s="8"/>
    </row>
    <row r="229" spans="10:10" x14ac:dyDescent="0.2">
      <c r="J229" s="8"/>
    </row>
    <row r="231" spans="10:10" x14ac:dyDescent="0.2">
      <c r="J231" s="8"/>
    </row>
    <row r="232" spans="10:10" x14ac:dyDescent="0.2">
      <c r="J232" s="8"/>
    </row>
    <row r="233" spans="10:10" x14ac:dyDescent="0.2">
      <c r="J233" s="8"/>
    </row>
    <row r="236" spans="10:10" x14ac:dyDescent="0.2">
      <c r="J236" s="8"/>
    </row>
    <row r="238" spans="10:10" x14ac:dyDescent="0.2">
      <c r="J238" s="8"/>
    </row>
    <row r="239" spans="10:10" x14ac:dyDescent="0.2">
      <c r="J239" s="8"/>
    </row>
    <row r="240" spans="10:10" x14ac:dyDescent="0.2">
      <c r="J240" s="8"/>
    </row>
    <row r="243" spans="10:10" x14ac:dyDescent="0.2">
      <c r="J243" s="8"/>
    </row>
    <row r="244" spans="10:10" x14ac:dyDescent="0.2">
      <c r="J244" s="8"/>
    </row>
    <row r="245" spans="10:10" x14ac:dyDescent="0.2">
      <c r="J245" s="8"/>
    </row>
    <row r="246" spans="10:10" x14ac:dyDescent="0.2">
      <c r="J246" s="8"/>
    </row>
    <row r="249" spans="10:10" x14ac:dyDescent="0.2">
      <c r="J249" s="8"/>
    </row>
    <row r="250" spans="10:10" x14ac:dyDescent="0.2">
      <c r="J250" s="8"/>
    </row>
    <row r="251" spans="10:10" x14ac:dyDescent="0.2">
      <c r="J251" s="8"/>
    </row>
    <row r="252" spans="10:10" x14ac:dyDescent="0.2">
      <c r="J252" s="8"/>
    </row>
    <row r="255" spans="10:10" x14ac:dyDescent="0.2">
      <c r="J255" s="8"/>
    </row>
    <row r="256" spans="10:10" x14ac:dyDescent="0.2">
      <c r="J256" s="8"/>
    </row>
    <row r="257" spans="10:10" x14ac:dyDescent="0.2">
      <c r="J257" s="8"/>
    </row>
    <row r="258" spans="10:10" x14ac:dyDescent="0.2">
      <c r="J258" s="8"/>
    </row>
    <row r="261" spans="10:10" x14ac:dyDescent="0.2">
      <c r="J261" s="8"/>
    </row>
    <row r="262" spans="10:10" x14ac:dyDescent="0.2">
      <c r="J262" s="8"/>
    </row>
    <row r="263" spans="10:10" x14ac:dyDescent="0.2">
      <c r="J263" s="8"/>
    </row>
    <row r="264" spans="10:10" x14ac:dyDescent="0.2">
      <c r="J264" s="8"/>
    </row>
    <row r="267" spans="10:10" x14ac:dyDescent="0.2">
      <c r="J267" s="8"/>
    </row>
    <row r="268" spans="10:10" x14ac:dyDescent="0.2">
      <c r="J268" s="8"/>
    </row>
    <row r="269" spans="10:10" x14ac:dyDescent="0.2">
      <c r="J269" s="8"/>
    </row>
    <row r="270" spans="10:10" x14ac:dyDescent="0.2">
      <c r="J270" s="8"/>
    </row>
    <row r="273" spans="10:10" x14ac:dyDescent="0.2">
      <c r="J273" s="8"/>
    </row>
    <row r="275" spans="10:10" x14ac:dyDescent="0.2">
      <c r="J275" s="8"/>
    </row>
    <row r="276" spans="10:10" x14ac:dyDescent="0.2">
      <c r="J276" s="8"/>
    </row>
    <row r="277" spans="10:10" x14ac:dyDescent="0.2">
      <c r="J277" s="8"/>
    </row>
    <row r="280" spans="10:10" x14ac:dyDescent="0.2">
      <c r="J280" s="8"/>
    </row>
    <row r="281" spans="10:10" x14ac:dyDescent="0.2">
      <c r="J281" s="8"/>
    </row>
    <row r="282" spans="10:10" x14ac:dyDescent="0.2">
      <c r="J282" s="8"/>
    </row>
    <row r="283" spans="10:10" x14ac:dyDescent="0.2">
      <c r="J283" s="8"/>
    </row>
    <row r="284" spans="10:10" x14ac:dyDescent="0.2">
      <c r="J284" s="8"/>
    </row>
    <row r="285" spans="10:10" x14ac:dyDescent="0.2">
      <c r="J285" s="8"/>
    </row>
    <row r="290" spans="10:10" x14ac:dyDescent="0.2">
      <c r="J290" s="8"/>
    </row>
  </sheetData>
  <conditionalFormatting sqref="B2:B49">
    <cfRule type="containsText" dxfId="26" priority="1" operator="containsText" text="No">
      <formula>NOT(ISERROR(SEARCH("No",B2)))</formula>
    </cfRule>
    <cfRule type="containsText" dxfId="25"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baseColWidth="10" defaultColWidth="8.83203125" defaultRowHeight="15" x14ac:dyDescent="0.2"/>
  <cols>
    <col min="1" max="1" width="18.33203125" bestFit="1" customWidth="1"/>
    <col min="2" max="2" width="25.5" customWidth="1"/>
    <col min="3" max="3" width="30.33203125" bestFit="1" customWidth="1"/>
    <col min="4" max="4" width="37.6640625" bestFit="1" customWidth="1"/>
    <col min="5" max="5" width="30.33203125" customWidth="1"/>
    <col min="6" max="6" width="84" customWidth="1"/>
  </cols>
  <sheetData>
    <row r="1" spans="1:8" x14ac:dyDescent="0.2">
      <c r="B1" s="18" t="s">
        <v>496</v>
      </c>
      <c r="C1" s="18" t="s">
        <v>497</v>
      </c>
      <c r="D1" s="18" t="s">
        <v>554</v>
      </c>
      <c r="E1" s="18" t="s">
        <v>552</v>
      </c>
      <c r="F1" s="18" t="s">
        <v>241</v>
      </c>
      <c r="G1" s="18"/>
    </row>
    <row r="2" spans="1:8" x14ac:dyDescent="0.2">
      <c r="A2" s="18" t="s">
        <v>498</v>
      </c>
      <c r="B2" t="s">
        <v>547</v>
      </c>
      <c r="C2" t="s">
        <v>243</v>
      </c>
      <c r="D2" t="s">
        <v>243</v>
      </c>
      <c r="E2" t="s">
        <v>243</v>
      </c>
    </row>
    <row r="3" spans="1:8" x14ac:dyDescent="0.2">
      <c r="A3" s="11" t="s">
        <v>499</v>
      </c>
      <c r="B3" t="s">
        <v>548</v>
      </c>
      <c r="C3" t="s">
        <v>549</v>
      </c>
      <c r="D3" t="s">
        <v>550</v>
      </c>
      <c r="E3" t="s">
        <v>243</v>
      </c>
      <c r="F3" t="s">
        <v>553</v>
      </c>
    </row>
    <row r="4" spans="1:8" x14ac:dyDescent="0.2">
      <c r="A4" s="18" t="s">
        <v>500</v>
      </c>
      <c r="B4" t="s">
        <v>548</v>
      </c>
      <c r="C4" s="17" t="s">
        <v>589</v>
      </c>
      <c r="D4" t="s">
        <v>550</v>
      </c>
      <c r="E4" t="s">
        <v>550</v>
      </c>
      <c r="F4" t="s">
        <v>590</v>
      </c>
    </row>
    <row r="5" spans="1:8" x14ac:dyDescent="0.2">
      <c r="A5" s="18" t="s">
        <v>501</v>
      </c>
      <c r="B5" t="s">
        <v>243</v>
      </c>
      <c r="C5" s="17" t="s">
        <v>589</v>
      </c>
      <c r="D5" t="s">
        <v>550</v>
      </c>
      <c r="E5" t="s">
        <v>550</v>
      </c>
      <c r="F5" t="s">
        <v>591</v>
      </c>
    </row>
    <row r="6" spans="1:8" x14ac:dyDescent="0.2">
      <c r="A6" s="18" t="s">
        <v>502</v>
      </c>
      <c r="D6" t="s">
        <v>550</v>
      </c>
      <c r="E6" t="s">
        <v>550</v>
      </c>
      <c r="F6" t="s">
        <v>556</v>
      </c>
    </row>
    <row r="7" spans="1:8" x14ac:dyDescent="0.2">
      <c r="A7" s="18" t="s">
        <v>19</v>
      </c>
      <c r="B7" t="s">
        <v>550</v>
      </c>
      <c r="C7" s="17" t="s">
        <v>243</v>
      </c>
      <c r="D7" t="s">
        <v>550</v>
      </c>
      <c r="E7" t="s">
        <v>243</v>
      </c>
      <c r="F7" t="s">
        <v>596</v>
      </c>
    </row>
    <row r="8" spans="1:8" x14ac:dyDescent="0.2">
      <c r="A8" s="18" t="s">
        <v>503</v>
      </c>
      <c r="B8" t="s">
        <v>243</v>
      </c>
      <c r="C8" t="s">
        <v>559</v>
      </c>
      <c r="D8" t="s">
        <v>550</v>
      </c>
      <c r="E8" t="s">
        <v>550</v>
      </c>
      <c r="F8" t="s">
        <v>560</v>
      </c>
    </row>
    <row r="9" spans="1:8" x14ac:dyDescent="0.2">
      <c r="A9" s="18" t="s">
        <v>504</v>
      </c>
      <c r="B9" t="s">
        <v>243</v>
      </c>
      <c r="C9" s="17" t="s">
        <v>589</v>
      </c>
      <c r="D9" t="s">
        <v>243</v>
      </c>
      <c r="E9" t="s">
        <v>243</v>
      </c>
    </row>
    <row r="10" spans="1:8" x14ac:dyDescent="0.2">
      <c r="A10" s="18" t="s">
        <v>505</v>
      </c>
      <c r="B10" t="s">
        <v>243</v>
      </c>
      <c r="C10" t="s">
        <v>243</v>
      </c>
      <c r="D10" t="s">
        <v>550</v>
      </c>
      <c r="E10" t="s">
        <v>243</v>
      </c>
      <c r="F10" t="s">
        <v>651</v>
      </c>
      <c r="H10" s="14" t="s">
        <v>564</v>
      </c>
    </row>
    <row r="11" spans="1:8" x14ac:dyDescent="0.2">
      <c r="A11" s="18" t="s">
        <v>326</v>
      </c>
      <c r="B11" t="s">
        <v>243</v>
      </c>
      <c r="C11" t="s">
        <v>243</v>
      </c>
      <c r="D11" t="s">
        <v>243</v>
      </c>
      <c r="E11" t="s">
        <v>243</v>
      </c>
    </row>
    <row r="12" spans="1:8" x14ac:dyDescent="0.2">
      <c r="A12" s="18" t="s">
        <v>506</v>
      </c>
      <c r="B12" s="17" t="s">
        <v>243</v>
      </c>
      <c r="C12" s="17" t="s">
        <v>589</v>
      </c>
      <c r="D12" t="s">
        <v>550</v>
      </c>
      <c r="E12" t="s">
        <v>550</v>
      </c>
      <c r="F12" t="s">
        <v>561</v>
      </c>
    </row>
    <row r="13" spans="1:8" x14ac:dyDescent="0.2">
      <c r="A13" s="18" t="s">
        <v>507</v>
      </c>
      <c r="B13" s="17" t="s">
        <v>243</v>
      </c>
      <c r="C13" s="17" t="s">
        <v>589</v>
      </c>
      <c r="D13" t="s">
        <v>550</v>
      </c>
      <c r="E13" t="s">
        <v>550</v>
      </c>
      <c r="F13" t="s">
        <v>561</v>
      </c>
    </row>
    <row r="14" spans="1:8" x14ac:dyDescent="0.2">
      <c r="A14" s="18" t="s">
        <v>508</v>
      </c>
      <c r="B14" s="17" t="s">
        <v>243</v>
      </c>
      <c r="C14" s="17" t="s">
        <v>589</v>
      </c>
      <c r="D14" t="s">
        <v>550</v>
      </c>
      <c r="E14" t="s">
        <v>550</v>
      </c>
      <c r="F14" t="s">
        <v>561</v>
      </c>
    </row>
    <row r="15" spans="1:8" x14ac:dyDescent="0.2">
      <c r="A15" s="18" t="s">
        <v>509</v>
      </c>
      <c r="B15" s="17" t="s">
        <v>243</v>
      </c>
      <c r="C15" s="17" t="s">
        <v>589</v>
      </c>
      <c r="D15" t="s">
        <v>550</v>
      </c>
      <c r="E15" t="s">
        <v>550</v>
      </c>
    </row>
    <row r="16" spans="1:8" x14ac:dyDescent="0.2">
      <c r="A16" s="18" t="s">
        <v>26</v>
      </c>
      <c r="B16" t="s">
        <v>550</v>
      </c>
      <c r="C16" s="17" t="s">
        <v>243</v>
      </c>
      <c r="D16" t="s">
        <v>550</v>
      </c>
      <c r="E16" t="s">
        <v>550</v>
      </c>
      <c r="F16" t="s">
        <v>598</v>
      </c>
    </row>
    <row r="17" spans="1:8" x14ac:dyDescent="0.2">
      <c r="A17" s="18" t="s">
        <v>510</v>
      </c>
      <c r="B17" t="s">
        <v>614</v>
      </c>
      <c r="C17" s="17" t="s">
        <v>550</v>
      </c>
      <c r="D17" t="s">
        <v>550</v>
      </c>
      <c r="E17" t="s">
        <v>550</v>
      </c>
      <c r="F17" t="s">
        <v>625</v>
      </c>
    </row>
    <row r="18" spans="1:8" x14ac:dyDescent="0.2">
      <c r="A18" s="18" t="s">
        <v>466</v>
      </c>
      <c r="B18" t="s">
        <v>243</v>
      </c>
      <c r="C18" t="s">
        <v>550</v>
      </c>
      <c r="D18" t="s">
        <v>550</v>
      </c>
      <c r="E18" t="s">
        <v>243</v>
      </c>
      <c r="F18" t="s">
        <v>562</v>
      </c>
    </row>
    <row r="19" spans="1:8" ht="96" x14ac:dyDescent="0.2">
      <c r="A19" s="18" t="s">
        <v>511</v>
      </c>
      <c r="B19" t="s">
        <v>243</v>
      </c>
      <c r="C19" t="s">
        <v>550</v>
      </c>
      <c r="D19" t="s">
        <v>550</v>
      </c>
      <c r="E19" t="s">
        <v>550</v>
      </c>
      <c r="F19" s="29" t="s">
        <v>626</v>
      </c>
    </row>
    <row r="20" spans="1:8" x14ac:dyDescent="0.2">
      <c r="A20" s="18" t="s">
        <v>512</v>
      </c>
      <c r="B20" s="17" t="s">
        <v>550</v>
      </c>
      <c r="C20" s="17" t="s">
        <v>589</v>
      </c>
      <c r="D20" t="s">
        <v>550</v>
      </c>
      <c r="E20" t="s">
        <v>550</v>
      </c>
    </row>
    <row r="21" spans="1:8" x14ac:dyDescent="0.2">
      <c r="A21" s="18" t="s">
        <v>513</v>
      </c>
      <c r="B21" t="s">
        <v>550</v>
      </c>
      <c r="C21" s="17" t="s">
        <v>243</v>
      </c>
      <c r="D21" t="s">
        <v>550</v>
      </c>
      <c r="E21" t="s">
        <v>550</v>
      </c>
      <c r="F21" t="s">
        <v>618</v>
      </c>
    </row>
    <row r="22" spans="1:8" x14ac:dyDescent="0.2">
      <c r="A22" s="18" t="s">
        <v>514</v>
      </c>
      <c r="B22" t="s">
        <v>550</v>
      </c>
      <c r="C22" s="17" t="s">
        <v>589</v>
      </c>
      <c r="D22" t="s">
        <v>550</v>
      </c>
      <c r="E22" t="s">
        <v>550</v>
      </c>
      <c r="F22" t="s">
        <v>620</v>
      </c>
    </row>
    <row r="23" spans="1:8" x14ac:dyDescent="0.2">
      <c r="A23" s="18" t="s">
        <v>515</v>
      </c>
      <c r="B23" t="s">
        <v>243</v>
      </c>
      <c r="C23" t="s">
        <v>243</v>
      </c>
      <c r="D23" t="s">
        <v>550</v>
      </c>
      <c r="E23" t="s">
        <v>550</v>
      </c>
      <c r="F23" t="s">
        <v>561</v>
      </c>
    </row>
    <row r="24" spans="1:8" x14ac:dyDescent="0.2">
      <c r="A24" s="18" t="s">
        <v>516</v>
      </c>
      <c r="B24" t="s">
        <v>243</v>
      </c>
      <c r="C24" t="s">
        <v>243</v>
      </c>
      <c r="D24" t="s">
        <v>243</v>
      </c>
      <c r="E24" t="s">
        <v>243</v>
      </c>
    </row>
    <row r="25" spans="1:8" x14ac:dyDescent="0.2">
      <c r="A25" s="18" t="s">
        <v>517</v>
      </c>
      <c r="B25" t="s">
        <v>243</v>
      </c>
      <c r="C25" t="s">
        <v>243</v>
      </c>
      <c r="D25" t="s">
        <v>550</v>
      </c>
      <c r="E25" t="s">
        <v>243</v>
      </c>
      <c r="F25" t="s">
        <v>563</v>
      </c>
      <c r="H25" s="14" t="s">
        <v>564</v>
      </c>
    </row>
    <row r="26" spans="1:8" x14ac:dyDescent="0.2">
      <c r="A26" s="18" t="s">
        <v>518</v>
      </c>
      <c r="B26" t="s">
        <v>243</v>
      </c>
      <c r="C26" t="s">
        <v>243</v>
      </c>
      <c r="D26" t="s">
        <v>550</v>
      </c>
      <c r="E26" t="s">
        <v>550</v>
      </c>
      <c r="F26" t="s">
        <v>633</v>
      </c>
    </row>
    <row r="27" spans="1:8" x14ac:dyDescent="0.2">
      <c r="A27" s="18" t="s">
        <v>519</v>
      </c>
      <c r="B27" t="s">
        <v>243</v>
      </c>
      <c r="C27" t="s">
        <v>243</v>
      </c>
      <c r="D27" t="s">
        <v>550</v>
      </c>
      <c r="E27" t="s">
        <v>243</v>
      </c>
      <c r="F27" s="17" t="s">
        <v>565</v>
      </c>
    </row>
    <row r="28" spans="1:8" x14ac:dyDescent="0.2">
      <c r="A28" s="18" t="s">
        <v>327</v>
      </c>
      <c r="B28" t="s">
        <v>243</v>
      </c>
      <c r="C28" t="s">
        <v>550</v>
      </c>
      <c r="D28" t="s">
        <v>550</v>
      </c>
      <c r="E28" t="s">
        <v>550</v>
      </c>
      <c r="F28" t="s">
        <v>566</v>
      </c>
    </row>
    <row r="29" spans="1:8" x14ac:dyDescent="0.2">
      <c r="A29" s="18" t="s">
        <v>520</v>
      </c>
      <c r="B29" t="s">
        <v>243</v>
      </c>
      <c r="C29" s="17" t="s">
        <v>589</v>
      </c>
      <c r="D29" t="s">
        <v>550</v>
      </c>
      <c r="E29" t="s">
        <v>550</v>
      </c>
      <c r="F29" t="s">
        <v>561</v>
      </c>
    </row>
    <row r="30" spans="1:8" x14ac:dyDescent="0.2">
      <c r="A30" s="18" t="s">
        <v>521</v>
      </c>
      <c r="B30" t="s">
        <v>243</v>
      </c>
      <c r="C30" t="s">
        <v>243</v>
      </c>
      <c r="D30" t="s">
        <v>243</v>
      </c>
      <c r="E30" t="s">
        <v>243</v>
      </c>
      <c r="H30" s="14" t="s">
        <v>564</v>
      </c>
    </row>
    <row r="31" spans="1:8" x14ac:dyDescent="0.2">
      <c r="A31" s="18" t="s">
        <v>522</v>
      </c>
      <c r="B31" t="s">
        <v>243</v>
      </c>
      <c r="C31" s="17" t="s">
        <v>589</v>
      </c>
      <c r="D31" t="s">
        <v>550</v>
      </c>
      <c r="E31" t="s">
        <v>550</v>
      </c>
      <c r="F31" s="24" t="s">
        <v>569</v>
      </c>
    </row>
    <row r="32" spans="1:8" x14ac:dyDescent="0.2">
      <c r="A32" s="18" t="s">
        <v>523</v>
      </c>
      <c r="B32" t="s">
        <v>243</v>
      </c>
      <c r="C32" t="s">
        <v>550</v>
      </c>
      <c r="D32" t="s">
        <v>550</v>
      </c>
      <c r="E32" t="s">
        <v>243</v>
      </c>
      <c r="F32" t="s">
        <v>618</v>
      </c>
    </row>
    <row r="33" spans="1:7" x14ac:dyDescent="0.2">
      <c r="A33" s="18" t="s">
        <v>524</v>
      </c>
      <c r="B33" t="s">
        <v>243</v>
      </c>
      <c r="C33" s="17" t="s">
        <v>589</v>
      </c>
      <c r="D33" t="s">
        <v>555</v>
      </c>
    </row>
    <row r="34" spans="1:7" x14ac:dyDescent="0.2">
      <c r="A34" s="18" t="s">
        <v>525</v>
      </c>
      <c r="B34" t="s">
        <v>243</v>
      </c>
      <c r="C34" t="s">
        <v>550</v>
      </c>
      <c r="D34" t="s">
        <v>550</v>
      </c>
      <c r="E34" t="s">
        <v>243</v>
      </c>
      <c r="F34" t="s">
        <v>618</v>
      </c>
    </row>
    <row r="35" spans="1:7" x14ac:dyDescent="0.2">
      <c r="A35" s="18" t="s">
        <v>526</v>
      </c>
      <c r="B35" t="s">
        <v>243</v>
      </c>
      <c r="C35" t="s">
        <v>550</v>
      </c>
      <c r="D35" t="s">
        <v>555</v>
      </c>
    </row>
    <row r="36" spans="1:7" x14ac:dyDescent="0.2">
      <c r="A36" s="18" t="s">
        <v>527</v>
      </c>
      <c r="B36" t="s">
        <v>243</v>
      </c>
      <c r="C36" t="s">
        <v>243</v>
      </c>
      <c r="D36" t="s">
        <v>550</v>
      </c>
      <c r="E36" t="s">
        <v>550</v>
      </c>
      <c r="F36" t="s">
        <v>561</v>
      </c>
    </row>
    <row r="37" spans="1:7" x14ac:dyDescent="0.2">
      <c r="A37" s="18" t="s">
        <v>66</v>
      </c>
      <c r="B37" t="s">
        <v>243</v>
      </c>
      <c r="C37" t="s">
        <v>550</v>
      </c>
      <c r="D37" t="s">
        <v>550</v>
      </c>
      <c r="E37" t="s">
        <v>550</v>
      </c>
      <c r="F37" t="s">
        <v>568</v>
      </c>
    </row>
    <row r="38" spans="1:7" x14ac:dyDescent="0.2">
      <c r="A38" s="18" t="s">
        <v>528</v>
      </c>
      <c r="B38" t="s">
        <v>243</v>
      </c>
      <c r="C38" t="s">
        <v>570</v>
      </c>
      <c r="D38" t="s">
        <v>550</v>
      </c>
      <c r="E38" t="s">
        <v>243</v>
      </c>
      <c r="F38" t="s">
        <v>562</v>
      </c>
    </row>
    <row r="39" spans="1:7" ht="16" thickBot="1" x14ac:dyDescent="0.25">
      <c r="A39" s="18" t="s">
        <v>529</v>
      </c>
      <c r="B39" t="s">
        <v>550</v>
      </c>
      <c r="C39" t="s">
        <v>243</v>
      </c>
      <c r="D39" t="s">
        <v>550</v>
      </c>
      <c r="E39" t="s">
        <v>550</v>
      </c>
      <c r="F39" t="s">
        <v>562</v>
      </c>
      <c r="G39" t="s">
        <v>670</v>
      </c>
    </row>
    <row r="40" spans="1:7" ht="17" thickTop="1" thickBot="1" x14ac:dyDescent="0.25">
      <c r="A40" s="25" t="s">
        <v>530</v>
      </c>
      <c r="B40" t="s">
        <v>550</v>
      </c>
      <c r="C40" t="s">
        <v>550</v>
      </c>
      <c r="D40" t="s">
        <v>550</v>
      </c>
      <c r="E40" t="s">
        <v>550</v>
      </c>
      <c r="F40" t="s">
        <v>571</v>
      </c>
    </row>
    <row r="41" spans="1:7" ht="16" thickTop="1" x14ac:dyDescent="0.2">
      <c r="A41" s="18" t="s">
        <v>531</v>
      </c>
      <c r="B41" t="s">
        <v>243</v>
      </c>
      <c r="C41" t="s">
        <v>243</v>
      </c>
      <c r="D41" t="s">
        <v>550</v>
      </c>
      <c r="E41" t="s">
        <v>550</v>
      </c>
      <c r="F41" t="s">
        <v>561</v>
      </c>
    </row>
    <row r="42" spans="1:7" x14ac:dyDescent="0.2">
      <c r="A42" s="18" t="s">
        <v>532</v>
      </c>
      <c r="B42" t="s">
        <v>550</v>
      </c>
      <c r="C42" t="s">
        <v>243</v>
      </c>
      <c r="D42" t="s">
        <v>550</v>
      </c>
      <c r="E42" t="s">
        <v>550</v>
      </c>
      <c r="F42" t="s">
        <v>674</v>
      </c>
    </row>
    <row r="43" spans="1:7" x14ac:dyDescent="0.2">
      <c r="A43" s="18" t="s">
        <v>475</v>
      </c>
      <c r="B43" t="s">
        <v>243</v>
      </c>
      <c r="C43" t="s">
        <v>550</v>
      </c>
      <c r="D43" t="s">
        <v>550</v>
      </c>
      <c r="E43" t="s">
        <v>550</v>
      </c>
      <c r="F43" t="s">
        <v>562</v>
      </c>
    </row>
    <row r="44" spans="1:7" x14ac:dyDescent="0.2">
      <c r="A44" s="18" t="s">
        <v>533</v>
      </c>
      <c r="B44" t="s">
        <v>243</v>
      </c>
      <c r="C44" t="s">
        <v>243</v>
      </c>
      <c r="D44" t="s">
        <v>243</v>
      </c>
      <c r="E44" t="s">
        <v>243</v>
      </c>
      <c r="F44" t="s">
        <v>582</v>
      </c>
    </row>
    <row r="45" spans="1:7" x14ac:dyDescent="0.2">
      <c r="A45" s="18" t="s">
        <v>476</v>
      </c>
      <c r="B45" t="s">
        <v>243</v>
      </c>
      <c r="C45" t="s">
        <v>550</v>
      </c>
      <c r="D45" t="s">
        <v>550</v>
      </c>
      <c r="E45" t="s">
        <v>243</v>
      </c>
    </row>
    <row r="46" spans="1:7" x14ac:dyDescent="0.2">
      <c r="A46" s="18" t="s">
        <v>534</v>
      </c>
      <c r="B46" t="s">
        <v>550</v>
      </c>
      <c r="C46" t="s">
        <v>243</v>
      </c>
      <c r="D46" t="s">
        <v>243</v>
      </c>
      <c r="E46" t="s">
        <v>243</v>
      </c>
    </row>
    <row r="47" spans="1:7" x14ac:dyDescent="0.2">
      <c r="A47" s="18" t="s">
        <v>535</v>
      </c>
      <c r="B47" t="s">
        <v>243</v>
      </c>
      <c r="C47" t="s">
        <v>550</v>
      </c>
      <c r="D47" t="s">
        <v>550</v>
      </c>
      <c r="E47" t="s">
        <v>550</v>
      </c>
    </row>
    <row r="48" spans="1:7" x14ac:dyDescent="0.2">
      <c r="A48" s="18" t="s">
        <v>536</v>
      </c>
      <c r="B48" t="s">
        <v>243</v>
      </c>
      <c r="C48" t="s">
        <v>550</v>
      </c>
      <c r="D48" t="s">
        <v>550</v>
      </c>
      <c r="E48" t="s">
        <v>550</v>
      </c>
    </row>
    <row r="49" spans="1:6" x14ac:dyDescent="0.2">
      <c r="A49" s="18" t="s">
        <v>537</v>
      </c>
      <c r="B49" t="s">
        <v>550</v>
      </c>
      <c r="C49" t="s">
        <v>243</v>
      </c>
      <c r="D49" t="s">
        <v>550</v>
      </c>
      <c r="E49" t="s">
        <v>243</v>
      </c>
    </row>
    <row r="50" spans="1:6" x14ac:dyDescent="0.2">
      <c r="A50" s="18" t="s">
        <v>538</v>
      </c>
      <c r="B50" t="s">
        <v>243</v>
      </c>
      <c r="C50" t="s">
        <v>243</v>
      </c>
      <c r="D50" t="s">
        <v>550</v>
      </c>
      <c r="E50" t="s">
        <v>550</v>
      </c>
      <c r="F50" t="s">
        <v>561</v>
      </c>
    </row>
    <row r="51" spans="1:6" x14ac:dyDescent="0.2">
      <c r="A51" s="18" t="s">
        <v>539</v>
      </c>
      <c r="B51" t="s">
        <v>243</v>
      </c>
      <c r="C51" t="s">
        <v>243</v>
      </c>
      <c r="D51" t="s">
        <v>243</v>
      </c>
      <c r="E51" t="s">
        <v>243</v>
      </c>
      <c r="F51" t="s">
        <v>642</v>
      </c>
    </row>
    <row r="52" spans="1:6" x14ac:dyDescent="0.2">
      <c r="A52" s="18" t="s">
        <v>540</v>
      </c>
      <c r="B52" t="s">
        <v>243</v>
      </c>
      <c r="C52" t="s">
        <v>243</v>
      </c>
      <c r="D52" t="s">
        <v>550</v>
      </c>
      <c r="E52" t="s">
        <v>550</v>
      </c>
      <c r="F52" s="17" t="s">
        <v>572</v>
      </c>
    </row>
    <row r="53" spans="1:6" x14ac:dyDescent="0.2">
      <c r="A53" s="18" t="s">
        <v>541</v>
      </c>
      <c r="B53" t="s">
        <v>243</v>
      </c>
      <c r="C53" t="s">
        <v>550</v>
      </c>
      <c r="D53" t="s">
        <v>550</v>
      </c>
      <c r="E53" t="s">
        <v>243</v>
      </c>
    </row>
    <row r="54" spans="1:6" x14ac:dyDescent="0.2">
      <c r="A54" s="18" t="s">
        <v>542</v>
      </c>
      <c r="B54" t="s">
        <v>243</v>
      </c>
      <c r="C54" t="s">
        <v>589</v>
      </c>
      <c r="D54" t="s">
        <v>550</v>
      </c>
      <c r="E54" t="s">
        <v>550</v>
      </c>
    </row>
    <row r="55" spans="1:6" x14ac:dyDescent="0.2">
      <c r="A55" s="18" t="s">
        <v>543</v>
      </c>
      <c r="B55" t="s">
        <v>243</v>
      </c>
      <c r="C55" t="s">
        <v>243</v>
      </c>
      <c r="D55" t="s">
        <v>550</v>
      </c>
      <c r="E55" t="s">
        <v>550</v>
      </c>
      <c r="F55" t="s">
        <v>561</v>
      </c>
    </row>
    <row r="56" spans="1:6" x14ac:dyDescent="0.2">
      <c r="A56" s="18" t="s">
        <v>544</v>
      </c>
      <c r="B56" t="s">
        <v>243</v>
      </c>
      <c r="C56" t="s">
        <v>243</v>
      </c>
      <c r="D56" t="s">
        <v>550</v>
      </c>
      <c r="E56" t="s">
        <v>550</v>
      </c>
      <c r="F56" t="s">
        <v>561</v>
      </c>
    </row>
    <row r="57" spans="1:6" x14ac:dyDescent="0.2">
      <c r="A57" s="18" t="s">
        <v>545</v>
      </c>
      <c r="B57" t="s">
        <v>243</v>
      </c>
      <c r="C57" t="s">
        <v>243</v>
      </c>
      <c r="D57" t="s">
        <v>243</v>
      </c>
      <c r="E57" t="s">
        <v>243</v>
      </c>
    </row>
    <row r="58" spans="1:6" x14ac:dyDescent="0.2">
      <c r="A58" s="18" t="s">
        <v>546</v>
      </c>
      <c r="B58" t="s">
        <v>243</v>
      </c>
      <c r="C58" t="s">
        <v>550</v>
      </c>
      <c r="D58" t="s">
        <v>550</v>
      </c>
      <c r="E58" t="s">
        <v>550</v>
      </c>
    </row>
    <row r="60" spans="1:6" x14ac:dyDescent="0.2">
      <c r="A60" s="18" t="s">
        <v>551</v>
      </c>
      <c r="B60" t="s">
        <v>243</v>
      </c>
      <c r="C60" t="s">
        <v>243</v>
      </c>
      <c r="D60" t="s">
        <v>243</v>
      </c>
      <c r="E60" t="s">
        <v>243</v>
      </c>
    </row>
    <row r="61" spans="1:6" x14ac:dyDescent="0.2">
      <c r="A61" s="18" t="s">
        <v>623</v>
      </c>
      <c r="B61" t="s">
        <v>243</v>
      </c>
      <c r="C61" t="s">
        <v>550</v>
      </c>
    </row>
    <row r="63" spans="1:6" x14ac:dyDescent="0.2">
      <c r="D63" s="17" t="s">
        <v>588</v>
      </c>
    </row>
    <row r="67" spans="2:2" x14ac:dyDescent="0.2">
      <c r="B67" s="18" t="s">
        <v>631</v>
      </c>
    </row>
  </sheetData>
  <conditionalFormatting sqref="B62:C63 E62:E63">
    <cfRule type="containsText" dxfId="24" priority="37" operator="containsText" text="Yes">
      <formula>NOT(ISERROR(SEARCH("Yes",B62)))</formula>
    </cfRule>
    <cfRule type="containsText" dxfId="23" priority="36" operator="containsText" text="No">
      <formula>NOT(ISERROR(SEARCH("No",B62)))</formula>
    </cfRule>
  </conditionalFormatting>
  <conditionalFormatting sqref="B2:E58 F12:F14 F23 F25 H25 F27:F29 F36 G39 F41:F42 F44 F50 F52 F55:F56">
    <cfRule type="containsText" dxfId="22" priority="31" operator="containsText" text="Ecoinvent">
      <formula>NOT(ISERROR(SEARCH("Ecoinvent",B2)))</formula>
    </cfRule>
  </conditionalFormatting>
  <conditionalFormatting sqref="B2:E61">
    <cfRule type="containsText" dxfId="21" priority="33" operator="containsText" text="Yes">
      <formula>NOT(ISERROR(SEARCH("Yes",B2)))</formula>
    </cfRule>
    <cfRule type="containsText" dxfId="20" priority="32" operator="containsText" text="No">
      <formula>NOT(ISERROR(SEARCH("No",B2)))</formula>
    </cfRule>
  </conditionalFormatting>
  <conditionalFormatting sqref="F6:F8 F12:F14 F23 F25 H25 F27:F29 F36 G39 F41:F42 F44 F50 F52 F55:F56 D63">
    <cfRule type="containsText" dxfId="19" priority="39" operator="containsText" text="Yes">
      <formula>NOT(ISERROR(SEARCH("Yes",D6)))</formula>
    </cfRule>
  </conditionalFormatting>
  <conditionalFormatting sqref="F12:F14 F23 F25 H25 F27:F29 F36 G39 F41:F42 F44 F50 F52 F55:F56 F6:F8 D63">
    <cfRule type="containsText" dxfId="18" priority="38" operator="containsText" text="No">
      <formula>NOT(ISERROR(SEARCH("No",D6)))</formula>
    </cfRule>
  </conditionalFormatting>
  <conditionalFormatting sqref="H10">
    <cfRule type="containsText" dxfId="17" priority="30" operator="containsText" text="Yes">
      <formula>NOT(ISERROR(SEARCH("Yes",H10)))</formula>
    </cfRule>
    <cfRule type="containsText" dxfId="16" priority="29" operator="containsText" text="No">
      <formula>NOT(ISERROR(SEARCH("No",H10)))</formula>
    </cfRule>
    <cfRule type="containsText" dxfId="15" priority="28" operator="containsText" text="Ecoinvent">
      <formula>NOT(ISERROR(SEARCH("Ecoinvent",H10)))</formula>
    </cfRule>
  </conditionalFormatting>
  <conditionalFormatting sqref="H30">
    <cfRule type="containsText" dxfId="14" priority="25" operator="containsText" text="Ecoinvent">
      <formula>NOT(ISERROR(SEARCH("Ecoinvent",H30)))</formula>
    </cfRule>
    <cfRule type="containsText" dxfId="13" priority="26" operator="containsText" text="No">
      <formula>NOT(ISERROR(SEARCH("No",H30)))</formula>
    </cfRule>
    <cfRule type="containsText" dxfId="12" priority="27" operator="containsText" text="Yes">
      <formula>NOT(ISERROR(SEARCH("Yes",H30)))</formula>
    </cfRule>
  </conditionalFormatting>
  <conditionalFormatting sqref="H44">
    <cfRule type="containsText" dxfId="11" priority="21" operator="containsText" text="Yes">
      <formula>NOT(ISERROR(SEARCH("Yes",H44)))</formula>
    </cfRule>
    <cfRule type="containsText" dxfId="10" priority="20" operator="containsText" text="No">
      <formula>NOT(ISERROR(SEARCH("No",H44)))</formula>
    </cfRule>
    <cfRule type="containsText" dxfId="9" priority="19" operator="containsText" text="Ecoinvent">
      <formula>NOT(ISERROR(SEARCH("Ecoinvent",H44)))</formula>
    </cfRule>
  </conditionalFormatting>
  <conditionalFormatting sqref="H46">
    <cfRule type="containsText" dxfId="8" priority="18" operator="containsText" text="Yes">
      <formula>NOT(ISERROR(SEARCH("Yes",H46)))</formula>
    </cfRule>
    <cfRule type="containsText" dxfId="7" priority="17" operator="containsText" text="No">
      <formula>NOT(ISERROR(SEARCH("No",H46)))</formula>
    </cfRule>
    <cfRule type="containsText" dxfId="6" priority="16" operator="containsText" text="Ecoinvent">
      <formula>NOT(ISERROR(SEARCH("Ecoinvent",H46)))</formula>
    </cfRule>
  </conditionalFormatting>
  <conditionalFormatting sqref="H52">
    <cfRule type="containsText" dxfId="5" priority="15" operator="containsText" text="Yes">
      <formula>NOT(ISERROR(SEARCH("Yes",H52)))</formula>
    </cfRule>
    <cfRule type="containsText" dxfId="4" priority="14" operator="containsText" text="No">
      <formula>NOT(ISERROR(SEARCH("No",H52)))</formula>
    </cfRule>
    <cfRule type="containsText" dxfId="3" priority="13" operator="containsText" text="Ecoinvent">
      <formula>NOT(ISERROR(SEARCH("Ecoinvent",H52)))</formula>
    </cfRule>
  </conditionalFormatting>
  <conditionalFormatting sqref="H54">
    <cfRule type="containsText" dxfId="2" priority="9" operator="containsText" text="Yes">
      <formula>NOT(ISERROR(SEARCH("Yes",H54)))</formula>
    </cfRule>
    <cfRule type="containsText" dxfId="1" priority="8" operator="containsText" text="No">
      <formula>NOT(ISERROR(SEARCH("No",H54)))</formula>
    </cfRule>
    <cfRule type="containsText" dxfId="0"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row r="1" spans="1:1" x14ac:dyDescent="0.2">
      <c r="A1" t="s">
        <v>655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baseColWidth="10" defaultColWidth="8.83203125" defaultRowHeight="15" x14ac:dyDescent="0.2"/>
  <cols>
    <col min="1" max="1" width="24.83203125" bestFit="1" customWidth="1"/>
    <col min="2" max="2" width="26.33203125" bestFit="1" customWidth="1"/>
  </cols>
  <sheetData>
    <row r="1" spans="1:22" x14ac:dyDescent="0.2">
      <c r="A1" t="s">
        <v>646</v>
      </c>
      <c r="V1" s="24" t="s">
        <v>647</v>
      </c>
    </row>
    <row r="43" spans="1:3" x14ac:dyDescent="0.2">
      <c r="A43" s="32" t="s">
        <v>21</v>
      </c>
      <c r="B43" s="33" t="s">
        <v>83</v>
      </c>
      <c r="C43" t="s">
        <v>648</v>
      </c>
    </row>
    <row r="44" spans="1:3" x14ac:dyDescent="0.2">
      <c r="A44" s="30" t="s">
        <v>21</v>
      </c>
      <c r="B44" s="31" t="s">
        <v>85</v>
      </c>
      <c r="C44" t="s">
        <v>648</v>
      </c>
    </row>
    <row r="45" spans="1:3" x14ac:dyDescent="0.2">
      <c r="A45" s="32" t="s">
        <v>21</v>
      </c>
      <c r="B45" s="33" t="s">
        <v>116</v>
      </c>
      <c r="C45" t="s">
        <v>649</v>
      </c>
    </row>
    <row r="46" spans="1:3" x14ac:dyDescent="0.2">
      <c r="A46" s="30" t="s">
        <v>21</v>
      </c>
      <c r="B46" s="31" t="s">
        <v>86</v>
      </c>
      <c r="C46" t="s">
        <v>649</v>
      </c>
    </row>
    <row r="47" spans="1:3" x14ac:dyDescent="0.2">
      <c r="A47" s="32" t="s">
        <v>21</v>
      </c>
      <c r="B47" s="33" t="s">
        <v>159</v>
      </c>
      <c r="C47" t="s">
        <v>326</v>
      </c>
    </row>
    <row r="48" spans="1:3" x14ac:dyDescent="0.2">
      <c r="A48" s="30" t="s">
        <v>21</v>
      </c>
      <c r="B48" s="31" t="s">
        <v>160</v>
      </c>
      <c r="C48" t="s">
        <v>648</v>
      </c>
    </row>
    <row r="49" spans="1:4" x14ac:dyDescent="0.2">
      <c r="A49" s="32" t="s">
        <v>21</v>
      </c>
      <c r="B49" s="33" t="s">
        <v>154</v>
      </c>
      <c r="C49" t="s">
        <v>649</v>
      </c>
    </row>
    <row r="50" spans="1:4" x14ac:dyDescent="0.2">
      <c r="A50" s="30" t="s">
        <v>21</v>
      </c>
      <c r="B50" s="31" t="s">
        <v>98</v>
      </c>
      <c r="C50" t="s">
        <v>648</v>
      </c>
    </row>
    <row r="51" spans="1:4" x14ac:dyDescent="0.2">
      <c r="A51" s="32" t="s">
        <v>21</v>
      </c>
      <c r="B51" s="33" t="s">
        <v>141</v>
      </c>
      <c r="C51" t="s">
        <v>648</v>
      </c>
    </row>
    <row r="52" spans="1:4" x14ac:dyDescent="0.2">
      <c r="A52" s="30" t="s">
        <v>21</v>
      </c>
      <c r="B52" s="31" t="s">
        <v>161</v>
      </c>
      <c r="C52" t="s">
        <v>649</v>
      </c>
      <c r="D52" t="s">
        <v>650</v>
      </c>
    </row>
    <row r="53" spans="1:4" x14ac:dyDescent="0.2">
      <c r="A53" s="32" t="s">
        <v>21</v>
      </c>
      <c r="B53" s="33" t="s">
        <v>162</v>
      </c>
      <c r="C53" t="s">
        <v>648</v>
      </c>
    </row>
    <row r="54" spans="1:4" x14ac:dyDescent="0.2">
      <c r="A54" s="30" t="s">
        <v>21</v>
      </c>
      <c r="B54" s="31" t="s">
        <v>155</v>
      </c>
      <c r="C54" t="s">
        <v>648</v>
      </c>
    </row>
    <row r="55" spans="1:4" x14ac:dyDescent="0.2">
      <c r="A55" s="32" t="s">
        <v>21</v>
      </c>
      <c r="B55" s="33" t="s">
        <v>156</v>
      </c>
      <c r="C55" t="s">
        <v>648</v>
      </c>
    </row>
    <row r="56" spans="1:4" x14ac:dyDescent="0.2">
      <c r="A56" s="30" t="s">
        <v>21</v>
      </c>
      <c r="B56" s="31" t="s">
        <v>107</v>
      </c>
      <c r="C56" t="s">
        <v>649</v>
      </c>
    </row>
    <row r="57" spans="1:4" x14ac:dyDescent="0.2">
      <c r="A57" s="32" t="s">
        <v>21</v>
      </c>
      <c r="B57" s="33" t="s">
        <v>137</v>
      </c>
      <c r="C57" t="s">
        <v>649</v>
      </c>
    </row>
    <row r="58" spans="1:4" x14ac:dyDescent="0.2">
      <c r="A58" s="30" t="s">
        <v>21</v>
      </c>
      <c r="B58" s="31" t="s">
        <v>112</v>
      </c>
      <c r="C58" t="s">
        <v>648</v>
      </c>
    </row>
    <row r="59" spans="1:4" x14ac:dyDescent="0.2">
      <c r="A59" s="32" t="s">
        <v>21</v>
      </c>
      <c r="B59" s="33" t="s">
        <v>113</v>
      </c>
      <c r="C59" t="s">
        <v>649</v>
      </c>
    </row>
    <row r="60" spans="1:4" x14ac:dyDescent="0.2">
      <c r="A60" s="30" t="s">
        <v>21</v>
      </c>
      <c r="B60" s="31" t="s">
        <v>143</v>
      </c>
      <c r="C60" t="s">
        <v>326</v>
      </c>
    </row>
    <row r="61" spans="1:4" x14ac:dyDescent="0.2">
      <c r="A61" s="32" t="s">
        <v>21</v>
      </c>
      <c r="B61" s="33" t="s">
        <v>158</v>
      </c>
      <c r="C61" t="s">
        <v>649</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baseColWidth="10" defaultColWidth="8.83203125" defaultRowHeight="15" x14ac:dyDescent="0.2"/>
  <cols>
    <col min="1" max="1" width="44.83203125" bestFit="1" customWidth="1"/>
    <col min="2" max="2" width="10.1640625" customWidth="1"/>
    <col min="3" max="12" width="11.5" customWidth="1"/>
    <col min="13" max="13" width="17" customWidth="1"/>
    <col min="14" max="14" width="18.1640625" style="4"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
      <c r="A2" t="s">
        <v>82</v>
      </c>
      <c r="B2" t="s">
        <v>183</v>
      </c>
      <c r="C2">
        <v>8090</v>
      </c>
      <c r="D2">
        <v>7000</v>
      </c>
      <c r="E2">
        <v>6976</v>
      </c>
      <c r="F2">
        <v>7086</v>
      </c>
      <c r="G2">
        <v>3101</v>
      </c>
      <c r="H2">
        <v>1472</v>
      </c>
      <c r="I2">
        <v>2045</v>
      </c>
      <c r="J2">
        <v>543</v>
      </c>
      <c r="K2">
        <v>0</v>
      </c>
      <c r="L2">
        <v>0</v>
      </c>
      <c r="M2">
        <v>4060</v>
      </c>
      <c r="N2" s="2">
        <v>5.9552410536364508E-5</v>
      </c>
    </row>
    <row r="3" spans="1:14" hidden="1" x14ac:dyDescent="0.2">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
      <c r="A31" t="s">
        <v>81</v>
      </c>
      <c r="B31" t="s">
        <v>183</v>
      </c>
      <c r="D31">
        <v>0</v>
      </c>
      <c r="E31">
        <v>0</v>
      </c>
      <c r="F31">
        <v>50</v>
      </c>
      <c r="G31">
        <v>314</v>
      </c>
      <c r="H31">
        <v>500</v>
      </c>
      <c r="I31">
        <v>500</v>
      </c>
      <c r="J31">
        <v>1000</v>
      </c>
      <c r="K31">
        <v>1600</v>
      </c>
      <c r="L31">
        <v>500</v>
      </c>
      <c r="M31">
        <v>4100</v>
      </c>
      <c r="N31" s="2">
        <v>6.5215044461788111E-5</v>
      </c>
    </row>
    <row r="32" spans="1:14" hidden="1" x14ac:dyDescent="0.2">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
      <c r="A43" t="s">
        <v>81</v>
      </c>
      <c r="B43" t="s">
        <v>189</v>
      </c>
      <c r="G43">
        <v>300</v>
      </c>
      <c r="H43">
        <v>4300</v>
      </c>
      <c r="I43">
        <v>500</v>
      </c>
      <c r="J43">
        <v>4800</v>
      </c>
      <c r="K43">
        <v>1100</v>
      </c>
      <c r="L43">
        <v>2600</v>
      </c>
      <c r="M43">
        <v>13300</v>
      </c>
      <c r="N43" s="2">
        <v>2.115512417906785E-4</v>
      </c>
    </row>
    <row r="44" spans="1:14" hidden="1" x14ac:dyDescent="0.2">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
      <c r="A45" t="s">
        <v>81</v>
      </c>
      <c r="B45" t="s">
        <v>160</v>
      </c>
      <c r="E45">
        <v>0</v>
      </c>
      <c r="F45">
        <v>0</v>
      </c>
      <c r="G45">
        <v>0</v>
      </c>
      <c r="H45">
        <v>2900</v>
      </c>
      <c r="I45">
        <v>42000</v>
      </c>
      <c r="J45">
        <v>57800</v>
      </c>
      <c r="K45">
        <v>57700</v>
      </c>
      <c r="L45">
        <v>45000</v>
      </c>
      <c r="M45">
        <v>205400</v>
      </c>
      <c r="N45" s="2">
        <v>3.2671146664515309E-3</v>
      </c>
    </row>
    <row r="46" spans="1:14" hidden="1" x14ac:dyDescent="0.2">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
      <c r="A49" t="s">
        <v>81</v>
      </c>
      <c r="B49" t="s">
        <v>169</v>
      </c>
      <c r="H49">
        <v>0</v>
      </c>
      <c r="I49">
        <v>0</v>
      </c>
      <c r="J49">
        <v>0</v>
      </c>
      <c r="K49">
        <v>2243</v>
      </c>
      <c r="L49">
        <v>2059</v>
      </c>
      <c r="M49">
        <v>4302</v>
      </c>
      <c r="N49" s="2">
        <v>6.8428078359661576E-5</v>
      </c>
    </row>
    <row r="50" spans="1:14" hidden="1" x14ac:dyDescent="0.2">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
      <c r="A78" t="s">
        <v>81</v>
      </c>
      <c r="B78" t="s">
        <v>135</v>
      </c>
      <c r="C78">
        <v>134</v>
      </c>
      <c r="D78">
        <v>190</v>
      </c>
      <c r="E78">
        <v>176</v>
      </c>
      <c r="F78">
        <v>190</v>
      </c>
      <c r="G78">
        <v>126</v>
      </c>
      <c r="H78">
        <v>166</v>
      </c>
      <c r="I78">
        <v>151</v>
      </c>
      <c r="J78">
        <v>119</v>
      </c>
      <c r="K78">
        <v>96</v>
      </c>
      <c r="L78">
        <v>25</v>
      </c>
      <c r="M78">
        <v>557</v>
      </c>
      <c r="N78" s="2">
        <v>8.8597023817599954E-6</v>
      </c>
    </row>
    <row r="79" spans="1:14" hidden="1" x14ac:dyDescent="0.2">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
      <c r="A88" t="s">
        <v>81</v>
      </c>
      <c r="B88" t="s">
        <v>143</v>
      </c>
      <c r="F88">
        <v>0</v>
      </c>
      <c r="G88">
        <v>0</v>
      </c>
      <c r="H88">
        <v>0</v>
      </c>
      <c r="I88">
        <v>0</v>
      </c>
      <c r="J88">
        <v>44</v>
      </c>
      <c r="K88">
        <v>1500</v>
      </c>
      <c r="L88">
        <v>0</v>
      </c>
      <c r="M88">
        <v>1544</v>
      </c>
      <c r="N88" s="2">
        <v>2.4559031377805082E-5</v>
      </c>
    </row>
    <row r="89" spans="1:14" hidden="1" x14ac:dyDescent="0.2">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
      <c r="A91" t="s">
        <v>80</v>
      </c>
      <c r="B91" t="s">
        <v>97</v>
      </c>
      <c r="F91">
        <v>1124</v>
      </c>
      <c r="G91">
        <v>1125</v>
      </c>
      <c r="H91">
        <v>400</v>
      </c>
      <c r="I91">
        <v>442</v>
      </c>
      <c r="J91">
        <v>400</v>
      </c>
      <c r="K91">
        <v>400</v>
      </c>
      <c r="L91">
        <v>400</v>
      </c>
      <c r="M91">
        <v>2042</v>
      </c>
      <c r="N91" s="2">
        <v>4.1978283125223559E-3</v>
      </c>
    </row>
    <row r="92" spans="1:14" hidden="1" x14ac:dyDescent="0.2">
      <c r="A92" t="s">
        <v>80</v>
      </c>
      <c r="B92" t="s">
        <v>102</v>
      </c>
      <c r="C92">
        <v>0</v>
      </c>
      <c r="D92">
        <v>0</v>
      </c>
      <c r="E92">
        <v>0</v>
      </c>
      <c r="F92">
        <v>0</v>
      </c>
      <c r="G92">
        <v>0</v>
      </c>
      <c r="H92">
        <v>1000</v>
      </c>
      <c r="I92">
        <v>1000</v>
      </c>
      <c r="J92">
        <v>1000</v>
      </c>
      <c r="K92">
        <v>1000</v>
      </c>
      <c r="L92">
        <v>1000</v>
      </c>
      <c r="M92">
        <v>5000</v>
      </c>
      <c r="N92" s="2">
        <v>1.027871770940832E-2</v>
      </c>
    </row>
    <row r="93" spans="1:14" hidden="1" x14ac:dyDescent="0.2">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
      <c r="A95" t="s">
        <v>80</v>
      </c>
      <c r="B95" t="s">
        <v>113</v>
      </c>
      <c r="C95">
        <v>106</v>
      </c>
      <c r="D95">
        <v>591</v>
      </c>
      <c r="F95">
        <v>0</v>
      </c>
      <c r="G95">
        <v>0</v>
      </c>
      <c r="H95">
        <v>0</v>
      </c>
      <c r="I95">
        <v>0</v>
      </c>
      <c r="J95">
        <v>460</v>
      </c>
      <c r="K95">
        <v>17</v>
      </c>
      <c r="L95">
        <v>0</v>
      </c>
      <c r="M95">
        <v>477</v>
      </c>
      <c r="N95" s="2">
        <v>9.8058966947755328E-4</v>
      </c>
    </row>
    <row r="96" spans="1:14" hidden="1" x14ac:dyDescent="0.2">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
      <c r="A97" t="s">
        <v>79</v>
      </c>
      <c r="B97" t="s">
        <v>85</v>
      </c>
      <c r="C97">
        <v>326</v>
      </c>
      <c r="D97">
        <v>192</v>
      </c>
      <c r="E97">
        <v>55</v>
      </c>
      <c r="F97">
        <v>40</v>
      </c>
      <c r="G97">
        <v>44</v>
      </c>
      <c r="H97">
        <v>0</v>
      </c>
      <c r="I97">
        <v>0</v>
      </c>
      <c r="J97">
        <v>0</v>
      </c>
      <c r="K97">
        <v>15</v>
      </c>
      <c r="L97">
        <v>29</v>
      </c>
      <c r="M97">
        <v>44</v>
      </c>
      <c r="N97" s="2">
        <v>1.668847546983748E-4</v>
      </c>
    </row>
    <row r="98" spans="1:14" hidden="1" x14ac:dyDescent="0.2">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
      <c r="A103" t="s">
        <v>79</v>
      </c>
      <c r="B103" t="s">
        <v>99</v>
      </c>
      <c r="F103">
        <v>38</v>
      </c>
      <c r="G103">
        <v>0</v>
      </c>
      <c r="H103">
        <v>40</v>
      </c>
      <c r="I103">
        <v>71</v>
      </c>
      <c r="J103">
        <v>71</v>
      </c>
      <c r="K103">
        <v>71</v>
      </c>
      <c r="L103">
        <v>71</v>
      </c>
      <c r="M103">
        <v>324</v>
      </c>
      <c r="N103" s="2">
        <v>1.2288786482334869E-3</v>
      </c>
    </row>
    <row r="104" spans="1:14" hidden="1" x14ac:dyDescent="0.2">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
      <c r="A122" t="s">
        <v>78</v>
      </c>
      <c r="B122" t="s">
        <v>150</v>
      </c>
      <c r="E122">
        <v>0</v>
      </c>
      <c r="F122">
        <v>0</v>
      </c>
      <c r="G122">
        <v>0</v>
      </c>
      <c r="H122">
        <v>0</v>
      </c>
      <c r="I122">
        <v>45</v>
      </c>
      <c r="J122">
        <v>15</v>
      </c>
      <c r="K122">
        <v>32</v>
      </c>
      <c r="L122">
        <v>40</v>
      </c>
      <c r="M122">
        <v>132</v>
      </c>
      <c r="N122" s="2">
        <v>2.9460340133017899E-4</v>
      </c>
    </row>
    <row r="123" spans="1:14" hidden="1" x14ac:dyDescent="0.2">
      <c r="A123" t="s">
        <v>78</v>
      </c>
      <c r="B123" t="s">
        <v>173</v>
      </c>
      <c r="C123">
        <v>42</v>
      </c>
      <c r="F123">
        <v>1024</v>
      </c>
      <c r="G123">
        <v>710</v>
      </c>
      <c r="H123">
        <v>660</v>
      </c>
      <c r="I123">
        <v>543</v>
      </c>
      <c r="J123">
        <v>463</v>
      </c>
      <c r="K123">
        <v>42</v>
      </c>
      <c r="L123">
        <v>40</v>
      </c>
      <c r="M123">
        <v>1748</v>
      </c>
      <c r="N123" s="2">
        <v>3.901263223675401E-3</v>
      </c>
    </row>
    <row r="124" spans="1:14" hidden="1" x14ac:dyDescent="0.2">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
      <c r="A125" t="s">
        <v>78</v>
      </c>
      <c r="B125" t="s">
        <v>203</v>
      </c>
      <c r="F125">
        <v>27</v>
      </c>
      <c r="G125">
        <v>8</v>
      </c>
      <c r="H125">
        <v>12</v>
      </c>
      <c r="I125">
        <v>66</v>
      </c>
      <c r="J125">
        <v>13</v>
      </c>
      <c r="K125">
        <v>13</v>
      </c>
      <c r="L125">
        <v>20</v>
      </c>
      <c r="M125">
        <v>124</v>
      </c>
      <c r="N125" s="2">
        <v>2.7674864973441059E-4</v>
      </c>
    </row>
    <row r="126" spans="1:14" hidden="1" x14ac:dyDescent="0.2">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
      <c r="A136" t="s">
        <v>73</v>
      </c>
      <c r="B136" t="s">
        <v>83</v>
      </c>
      <c r="D136">
        <v>0</v>
      </c>
      <c r="E136">
        <v>14</v>
      </c>
      <c r="F136">
        <v>22</v>
      </c>
      <c r="G136">
        <v>41</v>
      </c>
      <c r="H136">
        <v>21</v>
      </c>
      <c r="I136">
        <v>82</v>
      </c>
      <c r="J136">
        <v>99</v>
      </c>
      <c r="K136">
        <v>112</v>
      </c>
      <c r="L136">
        <v>73</v>
      </c>
      <c r="M136">
        <v>387</v>
      </c>
      <c r="N136" s="2">
        <v>2.0758060778743739E-4</v>
      </c>
    </row>
    <row r="137" spans="1:14" hidden="1" x14ac:dyDescent="0.2">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
      <c r="A141" t="s">
        <v>73</v>
      </c>
      <c r="B141" t="s">
        <v>97</v>
      </c>
      <c r="C141">
        <v>14</v>
      </c>
      <c r="D141">
        <v>23</v>
      </c>
      <c r="E141">
        <v>9</v>
      </c>
      <c r="F141">
        <v>17</v>
      </c>
      <c r="G141">
        <v>0</v>
      </c>
      <c r="H141">
        <v>14</v>
      </c>
      <c r="I141">
        <v>7</v>
      </c>
      <c r="J141">
        <v>0</v>
      </c>
      <c r="K141">
        <v>0</v>
      </c>
      <c r="L141">
        <v>0</v>
      </c>
      <c r="M141">
        <v>21</v>
      </c>
      <c r="N141" s="2">
        <v>1.1264063988465599E-5</v>
      </c>
    </row>
    <row r="142" spans="1:14" hidden="1" x14ac:dyDescent="0.2">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
      <c r="A148" t="s">
        <v>73</v>
      </c>
      <c r="B148" t="s">
        <v>204</v>
      </c>
      <c r="C148">
        <v>0</v>
      </c>
      <c r="D148">
        <v>0</v>
      </c>
      <c r="F148">
        <v>0</v>
      </c>
      <c r="G148">
        <v>0</v>
      </c>
      <c r="H148">
        <v>0</v>
      </c>
      <c r="I148">
        <v>0</v>
      </c>
      <c r="J148">
        <v>800</v>
      </c>
      <c r="K148">
        <v>900</v>
      </c>
      <c r="L148">
        <v>1300</v>
      </c>
      <c r="M148">
        <v>3000</v>
      </c>
      <c r="N148" s="2">
        <v>1.609151998352228E-3</v>
      </c>
    </row>
    <row r="149" spans="1:14" hidden="1" x14ac:dyDescent="0.2">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
      <c r="A157" t="s">
        <v>72</v>
      </c>
      <c r="B157" t="s">
        <v>87</v>
      </c>
      <c r="C157">
        <v>0</v>
      </c>
      <c r="D157">
        <v>0</v>
      </c>
      <c r="E157">
        <v>5</v>
      </c>
      <c r="F157">
        <v>2</v>
      </c>
      <c r="G157">
        <v>0</v>
      </c>
      <c r="H157">
        <v>0</v>
      </c>
      <c r="I157">
        <v>0</v>
      </c>
      <c r="J157">
        <v>22</v>
      </c>
      <c r="K157">
        <v>10</v>
      </c>
      <c r="L157">
        <v>0</v>
      </c>
      <c r="M157">
        <v>32</v>
      </c>
      <c r="N157" s="2">
        <v>2.0962231953647269E-5</v>
      </c>
    </row>
    <row r="158" spans="1:14" hidden="1" x14ac:dyDescent="0.2">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
      <c r="A159" t="s">
        <v>72</v>
      </c>
      <c r="B159" t="s">
        <v>97</v>
      </c>
      <c r="C159">
        <v>36</v>
      </c>
      <c r="D159">
        <v>26</v>
      </c>
      <c r="E159">
        <v>19</v>
      </c>
      <c r="F159">
        <v>10</v>
      </c>
      <c r="G159">
        <v>9</v>
      </c>
      <c r="H159">
        <v>13</v>
      </c>
      <c r="I159">
        <v>6</v>
      </c>
      <c r="J159">
        <v>5</v>
      </c>
      <c r="K159">
        <v>3</v>
      </c>
      <c r="L159">
        <v>15</v>
      </c>
      <c r="M159">
        <v>42</v>
      </c>
      <c r="N159" s="2">
        <v>2.7512929439162031E-5</v>
      </c>
    </row>
    <row r="160" spans="1:14" hidden="1" x14ac:dyDescent="0.2">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
      <c r="A161" t="s">
        <v>72</v>
      </c>
      <c r="B161" t="s">
        <v>148</v>
      </c>
      <c r="D161">
        <v>20</v>
      </c>
      <c r="E161">
        <v>68</v>
      </c>
      <c r="F161">
        <v>7</v>
      </c>
      <c r="G161">
        <v>63</v>
      </c>
      <c r="H161">
        <v>8</v>
      </c>
      <c r="I161">
        <v>10</v>
      </c>
      <c r="J161">
        <v>17</v>
      </c>
      <c r="K161">
        <v>1</v>
      </c>
      <c r="L161">
        <v>1</v>
      </c>
      <c r="M161">
        <v>37</v>
      </c>
      <c r="N161" s="2">
        <v>2.423758069640465E-5</v>
      </c>
    </row>
    <row r="162" spans="1:14" hidden="1" x14ac:dyDescent="0.2">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
      <c r="A166" t="s">
        <v>72</v>
      </c>
      <c r="B166" t="s">
        <v>175</v>
      </c>
      <c r="F166">
        <v>0</v>
      </c>
      <c r="G166">
        <v>0</v>
      </c>
      <c r="H166">
        <v>0</v>
      </c>
      <c r="I166">
        <v>0</v>
      </c>
      <c r="J166">
        <v>4</v>
      </c>
      <c r="K166">
        <v>284</v>
      </c>
      <c r="L166">
        <v>470</v>
      </c>
      <c r="M166">
        <v>758</v>
      </c>
      <c r="N166" s="2">
        <v>4.9654286940201955E-4</v>
      </c>
    </row>
    <row r="167" spans="1:14" hidden="1" x14ac:dyDescent="0.2">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
      <c r="A178" t="s">
        <v>71</v>
      </c>
      <c r="B178" t="s">
        <v>147</v>
      </c>
      <c r="E178">
        <v>5</v>
      </c>
      <c r="F178">
        <v>4</v>
      </c>
      <c r="G178">
        <v>4</v>
      </c>
      <c r="H178">
        <v>5</v>
      </c>
      <c r="I178">
        <v>4</v>
      </c>
      <c r="J178">
        <v>3</v>
      </c>
      <c r="K178">
        <v>3</v>
      </c>
      <c r="L178">
        <v>3</v>
      </c>
      <c r="M178">
        <v>18</v>
      </c>
      <c r="N178" s="2">
        <v>6.7950169875424689E-3</v>
      </c>
    </row>
    <row r="179" spans="1:14" hidden="1" x14ac:dyDescent="0.2">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
      <c r="A185" t="s">
        <v>70</v>
      </c>
      <c r="B185" t="s">
        <v>83</v>
      </c>
      <c r="H185">
        <v>44</v>
      </c>
      <c r="I185">
        <v>70</v>
      </c>
      <c r="J185">
        <v>148</v>
      </c>
      <c r="K185">
        <v>92</v>
      </c>
      <c r="L185">
        <v>65</v>
      </c>
      <c r="M185">
        <v>419</v>
      </c>
      <c r="N185" s="2">
        <v>2.5826398524135362E-4</v>
      </c>
    </row>
    <row r="186" spans="1:14" hidden="1" x14ac:dyDescent="0.2">
      <c r="A186" t="s">
        <v>70</v>
      </c>
      <c r="B186" t="s">
        <v>144</v>
      </c>
      <c r="C186">
        <v>0</v>
      </c>
      <c r="D186">
        <v>0</v>
      </c>
      <c r="E186">
        <v>23</v>
      </c>
      <c r="F186">
        <v>1</v>
      </c>
      <c r="G186">
        <v>0</v>
      </c>
      <c r="H186">
        <v>9</v>
      </c>
      <c r="I186">
        <v>59</v>
      </c>
      <c r="J186">
        <v>40</v>
      </c>
      <c r="K186">
        <v>40</v>
      </c>
      <c r="L186">
        <v>2</v>
      </c>
      <c r="M186">
        <v>150</v>
      </c>
      <c r="N186" s="2">
        <v>9.2457273952751867E-5</v>
      </c>
    </row>
    <row r="187" spans="1:14" hidden="1" x14ac:dyDescent="0.2">
      <c r="A187" t="s">
        <v>70</v>
      </c>
      <c r="B187" t="s">
        <v>144</v>
      </c>
      <c r="H187">
        <v>5</v>
      </c>
      <c r="I187">
        <v>35</v>
      </c>
      <c r="J187">
        <v>24</v>
      </c>
      <c r="K187">
        <v>24</v>
      </c>
      <c r="L187">
        <v>1</v>
      </c>
      <c r="M187">
        <v>89</v>
      </c>
      <c r="N187" s="2">
        <v>5.4857982545299442E-5</v>
      </c>
    </row>
    <row r="188" spans="1:14" hidden="1" x14ac:dyDescent="0.2">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
      <c r="A189" t="s">
        <v>70</v>
      </c>
      <c r="B189" t="s">
        <v>85</v>
      </c>
      <c r="C189">
        <v>112631</v>
      </c>
      <c r="H189">
        <v>6228</v>
      </c>
      <c r="I189">
        <v>6174</v>
      </c>
      <c r="J189">
        <v>5138</v>
      </c>
      <c r="K189">
        <v>4982</v>
      </c>
      <c r="L189">
        <v>5262</v>
      </c>
      <c r="M189">
        <v>27784</v>
      </c>
      <c r="N189" s="2">
        <v>1.712555266335505E-2</v>
      </c>
    </row>
    <row r="190" spans="1:14" hidden="1" x14ac:dyDescent="0.2">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
      <c r="A191" t="s">
        <v>70</v>
      </c>
      <c r="B191" t="s">
        <v>85</v>
      </c>
      <c r="H191">
        <v>80459</v>
      </c>
      <c r="I191">
        <v>95717</v>
      </c>
      <c r="J191">
        <v>123560</v>
      </c>
      <c r="K191">
        <v>82003</v>
      </c>
      <c r="L191">
        <v>108826</v>
      </c>
      <c r="M191">
        <v>490565</v>
      </c>
      <c r="N191" s="2">
        <v>0.30237535064421139</v>
      </c>
    </row>
    <row r="192" spans="1:14" hidden="1" x14ac:dyDescent="0.2">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
      <c r="A193" t="s">
        <v>70</v>
      </c>
      <c r="B193" t="s">
        <v>187</v>
      </c>
      <c r="H193">
        <v>41</v>
      </c>
      <c r="I193">
        <v>12</v>
      </c>
      <c r="J193">
        <v>12</v>
      </c>
      <c r="K193">
        <v>12</v>
      </c>
      <c r="L193">
        <v>12</v>
      </c>
      <c r="M193">
        <v>89</v>
      </c>
      <c r="N193" s="2">
        <v>5.4857982545299442E-5</v>
      </c>
    </row>
    <row r="194" spans="1:14" hidden="1" x14ac:dyDescent="0.2">
      <c r="A194" t="s">
        <v>70</v>
      </c>
      <c r="B194" t="s">
        <v>187</v>
      </c>
      <c r="H194">
        <v>14</v>
      </c>
      <c r="I194">
        <v>4</v>
      </c>
      <c r="J194">
        <v>4</v>
      </c>
      <c r="K194">
        <v>4</v>
      </c>
      <c r="L194">
        <v>4</v>
      </c>
      <c r="M194">
        <v>30</v>
      </c>
      <c r="N194" s="2">
        <v>1.8491454790550369E-5</v>
      </c>
    </row>
    <row r="195" spans="1:14" hidden="1" x14ac:dyDescent="0.2">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
      <c r="A196" t="s">
        <v>70</v>
      </c>
      <c r="B196" t="s">
        <v>116</v>
      </c>
      <c r="H196">
        <v>6981</v>
      </c>
      <c r="I196">
        <v>7600</v>
      </c>
      <c r="J196">
        <v>6800</v>
      </c>
      <c r="K196">
        <v>6400</v>
      </c>
      <c r="L196">
        <v>7500</v>
      </c>
      <c r="M196">
        <v>35281</v>
      </c>
      <c r="N196" s="2">
        <v>2.1746567215513591E-2</v>
      </c>
    </row>
    <row r="197" spans="1:14" hidden="1" x14ac:dyDescent="0.2">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
      <c r="A198" t="s">
        <v>70</v>
      </c>
      <c r="B198" t="s">
        <v>86</v>
      </c>
      <c r="H198">
        <v>167</v>
      </c>
      <c r="I198">
        <v>201</v>
      </c>
      <c r="J198">
        <v>169</v>
      </c>
      <c r="K198">
        <v>165</v>
      </c>
      <c r="L198">
        <v>169</v>
      </c>
      <c r="M198">
        <v>871</v>
      </c>
      <c r="N198" s="2">
        <v>5.3686857075231252E-4</v>
      </c>
    </row>
    <row r="199" spans="1:14" hidden="1" x14ac:dyDescent="0.2">
      <c r="A199" t="s">
        <v>70</v>
      </c>
      <c r="B199" t="s">
        <v>86</v>
      </c>
      <c r="H199">
        <v>57</v>
      </c>
      <c r="I199">
        <v>68</v>
      </c>
      <c r="J199">
        <v>58</v>
      </c>
      <c r="K199">
        <v>56</v>
      </c>
      <c r="L199">
        <v>58</v>
      </c>
      <c r="M199">
        <v>297</v>
      </c>
      <c r="N199" s="2">
        <v>1.8306540242644869E-4</v>
      </c>
    </row>
    <row r="200" spans="1:14" hidden="1" x14ac:dyDescent="0.2">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
      <c r="A201" t="s">
        <v>70</v>
      </c>
      <c r="B201" t="s">
        <v>159</v>
      </c>
      <c r="H201">
        <v>838</v>
      </c>
      <c r="I201">
        <v>952</v>
      </c>
      <c r="J201">
        <v>528</v>
      </c>
      <c r="K201">
        <v>719</v>
      </c>
      <c r="L201">
        <v>1017</v>
      </c>
      <c r="M201">
        <v>4054</v>
      </c>
      <c r="N201" s="2">
        <v>2.498811924029707E-3</v>
      </c>
    </row>
    <row r="202" spans="1:14" hidden="1" x14ac:dyDescent="0.2">
      <c r="A202" t="s">
        <v>70</v>
      </c>
      <c r="B202" t="s">
        <v>159</v>
      </c>
      <c r="H202">
        <v>699</v>
      </c>
      <c r="I202">
        <v>793</v>
      </c>
      <c r="J202">
        <v>440</v>
      </c>
      <c r="K202">
        <v>599</v>
      </c>
      <c r="L202">
        <v>848</v>
      </c>
      <c r="M202">
        <v>3379</v>
      </c>
      <c r="N202" s="2">
        <v>2.0827541912423241E-3</v>
      </c>
    </row>
    <row r="203" spans="1:14" hidden="1" x14ac:dyDescent="0.2">
      <c r="A203" t="s">
        <v>70</v>
      </c>
      <c r="B203" t="s">
        <v>193</v>
      </c>
      <c r="H203">
        <v>22</v>
      </c>
      <c r="I203">
        <v>26</v>
      </c>
      <c r="J203">
        <v>7</v>
      </c>
      <c r="K203">
        <v>7</v>
      </c>
      <c r="L203">
        <v>12</v>
      </c>
      <c r="M203">
        <v>74</v>
      </c>
      <c r="N203" s="2">
        <v>4.5612255150024247E-5</v>
      </c>
    </row>
    <row r="204" spans="1:14" hidden="1" x14ac:dyDescent="0.2">
      <c r="A204" t="s">
        <v>70</v>
      </c>
      <c r="B204" t="s">
        <v>193</v>
      </c>
      <c r="H204">
        <v>48</v>
      </c>
      <c r="I204">
        <v>37</v>
      </c>
      <c r="J204">
        <v>25</v>
      </c>
      <c r="K204">
        <v>10</v>
      </c>
      <c r="L204">
        <v>19</v>
      </c>
      <c r="M204">
        <v>139</v>
      </c>
      <c r="N204" s="2">
        <v>8.5677073862883393E-5</v>
      </c>
    </row>
    <row r="205" spans="1:14" hidden="1" x14ac:dyDescent="0.2">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
      <c r="A206" t="s">
        <v>70</v>
      </c>
      <c r="B206" t="s">
        <v>103</v>
      </c>
      <c r="G206">
        <v>0</v>
      </c>
      <c r="H206">
        <v>7</v>
      </c>
      <c r="I206">
        <v>33</v>
      </c>
      <c r="J206">
        <v>1</v>
      </c>
      <c r="K206">
        <v>1</v>
      </c>
      <c r="L206">
        <v>0</v>
      </c>
      <c r="M206">
        <v>42</v>
      </c>
      <c r="N206" s="2">
        <v>2.5888036706770521E-5</v>
      </c>
    </row>
    <row r="207" spans="1:14" hidden="1" x14ac:dyDescent="0.2">
      <c r="A207" t="s">
        <v>70</v>
      </c>
      <c r="B207" t="s">
        <v>105</v>
      </c>
      <c r="C207">
        <v>83</v>
      </c>
      <c r="D207">
        <v>43</v>
      </c>
      <c r="F207">
        <v>62606</v>
      </c>
      <c r="G207">
        <v>92</v>
      </c>
      <c r="H207">
        <v>127</v>
      </c>
      <c r="I207">
        <v>146</v>
      </c>
      <c r="J207">
        <v>132</v>
      </c>
      <c r="K207">
        <v>209</v>
      </c>
      <c r="L207">
        <v>175</v>
      </c>
      <c r="M207">
        <v>789</v>
      </c>
      <c r="N207" s="2">
        <v>4.8632526099147481E-4</v>
      </c>
    </row>
    <row r="208" spans="1:14" hidden="1" x14ac:dyDescent="0.2">
      <c r="A208" t="s">
        <v>70</v>
      </c>
      <c r="B208" t="s">
        <v>105</v>
      </c>
      <c r="H208">
        <v>76</v>
      </c>
      <c r="I208">
        <v>88</v>
      </c>
      <c r="J208">
        <v>79</v>
      </c>
      <c r="K208">
        <v>125</v>
      </c>
      <c r="L208">
        <v>105</v>
      </c>
      <c r="M208">
        <v>473</v>
      </c>
      <c r="N208" s="2">
        <v>2.915486038643442E-4</v>
      </c>
    </row>
    <row r="209" spans="1:14" hidden="1" x14ac:dyDescent="0.2">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
      <c r="A210" t="s">
        <v>70</v>
      </c>
      <c r="B210" t="s">
        <v>203</v>
      </c>
      <c r="H210">
        <v>681</v>
      </c>
      <c r="I210">
        <v>1010</v>
      </c>
      <c r="J210">
        <v>959</v>
      </c>
      <c r="K210">
        <v>947</v>
      </c>
      <c r="L210">
        <v>768</v>
      </c>
      <c r="M210">
        <v>4365</v>
      </c>
      <c r="N210" s="2">
        <v>2.6905066720250789E-3</v>
      </c>
    </row>
    <row r="211" spans="1:14" hidden="1" x14ac:dyDescent="0.2">
      <c r="A211" t="s">
        <v>70</v>
      </c>
      <c r="B211" t="s">
        <v>203</v>
      </c>
      <c r="H211">
        <v>231</v>
      </c>
      <c r="I211">
        <v>1037</v>
      </c>
      <c r="J211">
        <v>325</v>
      </c>
      <c r="K211">
        <v>321</v>
      </c>
      <c r="L211">
        <v>260</v>
      </c>
      <c r="M211">
        <v>2174</v>
      </c>
      <c r="N211" s="2">
        <v>1.3400140904885501E-3</v>
      </c>
    </row>
    <row r="212" spans="1:14" hidden="1" x14ac:dyDescent="0.2">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
      <c r="A213" t="s">
        <v>70</v>
      </c>
      <c r="B213" t="s">
        <v>203</v>
      </c>
      <c r="H213">
        <v>11</v>
      </c>
      <c r="I213">
        <v>0</v>
      </c>
      <c r="J213">
        <v>1</v>
      </c>
      <c r="K213">
        <v>1</v>
      </c>
      <c r="L213">
        <v>26</v>
      </c>
      <c r="M213">
        <v>39</v>
      </c>
      <c r="N213" s="2">
        <v>2.403889122771549E-5</v>
      </c>
    </row>
    <row r="214" spans="1:14" hidden="1" x14ac:dyDescent="0.2">
      <c r="A214" t="s">
        <v>70</v>
      </c>
      <c r="B214" t="s">
        <v>107</v>
      </c>
      <c r="H214">
        <v>648</v>
      </c>
      <c r="I214">
        <v>669</v>
      </c>
      <c r="J214">
        <v>659</v>
      </c>
      <c r="K214">
        <v>617</v>
      </c>
      <c r="L214">
        <v>650</v>
      </c>
      <c r="M214">
        <v>3243</v>
      </c>
      <c r="N214" s="2">
        <v>1.9989262628584952E-3</v>
      </c>
    </row>
    <row r="215" spans="1:14" hidden="1" x14ac:dyDescent="0.2">
      <c r="A215" t="s">
        <v>70</v>
      </c>
      <c r="B215" t="s">
        <v>107</v>
      </c>
      <c r="H215">
        <v>45</v>
      </c>
      <c r="I215">
        <v>44</v>
      </c>
      <c r="J215">
        <v>32</v>
      </c>
      <c r="K215">
        <v>60</v>
      </c>
      <c r="L215">
        <v>42</v>
      </c>
      <c r="M215">
        <v>223</v>
      </c>
      <c r="N215" s="2">
        <v>1.3745314727642451E-4</v>
      </c>
    </row>
    <row r="216" spans="1:14" hidden="1" x14ac:dyDescent="0.2">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
      <c r="A217" t="s">
        <v>70</v>
      </c>
      <c r="B217" t="s">
        <v>204</v>
      </c>
      <c r="H217">
        <v>739</v>
      </c>
      <c r="I217">
        <v>1037</v>
      </c>
      <c r="J217">
        <v>846</v>
      </c>
      <c r="K217">
        <v>669</v>
      </c>
      <c r="L217">
        <v>623</v>
      </c>
      <c r="M217">
        <v>3914</v>
      </c>
      <c r="N217" s="2">
        <v>2.4125184683404721E-3</v>
      </c>
    </row>
    <row r="218" spans="1:14" hidden="1" x14ac:dyDescent="0.2">
      <c r="A218" t="s">
        <v>70</v>
      </c>
      <c r="B218" t="s">
        <v>204</v>
      </c>
      <c r="H218">
        <v>251</v>
      </c>
      <c r="I218">
        <v>352</v>
      </c>
      <c r="J218">
        <v>287</v>
      </c>
      <c r="K218">
        <v>227</v>
      </c>
      <c r="L218">
        <v>211</v>
      </c>
      <c r="M218">
        <v>1328</v>
      </c>
      <c r="N218" s="2">
        <v>8.1855506539502988E-4</v>
      </c>
    </row>
    <row r="219" spans="1:14" hidden="1" x14ac:dyDescent="0.2">
      <c r="A219" t="s">
        <v>70</v>
      </c>
      <c r="B219" t="s">
        <v>121</v>
      </c>
      <c r="H219">
        <v>0</v>
      </c>
      <c r="I219">
        <v>0</v>
      </c>
      <c r="J219">
        <v>15</v>
      </c>
      <c r="K219">
        <v>13</v>
      </c>
      <c r="L219">
        <v>15</v>
      </c>
      <c r="M219">
        <v>43</v>
      </c>
      <c r="N219" s="2">
        <v>2.6504418533122201E-5</v>
      </c>
    </row>
    <row r="220" spans="1:14" hidden="1" x14ac:dyDescent="0.2">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
      <c r="A221" t="s">
        <v>70</v>
      </c>
      <c r="B221" t="s">
        <v>142</v>
      </c>
      <c r="H221">
        <v>6</v>
      </c>
      <c r="I221">
        <v>4</v>
      </c>
      <c r="J221">
        <v>4</v>
      </c>
      <c r="K221">
        <v>99</v>
      </c>
      <c r="L221">
        <v>97</v>
      </c>
      <c r="M221">
        <v>210</v>
      </c>
      <c r="N221" s="2">
        <v>1.2944018353385259E-4</v>
      </c>
    </row>
    <row r="222" spans="1:14" hidden="1" x14ac:dyDescent="0.2">
      <c r="A222" t="s">
        <v>70</v>
      </c>
      <c r="B222" t="s">
        <v>142</v>
      </c>
      <c r="H222">
        <v>2</v>
      </c>
      <c r="I222">
        <v>1</v>
      </c>
      <c r="J222">
        <v>1</v>
      </c>
      <c r="K222">
        <v>26</v>
      </c>
      <c r="L222">
        <v>26</v>
      </c>
      <c r="M222">
        <v>56</v>
      </c>
      <c r="N222" s="2">
        <v>3.4517382275694032E-5</v>
      </c>
    </row>
    <row r="223" spans="1:14" hidden="1" x14ac:dyDescent="0.2">
      <c r="A223" t="s">
        <v>70</v>
      </c>
      <c r="B223" t="s">
        <v>158</v>
      </c>
      <c r="H223">
        <v>27</v>
      </c>
      <c r="I223">
        <v>14</v>
      </c>
      <c r="J223">
        <v>7</v>
      </c>
      <c r="K223">
        <v>4</v>
      </c>
      <c r="L223">
        <v>0</v>
      </c>
      <c r="M223">
        <v>52</v>
      </c>
      <c r="N223" s="2">
        <v>3.2051854970287311E-5</v>
      </c>
    </row>
    <row r="224" spans="1:14" hidden="1" x14ac:dyDescent="0.2">
      <c r="A224" t="s">
        <v>70</v>
      </c>
      <c r="B224" t="s">
        <v>158</v>
      </c>
      <c r="H224">
        <v>15</v>
      </c>
      <c r="I224">
        <v>8</v>
      </c>
      <c r="J224">
        <v>4</v>
      </c>
      <c r="K224">
        <v>2</v>
      </c>
      <c r="L224">
        <v>0</v>
      </c>
      <c r="M224">
        <v>29</v>
      </c>
      <c r="N224" s="2">
        <v>1.7875072964198689E-5</v>
      </c>
    </row>
    <row r="225" spans="1:14" hidden="1" x14ac:dyDescent="0.2">
      <c r="A225" t="s">
        <v>70</v>
      </c>
      <c r="B225" t="s">
        <v>158</v>
      </c>
      <c r="H225">
        <v>5</v>
      </c>
      <c r="I225">
        <v>3</v>
      </c>
      <c r="J225">
        <v>1</v>
      </c>
      <c r="K225">
        <v>1</v>
      </c>
      <c r="L225">
        <v>0</v>
      </c>
      <c r="M225">
        <v>10</v>
      </c>
      <c r="N225" s="2">
        <v>6.1638182635167909E-6</v>
      </c>
    </row>
    <row r="226" spans="1:14" hidden="1" x14ac:dyDescent="0.2">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
      <c r="A232" t="s">
        <v>33</v>
      </c>
      <c r="B232" t="s">
        <v>184</v>
      </c>
      <c r="H232">
        <v>250000</v>
      </c>
      <c r="I232">
        <v>275000</v>
      </c>
      <c r="J232">
        <v>290000</v>
      </c>
      <c r="K232">
        <v>250000</v>
      </c>
      <c r="L232">
        <v>275000</v>
      </c>
      <c r="M232">
        <v>1340000</v>
      </c>
      <c r="N232" s="2">
        <v>1.4539775223236851E-4</v>
      </c>
    </row>
    <row r="233" spans="1:14" hidden="1" x14ac:dyDescent="0.2">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
      <c r="A272" t="s">
        <v>33</v>
      </c>
      <c r="B272" t="s">
        <v>224</v>
      </c>
      <c r="C272">
        <v>500000</v>
      </c>
      <c r="D272">
        <v>500000</v>
      </c>
      <c r="H272">
        <v>0</v>
      </c>
      <c r="I272">
        <v>1300000</v>
      </c>
      <c r="J272">
        <v>1270000</v>
      </c>
      <c r="K272">
        <v>1300000</v>
      </c>
      <c r="L272">
        <v>1300000</v>
      </c>
      <c r="M272">
        <v>5170000</v>
      </c>
      <c r="N272" s="2">
        <v>5.6097490973234729E-4</v>
      </c>
    </row>
    <row r="273" spans="1:14" hidden="1" x14ac:dyDescent="0.2">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
      <c r="A304" t="s">
        <v>33</v>
      </c>
      <c r="B304" t="s">
        <v>211</v>
      </c>
      <c r="F304">
        <v>30000</v>
      </c>
      <c r="G304">
        <v>30000</v>
      </c>
      <c r="H304">
        <v>30000</v>
      </c>
      <c r="I304">
        <v>30000</v>
      </c>
      <c r="J304">
        <v>30000</v>
      </c>
      <c r="K304">
        <v>30000</v>
      </c>
      <c r="L304">
        <v>30000</v>
      </c>
      <c r="M304">
        <v>150000</v>
      </c>
      <c r="N304" s="2">
        <v>1.6275867787205429E-5</v>
      </c>
    </row>
    <row r="305" spans="1:14" hidden="1" x14ac:dyDescent="0.2">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
      <c r="A321" t="s">
        <v>33</v>
      </c>
      <c r="B321" t="s">
        <v>158</v>
      </c>
      <c r="E321">
        <v>6759</v>
      </c>
      <c r="F321">
        <v>2806</v>
      </c>
      <c r="G321">
        <v>2785</v>
      </c>
      <c r="H321">
        <v>1294</v>
      </c>
      <c r="I321">
        <v>1322</v>
      </c>
      <c r="J321">
        <v>3583</v>
      </c>
      <c r="K321">
        <v>5196</v>
      </c>
      <c r="L321">
        <v>4800</v>
      </c>
      <c r="M321">
        <v>16195</v>
      </c>
      <c r="N321" s="2">
        <v>1.757251192091947E-6</v>
      </c>
    </row>
    <row r="322" spans="1:14" hidden="1" x14ac:dyDescent="0.2">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
      <c r="A338" t="s">
        <v>68</v>
      </c>
      <c r="B338" t="s">
        <v>166</v>
      </c>
      <c r="D338">
        <v>0</v>
      </c>
      <c r="E338">
        <v>0</v>
      </c>
      <c r="F338">
        <v>0</v>
      </c>
      <c r="G338">
        <v>0</v>
      </c>
      <c r="H338">
        <v>99</v>
      </c>
      <c r="I338">
        <v>180</v>
      </c>
      <c r="J338">
        <v>97</v>
      </c>
      <c r="K338">
        <v>486</v>
      </c>
      <c r="L338">
        <v>0</v>
      </c>
      <c r="M338">
        <v>862</v>
      </c>
      <c r="N338" s="2">
        <v>6.3262132561498133E-6</v>
      </c>
    </row>
    <row r="339" spans="1:14" hidden="1" x14ac:dyDescent="0.2">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
      <c r="A345" t="s">
        <v>68</v>
      </c>
      <c r="B345" t="s">
        <v>169</v>
      </c>
      <c r="F345">
        <v>18000</v>
      </c>
      <c r="G345">
        <v>20000</v>
      </c>
      <c r="H345">
        <v>21000</v>
      </c>
      <c r="I345">
        <v>20042</v>
      </c>
      <c r="J345">
        <v>4052</v>
      </c>
      <c r="K345">
        <v>11172</v>
      </c>
      <c r="L345">
        <v>12674</v>
      </c>
      <c r="M345">
        <v>68940</v>
      </c>
      <c r="N345" s="2">
        <v>5.0595028060205116E-4</v>
      </c>
    </row>
    <row r="346" spans="1:14" hidden="1" x14ac:dyDescent="0.2">
      <c r="A346" t="s">
        <v>68</v>
      </c>
      <c r="B346" t="s">
        <v>117</v>
      </c>
      <c r="H346">
        <v>600</v>
      </c>
      <c r="I346">
        <v>500</v>
      </c>
      <c r="J346">
        <v>400</v>
      </c>
      <c r="K346">
        <v>400</v>
      </c>
      <c r="L346">
        <v>400</v>
      </c>
      <c r="M346">
        <v>2300</v>
      </c>
      <c r="N346" s="2">
        <v>1.687968734239509E-5</v>
      </c>
    </row>
    <row r="347" spans="1:14" hidden="1" x14ac:dyDescent="0.2">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
      <c r="A372" t="s">
        <v>68</v>
      </c>
      <c r="B372" t="s">
        <v>177</v>
      </c>
      <c r="F372">
        <v>0</v>
      </c>
      <c r="G372">
        <v>0</v>
      </c>
      <c r="H372">
        <v>0</v>
      </c>
      <c r="I372">
        <v>0</v>
      </c>
      <c r="J372">
        <v>35217</v>
      </c>
      <c r="K372">
        <v>49627</v>
      </c>
      <c r="L372">
        <v>78419</v>
      </c>
      <c r="M372">
        <v>163263</v>
      </c>
      <c r="N372" s="2">
        <v>1.198186258513674E-3</v>
      </c>
    </row>
    <row r="373" spans="1:14" hidden="1" x14ac:dyDescent="0.2">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
      <c r="A394" t="s">
        <v>68</v>
      </c>
      <c r="B394" t="s">
        <v>143</v>
      </c>
      <c r="F394">
        <v>0</v>
      </c>
      <c r="G394">
        <v>0</v>
      </c>
      <c r="H394">
        <v>0</v>
      </c>
      <c r="I394">
        <v>93</v>
      </c>
      <c r="J394">
        <v>7212</v>
      </c>
      <c r="K394">
        <v>9000</v>
      </c>
      <c r="L394">
        <v>9000</v>
      </c>
      <c r="M394">
        <v>25305</v>
      </c>
      <c r="N394" s="2">
        <v>1.857132557388295E-4</v>
      </c>
    </row>
    <row r="395" spans="1:14" hidden="1" x14ac:dyDescent="0.2">
      <c r="A395" t="s">
        <v>68</v>
      </c>
      <c r="B395" t="s">
        <v>158</v>
      </c>
      <c r="G395">
        <v>1463</v>
      </c>
      <c r="H395">
        <v>1480</v>
      </c>
      <c r="I395">
        <v>1542</v>
      </c>
      <c r="J395">
        <v>1500</v>
      </c>
      <c r="K395">
        <v>1500</v>
      </c>
      <c r="L395">
        <v>1500</v>
      </c>
      <c r="M395">
        <v>7522</v>
      </c>
      <c r="N395" s="2">
        <v>5.5203916604128651E-5</v>
      </c>
    </row>
    <row r="396" spans="1:14" hidden="1" x14ac:dyDescent="0.2">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
      <c r="A422" t="s">
        <v>67</v>
      </c>
      <c r="B422" t="s">
        <v>180</v>
      </c>
      <c r="C422">
        <v>20</v>
      </c>
      <c r="D422">
        <v>20</v>
      </c>
      <c r="E422">
        <v>20</v>
      </c>
      <c r="F422">
        <v>20</v>
      </c>
      <c r="G422">
        <v>20</v>
      </c>
      <c r="H422">
        <v>20</v>
      </c>
      <c r="I422">
        <v>0</v>
      </c>
      <c r="J422">
        <v>0</v>
      </c>
      <c r="K422">
        <v>0</v>
      </c>
      <c r="L422">
        <v>0</v>
      </c>
      <c r="M422">
        <v>20</v>
      </c>
      <c r="N422" s="2">
        <v>1.126887536623845E-3</v>
      </c>
    </row>
    <row r="423" spans="1:14" hidden="1" x14ac:dyDescent="0.2">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
      <c r="A435" t="s">
        <v>66</v>
      </c>
      <c r="B435" t="s">
        <v>86</v>
      </c>
      <c r="C435">
        <v>2</v>
      </c>
      <c r="D435">
        <v>2</v>
      </c>
      <c r="E435">
        <v>2</v>
      </c>
      <c r="F435">
        <v>3</v>
      </c>
      <c r="G435">
        <v>3</v>
      </c>
      <c r="H435">
        <v>3</v>
      </c>
      <c r="I435">
        <v>3</v>
      </c>
      <c r="J435">
        <v>3</v>
      </c>
      <c r="K435">
        <v>3</v>
      </c>
      <c r="L435">
        <v>3</v>
      </c>
      <c r="M435">
        <v>15</v>
      </c>
      <c r="N435" s="2">
        <v>5.7251908396946563E-2</v>
      </c>
    </row>
    <row r="436" spans="1:14" hidden="1" x14ac:dyDescent="0.2">
      <c r="A436" t="s">
        <v>66</v>
      </c>
      <c r="B436" t="s">
        <v>102</v>
      </c>
      <c r="C436">
        <v>3</v>
      </c>
      <c r="D436">
        <v>3</v>
      </c>
      <c r="E436">
        <v>0</v>
      </c>
      <c r="F436">
        <v>1</v>
      </c>
      <c r="G436">
        <v>1</v>
      </c>
      <c r="H436">
        <v>1</v>
      </c>
      <c r="I436">
        <v>1</v>
      </c>
      <c r="J436">
        <v>1</v>
      </c>
      <c r="K436">
        <v>1</v>
      </c>
      <c r="L436">
        <v>1</v>
      </c>
      <c r="M436">
        <v>5</v>
      </c>
      <c r="N436" s="2">
        <v>1.9083969465648859E-2</v>
      </c>
    </row>
    <row r="437" spans="1:14" hidden="1" x14ac:dyDescent="0.2">
      <c r="A437" t="s">
        <v>66</v>
      </c>
      <c r="B437" t="s">
        <v>151</v>
      </c>
      <c r="C437">
        <v>3</v>
      </c>
      <c r="D437">
        <v>8</v>
      </c>
      <c r="E437">
        <v>8</v>
      </c>
      <c r="F437">
        <v>9</v>
      </c>
      <c r="G437">
        <v>9</v>
      </c>
      <c r="H437">
        <v>11</v>
      </c>
      <c r="I437">
        <v>9</v>
      </c>
      <c r="J437">
        <v>8</v>
      </c>
      <c r="K437">
        <v>10</v>
      </c>
      <c r="L437">
        <v>9</v>
      </c>
      <c r="M437">
        <v>47</v>
      </c>
      <c r="N437" s="2">
        <v>0.1793893129770992</v>
      </c>
    </row>
    <row r="438" spans="1:14" hidden="1" x14ac:dyDescent="0.2">
      <c r="A438" t="s">
        <v>66</v>
      </c>
      <c r="B438" t="s">
        <v>107</v>
      </c>
      <c r="C438">
        <v>2</v>
      </c>
      <c r="D438">
        <v>2</v>
      </c>
      <c r="E438">
        <v>2</v>
      </c>
      <c r="F438">
        <v>2</v>
      </c>
      <c r="G438">
        <v>2</v>
      </c>
      <c r="H438">
        <v>2</v>
      </c>
      <c r="I438">
        <v>2</v>
      </c>
      <c r="J438">
        <v>2</v>
      </c>
      <c r="K438">
        <v>2</v>
      </c>
      <c r="L438">
        <v>2</v>
      </c>
      <c r="M438">
        <v>10</v>
      </c>
      <c r="N438" s="2">
        <v>3.8167938931297711E-2</v>
      </c>
    </row>
    <row r="439" spans="1:14" hidden="1" x14ac:dyDescent="0.2">
      <c r="A439" t="s">
        <v>66</v>
      </c>
      <c r="B439" t="s">
        <v>113</v>
      </c>
      <c r="C439">
        <v>8</v>
      </c>
      <c r="D439">
        <v>7</v>
      </c>
      <c r="E439">
        <v>9</v>
      </c>
      <c r="F439">
        <v>8</v>
      </c>
      <c r="G439">
        <v>8</v>
      </c>
      <c r="H439">
        <v>8</v>
      </c>
      <c r="I439">
        <v>8</v>
      </c>
      <c r="J439">
        <v>8</v>
      </c>
      <c r="K439">
        <v>9</v>
      </c>
      <c r="L439">
        <v>9</v>
      </c>
      <c r="M439">
        <v>42</v>
      </c>
      <c r="N439" s="2">
        <v>0.1603053435114504</v>
      </c>
    </row>
    <row r="440" spans="1:14" hidden="1" x14ac:dyDescent="0.2">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
      <c r="A441" t="s">
        <v>65</v>
      </c>
      <c r="B441" t="s">
        <v>187</v>
      </c>
      <c r="H441">
        <v>30</v>
      </c>
      <c r="I441">
        <v>480</v>
      </c>
      <c r="J441">
        <v>150</v>
      </c>
      <c r="K441">
        <v>250</v>
      </c>
      <c r="L441">
        <v>150</v>
      </c>
      <c r="M441">
        <v>1060</v>
      </c>
      <c r="N441" s="2">
        <v>8.6529058253647685E-4</v>
      </c>
    </row>
    <row r="442" spans="1:14" hidden="1" x14ac:dyDescent="0.2">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
      <c r="A444" t="s">
        <v>65</v>
      </c>
      <c r="B444" t="s">
        <v>141</v>
      </c>
      <c r="G444">
        <v>0</v>
      </c>
      <c r="H444">
        <v>0</v>
      </c>
      <c r="I444">
        <v>2000</v>
      </c>
      <c r="J444">
        <v>2800</v>
      </c>
      <c r="K444">
        <v>3200</v>
      </c>
      <c r="L444">
        <v>3500</v>
      </c>
      <c r="M444">
        <v>11500</v>
      </c>
      <c r="N444" s="2">
        <v>9.3875865086504567E-3</v>
      </c>
    </row>
    <row r="445" spans="1:14" hidden="1" x14ac:dyDescent="0.2">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
      <c r="A450" t="s">
        <v>64</v>
      </c>
      <c r="B450" t="s">
        <v>83</v>
      </c>
      <c r="I450">
        <v>0</v>
      </c>
      <c r="J450">
        <v>0</v>
      </c>
      <c r="K450">
        <v>10537</v>
      </c>
      <c r="L450">
        <v>16446</v>
      </c>
      <c r="M450">
        <v>26983</v>
      </c>
      <c r="N450" s="2">
        <v>8.0423113262377319E-2</v>
      </c>
    </row>
    <row r="451" spans="1:14" hidden="1" x14ac:dyDescent="0.2">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
      <c r="A462" t="s">
        <v>63</v>
      </c>
      <c r="B462" t="s">
        <v>179</v>
      </c>
      <c r="C462">
        <v>3</v>
      </c>
      <c r="D462">
        <v>2</v>
      </c>
      <c r="E462">
        <v>3</v>
      </c>
      <c r="F462">
        <v>2</v>
      </c>
      <c r="G462">
        <v>4</v>
      </c>
      <c r="H462">
        <v>2</v>
      </c>
      <c r="I462">
        <v>5</v>
      </c>
      <c r="J462">
        <v>10</v>
      </c>
      <c r="K462">
        <v>20</v>
      </c>
      <c r="L462">
        <v>20</v>
      </c>
      <c r="M462">
        <v>57</v>
      </c>
      <c r="N462" s="2">
        <v>5.3346411003212008E-5</v>
      </c>
    </row>
    <row r="463" spans="1:14" hidden="1" x14ac:dyDescent="0.2">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
      <c r="A474" t="s">
        <v>61</v>
      </c>
      <c r="B474" t="s">
        <v>160</v>
      </c>
      <c r="C474">
        <v>1700</v>
      </c>
      <c r="D474">
        <v>3000</v>
      </c>
      <c r="E474">
        <v>1300</v>
      </c>
      <c r="G474">
        <v>0</v>
      </c>
      <c r="H474">
        <v>0</v>
      </c>
      <c r="I474">
        <v>0</v>
      </c>
      <c r="J474">
        <v>0</v>
      </c>
      <c r="K474">
        <v>1600</v>
      </c>
      <c r="L474">
        <v>1400</v>
      </c>
      <c r="M474">
        <v>3000</v>
      </c>
      <c r="N474" s="2">
        <v>2.5945103316307259E-6</v>
      </c>
    </row>
    <row r="475" spans="1:14" hidden="1" x14ac:dyDescent="0.2">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
      <c r="A495" t="s">
        <v>61</v>
      </c>
      <c r="B495" t="s">
        <v>205</v>
      </c>
      <c r="F495">
        <v>800000</v>
      </c>
      <c r="G495">
        <v>1000000</v>
      </c>
      <c r="H495">
        <v>1000000</v>
      </c>
      <c r="I495">
        <v>917200</v>
      </c>
      <c r="J495">
        <v>643900</v>
      </c>
      <c r="K495">
        <v>1427500</v>
      </c>
      <c r="L495">
        <v>1400000</v>
      </c>
      <c r="M495">
        <v>5388600</v>
      </c>
      <c r="N495" s="2">
        <v>4.6602594576751104E-3</v>
      </c>
    </row>
    <row r="496" spans="1:14" hidden="1" x14ac:dyDescent="0.2">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
      <c r="A514" t="s">
        <v>62</v>
      </c>
      <c r="B514" t="s">
        <v>151</v>
      </c>
      <c r="C514">
        <v>23</v>
      </c>
      <c r="D514">
        <v>30</v>
      </c>
      <c r="E514">
        <v>25</v>
      </c>
      <c r="F514">
        <v>20</v>
      </c>
      <c r="G514">
        <v>30</v>
      </c>
      <c r="H514">
        <v>7</v>
      </c>
      <c r="I514">
        <v>7</v>
      </c>
      <c r="J514">
        <v>7</v>
      </c>
      <c r="K514">
        <v>7</v>
      </c>
      <c r="L514">
        <v>7</v>
      </c>
      <c r="M514">
        <v>35</v>
      </c>
      <c r="N514" s="2">
        <v>2.901508701624596E-5</v>
      </c>
    </row>
    <row r="515" spans="1:14" hidden="1" x14ac:dyDescent="0.2">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
      <c r="A536" t="s">
        <v>60</v>
      </c>
      <c r="B536" t="s">
        <v>166</v>
      </c>
      <c r="H536">
        <v>0</v>
      </c>
      <c r="I536">
        <v>0</v>
      </c>
      <c r="J536">
        <v>0</v>
      </c>
      <c r="K536">
        <v>0</v>
      </c>
      <c r="L536">
        <v>227</v>
      </c>
      <c r="M536">
        <v>227</v>
      </c>
      <c r="N536" s="2">
        <v>1.873691872114504E-5</v>
      </c>
    </row>
    <row r="537" spans="1:14" hidden="1" x14ac:dyDescent="0.2">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
      <c r="A542" t="s">
        <v>60</v>
      </c>
      <c r="B542" t="s">
        <v>97</v>
      </c>
      <c r="D542">
        <v>290</v>
      </c>
      <c r="E542">
        <v>490</v>
      </c>
      <c r="F542">
        <v>1800</v>
      </c>
      <c r="G542">
        <v>300</v>
      </c>
      <c r="H542">
        <v>100</v>
      </c>
      <c r="I542">
        <v>100</v>
      </c>
      <c r="J542">
        <v>50</v>
      </c>
      <c r="K542">
        <v>0</v>
      </c>
      <c r="L542">
        <v>0</v>
      </c>
      <c r="M542">
        <v>250</v>
      </c>
      <c r="N542" s="2">
        <v>2.063537304090864E-5</v>
      </c>
    </row>
    <row r="543" spans="1:14" hidden="1" x14ac:dyDescent="0.2">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
      <c r="A548" t="s">
        <v>60</v>
      </c>
      <c r="B548" t="s">
        <v>161</v>
      </c>
      <c r="H548">
        <v>0</v>
      </c>
      <c r="I548">
        <v>0</v>
      </c>
      <c r="J548">
        <v>0</v>
      </c>
      <c r="K548">
        <v>0</v>
      </c>
      <c r="L548">
        <v>100</v>
      </c>
      <c r="M548">
        <v>100</v>
      </c>
      <c r="N548" s="2">
        <v>8.2541492163634552E-6</v>
      </c>
    </row>
    <row r="549" spans="1:14" hidden="1" x14ac:dyDescent="0.2">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
      <c r="A584" t="s">
        <v>59</v>
      </c>
      <c r="B584" t="s">
        <v>143</v>
      </c>
      <c r="F584">
        <v>0</v>
      </c>
      <c r="G584">
        <v>0</v>
      </c>
      <c r="H584">
        <v>0</v>
      </c>
      <c r="I584">
        <v>487</v>
      </c>
      <c r="J584">
        <v>1110</v>
      </c>
      <c r="K584">
        <v>3226</v>
      </c>
      <c r="L584">
        <v>3834</v>
      </c>
      <c r="M584">
        <v>8657</v>
      </c>
      <c r="N584" s="2">
        <v>6.9407029696619846E-4</v>
      </c>
    </row>
    <row r="585" spans="1:14" hidden="1" x14ac:dyDescent="0.2">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
      <c r="A593" t="s">
        <v>58</v>
      </c>
      <c r="B593" t="s">
        <v>102</v>
      </c>
      <c r="F593">
        <v>0</v>
      </c>
      <c r="G593">
        <v>0</v>
      </c>
      <c r="H593">
        <v>0</v>
      </c>
      <c r="I593">
        <v>149</v>
      </c>
      <c r="J593">
        <v>258</v>
      </c>
      <c r="K593">
        <v>400</v>
      </c>
      <c r="L593">
        <v>396</v>
      </c>
      <c r="M593">
        <v>1203</v>
      </c>
      <c r="N593" s="2">
        <v>8.1793834662228181E-4</v>
      </c>
    </row>
    <row r="594" spans="1:14" hidden="1" x14ac:dyDescent="0.2">
      <c r="A594" t="s">
        <v>58</v>
      </c>
      <c r="B594" t="s">
        <v>170</v>
      </c>
      <c r="H594">
        <v>21</v>
      </c>
      <c r="I594">
        <v>20</v>
      </c>
      <c r="J594">
        <v>23</v>
      </c>
      <c r="K594">
        <v>20</v>
      </c>
      <c r="L594">
        <v>15</v>
      </c>
      <c r="M594">
        <v>99</v>
      </c>
      <c r="N594" s="2">
        <v>6.7311634510063096E-5</v>
      </c>
    </row>
    <row r="595" spans="1:14" hidden="1" x14ac:dyDescent="0.2">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
      <c r="A597" t="s">
        <v>58</v>
      </c>
      <c r="B597" t="s">
        <v>132</v>
      </c>
      <c r="C597">
        <v>4</v>
      </c>
      <c r="D597">
        <v>8</v>
      </c>
      <c r="E597">
        <v>2</v>
      </c>
      <c r="F597">
        <v>1</v>
      </c>
      <c r="G597">
        <v>2</v>
      </c>
      <c r="H597">
        <v>2</v>
      </c>
      <c r="I597">
        <v>2</v>
      </c>
      <c r="J597">
        <v>2</v>
      </c>
      <c r="K597">
        <v>2</v>
      </c>
      <c r="L597">
        <v>2</v>
      </c>
      <c r="M597">
        <v>10</v>
      </c>
      <c r="N597" s="2">
        <v>6.7991550010164737E-6</v>
      </c>
    </row>
    <row r="598" spans="1:14" hidden="1" x14ac:dyDescent="0.2">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
      <c r="A604" t="s">
        <v>57</v>
      </c>
      <c r="B604" t="s">
        <v>144</v>
      </c>
      <c r="F604">
        <v>0</v>
      </c>
      <c r="G604">
        <v>0</v>
      </c>
      <c r="H604">
        <v>0</v>
      </c>
      <c r="I604">
        <v>550</v>
      </c>
      <c r="J604">
        <v>3550</v>
      </c>
      <c r="K604">
        <v>4700</v>
      </c>
      <c r="L604">
        <v>5100</v>
      </c>
      <c r="M604">
        <v>13900</v>
      </c>
      <c r="N604" s="2">
        <v>5.0946559961454778E-5</v>
      </c>
    </row>
    <row r="605" spans="1:14" hidden="1" x14ac:dyDescent="0.2">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
      <c r="A609" t="s">
        <v>57</v>
      </c>
      <c r="B609" t="s">
        <v>159</v>
      </c>
      <c r="F609">
        <v>0</v>
      </c>
      <c r="G609">
        <v>0</v>
      </c>
      <c r="H609">
        <v>0</v>
      </c>
      <c r="I609">
        <v>14884</v>
      </c>
      <c r="J609">
        <v>4935</v>
      </c>
      <c r="K609">
        <v>5000</v>
      </c>
      <c r="L609">
        <v>5000</v>
      </c>
      <c r="M609">
        <v>29819</v>
      </c>
      <c r="N609" s="2">
        <v>1.092931993878144E-4</v>
      </c>
    </row>
    <row r="610" spans="1:14" hidden="1" x14ac:dyDescent="0.2">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
      <c r="A624" t="s">
        <v>57</v>
      </c>
      <c r="B624" t="s">
        <v>146</v>
      </c>
      <c r="F624">
        <v>0</v>
      </c>
      <c r="G624">
        <v>2650</v>
      </c>
      <c r="H624">
        <v>2500</v>
      </c>
      <c r="I624">
        <v>46400</v>
      </c>
      <c r="J624">
        <v>41800</v>
      </c>
      <c r="K624">
        <v>22500</v>
      </c>
      <c r="L624">
        <v>20160</v>
      </c>
      <c r="M624">
        <v>133360</v>
      </c>
      <c r="N624" s="2">
        <v>4.8879375801867697E-4</v>
      </c>
    </row>
    <row r="625" spans="1:14" hidden="1" x14ac:dyDescent="0.2">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
      <c r="A632" t="s">
        <v>57</v>
      </c>
      <c r="B632" t="s">
        <v>143</v>
      </c>
      <c r="F632">
        <v>140000</v>
      </c>
      <c r="G632">
        <v>120000</v>
      </c>
      <c r="H632">
        <v>92675</v>
      </c>
      <c r="I632">
        <v>77277</v>
      </c>
      <c r="J632">
        <v>15904</v>
      </c>
      <c r="K632">
        <v>46515</v>
      </c>
      <c r="L632">
        <v>132241</v>
      </c>
      <c r="M632">
        <v>364612</v>
      </c>
      <c r="N632" s="2">
        <v>1.3363832460910759E-3</v>
      </c>
    </row>
    <row r="633" spans="1:14" hidden="1" x14ac:dyDescent="0.2">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
      <c r="A639" t="s">
        <v>56</v>
      </c>
      <c r="B639" t="s">
        <v>112</v>
      </c>
      <c r="F639">
        <v>100</v>
      </c>
      <c r="G639">
        <v>3750</v>
      </c>
      <c r="H639">
        <v>4000</v>
      </c>
      <c r="I639">
        <v>4500</v>
      </c>
      <c r="J639">
        <v>4500</v>
      </c>
      <c r="K639">
        <v>4500</v>
      </c>
      <c r="L639">
        <v>4500</v>
      </c>
      <c r="M639">
        <v>22000</v>
      </c>
      <c r="N639" s="2">
        <v>4.4629761640557581E-3</v>
      </c>
    </row>
    <row r="640" spans="1:14" hidden="1" x14ac:dyDescent="0.2">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
      <c r="A647" t="s">
        <v>55</v>
      </c>
      <c r="B647" t="s">
        <v>154</v>
      </c>
      <c r="F647">
        <v>22390</v>
      </c>
      <c r="G647">
        <v>54227</v>
      </c>
      <c r="H647">
        <v>63850</v>
      </c>
      <c r="I647">
        <v>49601</v>
      </c>
      <c r="J647">
        <v>37002</v>
      </c>
      <c r="K647">
        <v>136167</v>
      </c>
      <c r="L647">
        <v>179781</v>
      </c>
      <c r="M647">
        <v>466401</v>
      </c>
      <c r="N647" s="2">
        <v>2.9859511236828939E-3</v>
      </c>
    </row>
    <row r="648" spans="1:14" hidden="1" x14ac:dyDescent="0.2">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
      <c r="A665" t="s">
        <v>54</v>
      </c>
      <c r="B665" t="s">
        <v>124</v>
      </c>
      <c r="G665">
        <v>24409</v>
      </c>
      <c r="H665">
        <v>26559</v>
      </c>
      <c r="I665">
        <v>29707</v>
      </c>
      <c r="J665">
        <v>30009</v>
      </c>
      <c r="K665">
        <v>26846</v>
      </c>
      <c r="L665">
        <v>47917</v>
      </c>
      <c r="M665">
        <v>161038</v>
      </c>
      <c r="N665" s="2">
        <v>1.517196806536162E-2</v>
      </c>
    </row>
    <row r="666" spans="1:14" x14ac:dyDescent="0.2">
      <c r="A666" t="s">
        <v>54</v>
      </c>
      <c r="B666" t="s">
        <v>124</v>
      </c>
      <c r="G666">
        <v>6468</v>
      </c>
      <c r="H666">
        <v>4501</v>
      </c>
      <c r="I666">
        <v>5005</v>
      </c>
      <c r="J666">
        <v>4284</v>
      </c>
      <c r="K666">
        <v>7705</v>
      </c>
      <c r="L666">
        <v>6017</v>
      </c>
      <c r="M666">
        <v>27512</v>
      </c>
      <c r="N666" s="2">
        <v>2.5920042810655178E-3</v>
      </c>
    </row>
    <row r="667" spans="1:14" x14ac:dyDescent="0.2">
      <c r="A667" t="s">
        <v>54</v>
      </c>
      <c r="B667" t="s">
        <v>124</v>
      </c>
      <c r="H667">
        <v>4993</v>
      </c>
      <c r="I667">
        <v>5585</v>
      </c>
      <c r="J667">
        <v>5642</v>
      </c>
      <c r="K667">
        <v>5047</v>
      </c>
      <c r="L667">
        <v>9008</v>
      </c>
      <c r="M667">
        <v>30275</v>
      </c>
      <c r="N667" s="2">
        <v>2.852316429531061E-3</v>
      </c>
    </row>
    <row r="668" spans="1:14" x14ac:dyDescent="0.2">
      <c r="A668" t="s">
        <v>54</v>
      </c>
      <c r="B668" t="s">
        <v>124</v>
      </c>
      <c r="H668">
        <v>734</v>
      </c>
      <c r="I668">
        <v>816</v>
      </c>
      <c r="J668">
        <v>698</v>
      </c>
      <c r="K668">
        <v>1256</v>
      </c>
      <c r="L668">
        <v>981</v>
      </c>
      <c r="M668">
        <v>4485</v>
      </c>
      <c r="N668" s="2">
        <v>4.2254795000650072E-4</v>
      </c>
    </row>
    <row r="669" spans="1:14" x14ac:dyDescent="0.2">
      <c r="A669" t="s">
        <v>54</v>
      </c>
      <c r="B669" t="s">
        <v>83</v>
      </c>
      <c r="H669">
        <v>47512</v>
      </c>
      <c r="I669">
        <v>54731</v>
      </c>
      <c r="J669">
        <v>44217</v>
      </c>
      <c r="K669">
        <v>41200</v>
      </c>
      <c r="L669">
        <v>55281</v>
      </c>
      <c r="M669">
        <v>242941</v>
      </c>
      <c r="N669" s="2">
        <v>2.2888343706249561E-2</v>
      </c>
    </row>
    <row r="670" spans="1:14" x14ac:dyDescent="0.2">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
      <c r="A671" t="s">
        <v>54</v>
      </c>
      <c r="B671" t="s">
        <v>144</v>
      </c>
      <c r="C671">
        <v>0</v>
      </c>
      <c r="D671">
        <v>0</v>
      </c>
      <c r="E671">
        <v>0</v>
      </c>
      <c r="F671">
        <v>0</v>
      </c>
      <c r="G671">
        <v>162</v>
      </c>
      <c r="H671">
        <v>60</v>
      </c>
      <c r="I671">
        <v>230</v>
      </c>
      <c r="J671">
        <v>400</v>
      </c>
      <c r="K671">
        <v>191</v>
      </c>
      <c r="L671">
        <v>540</v>
      </c>
      <c r="M671">
        <v>1421</v>
      </c>
      <c r="N671" s="2">
        <v>1.338775110277007E-4</v>
      </c>
    </row>
    <row r="672" spans="1:14" x14ac:dyDescent="0.2">
      <c r="A672" t="s">
        <v>54</v>
      </c>
      <c r="B672" t="s">
        <v>144</v>
      </c>
      <c r="H672">
        <v>11</v>
      </c>
      <c r="I672">
        <v>43</v>
      </c>
      <c r="J672">
        <v>75</v>
      </c>
      <c r="K672">
        <v>36</v>
      </c>
      <c r="L672">
        <v>102</v>
      </c>
      <c r="M672">
        <v>267</v>
      </c>
      <c r="N672" s="2">
        <v>2.5155028461925459E-5</v>
      </c>
    </row>
    <row r="673" spans="1:14" x14ac:dyDescent="0.2">
      <c r="A673" t="s">
        <v>54</v>
      </c>
      <c r="B673" t="s">
        <v>85</v>
      </c>
      <c r="H673">
        <v>255</v>
      </c>
      <c r="I673">
        <v>139</v>
      </c>
      <c r="J673">
        <v>111</v>
      </c>
      <c r="K673">
        <v>88</v>
      </c>
      <c r="L673">
        <v>93</v>
      </c>
      <c r="M673">
        <v>686</v>
      </c>
      <c r="N673" s="2">
        <v>6.4630522565096876E-5</v>
      </c>
    </row>
    <row r="674" spans="1:14" x14ac:dyDescent="0.2">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
      <c r="A675" t="s">
        <v>54</v>
      </c>
      <c r="B675" t="s">
        <v>116</v>
      </c>
      <c r="H675">
        <v>32</v>
      </c>
      <c r="I675">
        <v>4092</v>
      </c>
      <c r="J675">
        <v>263</v>
      </c>
      <c r="K675">
        <v>0</v>
      </c>
      <c r="L675">
        <v>0</v>
      </c>
      <c r="M675">
        <v>4387</v>
      </c>
      <c r="N675" s="2">
        <v>4.1331501821148688E-4</v>
      </c>
    </row>
    <row r="676" spans="1:14" x14ac:dyDescent="0.2">
      <c r="A676" t="s">
        <v>54</v>
      </c>
      <c r="B676" t="s">
        <v>116</v>
      </c>
      <c r="D676">
        <v>0</v>
      </c>
      <c r="E676">
        <v>0</v>
      </c>
      <c r="F676">
        <v>0</v>
      </c>
      <c r="G676">
        <v>0</v>
      </c>
      <c r="H676">
        <v>1100</v>
      </c>
      <c r="I676">
        <v>140000</v>
      </c>
      <c r="J676">
        <v>9000</v>
      </c>
      <c r="K676">
        <v>0</v>
      </c>
      <c r="L676">
        <v>0</v>
      </c>
      <c r="M676">
        <v>150100</v>
      </c>
      <c r="N676" s="2">
        <v>1.414145982073038E-2</v>
      </c>
    </row>
    <row r="677" spans="1:14" x14ac:dyDescent="0.2">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
      <c r="A679" t="s">
        <v>54</v>
      </c>
      <c r="B679" t="s">
        <v>145</v>
      </c>
      <c r="H679">
        <v>13830</v>
      </c>
      <c r="I679">
        <v>16361</v>
      </c>
      <c r="J679">
        <v>18948</v>
      </c>
      <c r="K679">
        <v>21481</v>
      </c>
      <c r="L679">
        <v>28265</v>
      </c>
      <c r="M679">
        <v>98885</v>
      </c>
      <c r="N679" s="2">
        <v>9.3163108219381993E-3</v>
      </c>
    </row>
    <row r="680" spans="1:14" x14ac:dyDescent="0.2">
      <c r="A680" t="s">
        <v>54</v>
      </c>
      <c r="B680" t="s">
        <v>145</v>
      </c>
      <c r="H680">
        <v>413</v>
      </c>
      <c r="I680">
        <v>624</v>
      </c>
      <c r="J680">
        <v>307</v>
      </c>
      <c r="K680">
        <v>0</v>
      </c>
      <c r="L680">
        <v>0</v>
      </c>
      <c r="M680">
        <v>1344</v>
      </c>
      <c r="N680" s="2">
        <v>1.2662306461733269E-4</v>
      </c>
    </row>
    <row r="681" spans="1:14" x14ac:dyDescent="0.2">
      <c r="A681" t="s">
        <v>54</v>
      </c>
      <c r="B681" t="s">
        <v>145</v>
      </c>
      <c r="H681">
        <v>871</v>
      </c>
      <c r="I681">
        <v>1067</v>
      </c>
      <c r="J681">
        <v>1639</v>
      </c>
      <c r="K681">
        <v>1490</v>
      </c>
      <c r="L681">
        <v>2001</v>
      </c>
      <c r="M681">
        <v>7068</v>
      </c>
      <c r="N681" s="2">
        <v>6.6590165231793696E-4</v>
      </c>
    </row>
    <row r="682" spans="1:14" x14ac:dyDescent="0.2">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
      <c r="A683" t="s">
        <v>54</v>
      </c>
      <c r="B683" t="s">
        <v>86</v>
      </c>
      <c r="H683">
        <v>7000</v>
      </c>
      <c r="I683">
        <v>7100</v>
      </c>
      <c r="J683">
        <v>10800</v>
      </c>
      <c r="K683">
        <v>13300</v>
      </c>
      <c r="L683">
        <v>14000</v>
      </c>
      <c r="M683">
        <v>52200</v>
      </c>
      <c r="N683" s="2">
        <v>4.9179493846910451E-3</v>
      </c>
    </row>
    <row r="684" spans="1:14" x14ac:dyDescent="0.2">
      <c r="A684" t="s">
        <v>54</v>
      </c>
      <c r="B684" t="s">
        <v>175</v>
      </c>
      <c r="E684">
        <v>0</v>
      </c>
      <c r="F684">
        <v>0</v>
      </c>
      <c r="G684">
        <v>0</v>
      </c>
      <c r="H684">
        <v>0</v>
      </c>
      <c r="I684">
        <v>30000</v>
      </c>
      <c r="J684">
        <v>0</v>
      </c>
      <c r="K684">
        <v>0</v>
      </c>
      <c r="L684">
        <v>0</v>
      </c>
      <c r="M684">
        <v>30000</v>
      </c>
      <c r="N684" s="2">
        <v>2.8264076923511751E-3</v>
      </c>
    </row>
    <row r="685" spans="1:14" x14ac:dyDescent="0.2">
      <c r="A685" t="s">
        <v>54</v>
      </c>
      <c r="B685" t="s">
        <v>175</v>
      </c>
      <c r="H685">
        <v>0</v>
      </c>
      <c r="I685">
        <v>88</v>
      </c>
      <c r="J685">
        <v>0</v>
      </c>
      <c r="K685">
        <v>0</v>
      </c>
      <c r="L685">
        <v>0</v>
      </c>
      <c r="M685">
        <v>88</v>
      </c>
      <c r="N685" s="2">
        <v>8.2907958975634482E-6</v>
      </c>
    </row>
    <row r="686" spans="1:14" x14ac:dyDescent="0.2">
      <c r="A686" t="s">
        <v>54</v>
      </c>
      <c r="B686" t="s">
        <v>203</v>
      </c>
      <c r="H686">
        <v>0</v>
      </c>
      <c r="I686">
        <v>24</v>
      </c>
      <c r="J686">
        <v>2</v>
      </c>
      <c r="K686">
        <v>2</v>
      </c>
      <c r="L686">
        <v>2</v>
      </c>
      <c r="M686">
        <v>30</v>
      </c>
      <c r="N686" s="2">
        <v>2.8264076923511749E-6</v>
      </c>
    </row>
    <row r="687" spans="1:14" x14ac:dyDescent="0.2">
      <c r="A687" t="s">
        <v>54</v>
      </c>
      <c r="B687" t="s">
        <v>203</v>
      </c>
      <c r="G687">
        <v>0</v>
      </c>
      <c r="H687">
        <v>0</v>
      </c>
      <c r="I687">
        <v>1267</v>
      </c>
      <c r="J687">
        <v>133</v>
      </c>
      <c r="K687">
        <v>130</v>
      </c>
      <c r="L687">
        <v>130</v>
      </c>
      <c r="M687">
        <v>1660</v>
      </c>
      <c r="N687" s="2">
        <v>1.5639455897676499E-4</v>
      </c>
    </row>
    <row r="688" spans="1:14" x14ac:dyDescent="0.2">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
      <c r="A689" t="s">
        <v>54</v>
      </c>
      <c r="B689" t="s">
        <v>178</v>
      </c>
      <c r="H689">
        <v>538</v>
      </c>
      <c r="I689">
        <v>535</v>
      </c>
      <c r="J689">
        <v>417</v>
      </c>
      <c r="K689">
        <v>161</v>
      </c>
      <c r="L689">
        <v>129</v>
      </c>
      <c r="M689">
        <v>1780</v>
      </c>
      <c r="N689" s="2">
        <v>1.6770018974616969E-4</v>
      </c>
    </row>
    <row r="690" spans="1:14" x14ac:dyDescent="0.2">
      <c r="A690" t="s">
        <v>54</v>
      </c>
      <c r="B690" t="s">
        <v>113</v>
      </c>
      <c r="H690">
        <v>4000</v>
      </c>
      <c r="I690">
        <v>7000</v>
      </c>
      <c r="J690">
        <v>4000</v>
      </c>
      <c r="K690">
        <v>4000</v>
      </c>
      <c r="L690">
        <v>5000</v>
      </c>
      <c r="M690">
        <v>24000</v>
      </c>
      <c r="N690" s="2">
        <v>2.261126153880941E-3</v>
      </c>
    </row>
    <row r="691" spans="1:14" x14ac:dyDescent="0.2">
      <c r="A691" t="s">
        <v>54</v>
      </c>
      <c r="B691" t="s">
        <v>158</v>
      </c>
      <c r="H691">
        <v>970</v>
      </c>
      <c r="I691">
        <v>1332</v>
      </c>
      <c r="J691">
        <v>1237</v>
      </c>
      <c r="K691">
        <v>397</v>
      </c>
      <c r="L691">
        <v>476</v>
      </c>
      <c r="M691">
        <v>4412</v>
      </c>
      <c r="N691" s="2">
        <v>4.1567035795511291E-4</v>
      </c>
    </row>
    <row r="692" spans="1:14" x14ac:dyDescent="0.2">
      <c r="A692" t="s">
        <v>54</v>
      </c>
      <c r="B692" t="s">
        <v>158</v>
      </c>
      <c r="G692">
        <v>48000</v>
      </c>
      <c r="H692">
        <v>51000</v>
      </c>
      <c r="I692">
        <v>70000</v>
      </c>
      <c r="J692">
        <v>65000</v>
      </c>
      <c r="K692">
        <v>20859</v>
      </c>
      <c r="L692">
        <v>25000</v>
      </c>
      <c r="M692">
        <v>231859</v>
      </c>
      <c r="N692" s="2">
        <v>2.1844268704695038E-2</v>
      </c>
    </row>
    <row r="693" spans="1:14" hidden="1" x14ac:dyDescent="0.2">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
      <c r="A710" t="s">
        <v>53</v>
      </c>
      <c r="B710" t="s">
        <v>160</v>
      </c>
      <c r="G710">
        <v>5000</v>
      </c>
      <c r="H710">
        <v>5000</v>
      </c>
      <c r="I710">
        <v>5000</v>
      </c>
      <c r="J710">
        <v>5000</v>
      </c>
      <c r="K710">
        <v>5000</v>
      </c>
      <c r="L710">
        <v>5000</v>
      </c>
      <c r="M710">
        <v>25000</v>
      </c>
      <c r="N710" s="2">
        <v>3.97408521287561E-4</v>
      </c>
    </row>
    <row r="711" spans="1:14" hidden="1" x14ac:dyDescent="0.2">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
      <c r="A713" t="s">
        <v>53</v>
      </c>
      <c r="B713" t="s">
        <v>128</v>
      </c>
      <c r="F713">
        <v>24000</v>
      </c>
      <c r="G713">
        <v>25000</v>
      </c>
      <c r="H713">
        <v>26000</v>
      </c>
      <c r="I713">
        <v>26000</v>
      </c>
      <c r="J713">
        <v>28000</v>
      </c>
      <c r="K713">
        <v>26000</v>
      </c>
      <c r="L713">
        <v>26000</v>
      </c>
      <c r="M713">
        <v>132000</v>
      </c>
      <c r="N713" s="2">
        <v>2.0983169923983222E-3</v>
      </c>
    </row>
    <row r="714" spans="1:14" hidden="1" x14ac:dyDescent="0.2">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
      <c r="A740" t="s">
        <v>53</v>
      </c>
      <c r="B740" t="s">
        <v>133</v>
      </c>
      <c r="H740">
        <v>5</v>
      </c>
      <c r="I740">
        <v>10</v>
      </c>
      <c r="J740">
        <v>10</v>
      </c>
      <c r="K740">
        <v>9</v>
      </c>
      <c r="L740">
        <v>10</v>
      </c>
      <c r="M740">
        <v>44</v>
      </c>
      <c r="N740" s="2">
        <v>6.9943899746610734E-7</v>
      </c>
    </row>
    <row r="741" spans="1:14" hidden="1" x14ac:dyDescent="0.2">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
      <c r="A751" t="s">
        <v>53</v>
      </c>
      <c r="B751" t="s">
        <v>135</v>
      </c>
      <c r="F751">
        <v>3155</v>
      </c>
      <c r="G751">
        <v>110</v>
      </c>
      <c r="H751">
        <v>9000</v>
      </c>
      <c r="I751">
        <v>9000</v>
      </c>
      <c r="J751">
        <v>9000</v>
      </c>
      <c r="K751">
        <v>8000</v>
      </c>
      <c r="L751">
        <v>9000</v>
      </c>
      <c r="M751">
        <v>44000</v>
      </c>
      <c r="N751" s="2">
        <v>6.9943899746610736E-4</v>
      </c>
    </row>
    <row r="752" spans="1:14" hidden="1" x14ac:dyDescent="0.2">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
      <c r="A758" t="s">
        <v>53</v>
      </c>
      <c r="B758" t="s">
        <v>139</v>
      </c>
      <c r="K758">
        <v>2800</v>
      </c>
      <c r="L758">
        <v>3000</v>
      </c>
      <c r="M758">
        <v>5800</v>
      </c>
      <c r="N758" s="2">
        <v>9.2198776938714157E-5</v>
      </c>
    </row>
    <row r="759" spans="1:14" hidden="1" x14ac:dyDescent="0.2">
      <c r="A759" t="s">
        <v>53</v>
      </c>
      <c r="B759" t="s">
        <v>111</v>
      </c>
      <c r="G759">
        <v>0</v>
      </c>
      <c r="H759">
        <v>0</v>
      </c>
      <c r="I759">
        <v>0</v>
      </c>
      <c r="J759">
        <v>0</v>
      </c>
      <c r="K759">
        <v>2800</v>
      </c>
      <c r="L759">
        <v>6000</v>
      </c>
      <c r="M759">
        <v>8800</v>
      </c>
      <c r="N759" s="2">
        <v>1.3988779949322149E-4</v>
      </c>
    </row>
    <row r="760" spans="1:14" hidden="1" x14ac:dyDescent="0.2">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
      <c r="A767" t="s">
        <v>53</v>
      </c>
      <c r="B767" t="s">
        <v>180</v>
      </c>
      <c r="H767">
        <v>26000</v>
      </c>
      <c r="I767">
        <v>21300</v>
      </c>
      <c r="J767">
        <v>21000</v>
      </c>
      <c r="K767">
        <v>20000</v>
      </c>
      <c r="L767">
        <v>20000</v>
      </c>
      <c r="M767">
        <v>108300</v>
      </c>
      <c r="N767" s="2">
        <v>1.7215737142177139E-3</v>
      </c>
    </row>
    <row r="768" spans="1:14" hidden="1" x14ac:dyDescent="0.2">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
      <c r="A769" t="s">
        <v>53</v>
      </c>
      <c r="B769" t="s">
        <v>115</v>
      </c>
      <c r="F769">
        <v>22000</v>
      </c>
      <c r="G769">
        <v>25000</v>
      </c>
      <c r="H769">
        <v>31200</v>
      </c>
      <c r="I769">
        <v>32000</v>
      </c>
      <c r="J769">
        <v>34000</v>
      </c>
      <c r="K769">
        <v>34000</v>
      </c>
      <c r="L769">
        <v>34000</v>
      </c>
      <c r="M769">
        <v>165200</v>
      </c>
      <c r="N769" s="2">
        <v>2.6260755086682029E-3</v>
      </c>
    </row>
    <row r="770" spans="1:14" hidden="1" x14ac:dyDescent="0.2">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
      <c r="A780" t="s">
        <v>52</v>
      </c>
      <c r="B780" t="s">
        <v>160</v>
      </c>
      <c r="E780">
        <v>0</v>
      </c>
      <c r="F780">
        <v>0</v>
      </c>
      <c r="G780">
        <v>0</v>
      </c>
      <c r="H780">
        <v>1500</v>
      </c>
      <c r="I780">
        <v>25400</v>
      </c>
      <c r="J780">
        <v>35000</v>
      </c>
      <c r="K780">
        <v>30000</v>
      </c>
      <c r="L780">
        <v>30000</v>
      </c>
      <c r="M780">
        <v>121900</v>
      </c>
      <c r="N780" s="2">
        <v>5.3281879676315416E-3</v>
      </c>
    </row>
    <row r="781" spans="1:14" hidden="1" x14ac:dyDescent="0.2">
      <c r="A781" t="s">
        <v>52</v>
      </c>
      <c r="B781" t="s">
        <v>154</v>
      </c>
      <c r="F781">
        <v>0</v>
      </c>
      <c r="G781">
        <v>0</v>
      </c>
      <c r="H781">
        <v>0</v>
      </c>
      <c r="I781">
        <v>0</v>
      </c>
      <c r="J781">
        <v>937</v>
      </c>
      <c r="K781">
        <v>1530</v>
      </c>
      <c r="L781">
        <v>1494</v>
      </c>
      <c r="M781">
        <v>3961</v>
      </c>
      <c r="N781" s="2">
        <v>1.731333268235319E-4</v>
      </c>
    </row>
    <row r="782" spans="1:14" hidden="1" x14ac:dyDescent="0.2">
      <c r="A782" t="s">
        <v>52</v>
      </c>
      <c r="B782" t="s">
        <v>169</v>
      </c>
      <c r="H782">
        <v>0</v>
      </c>
      <c r="I782">
        <v>0</v>
      </c>
      <c r="J782">
        <v>0</v>
      </c>
      <c r="K782">
        <v>1124</v>
      </c>
      <c r="L782">
        <v>1190</v>
      </c>
      <c r="M782">
        <v>2314</v>
      </c>
      <c r="N782" s="2">
        <v>1.011437814364183E-4</v>
      </c>
    </row>
    <row r="783" spans="1:14" hidden="1" x14ac:dyDescent="0.2">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
      <c r="A801" t="s">
        <v>52</v>
      </c>
      <c r="B801" t="s">
        <v>214</v>
      </c>
      <c r="D801">
        <v>0</v>
      </c>
      <c r="E801">
        <v>0</v>
      </c>
      <c r="F801">
        <v>0</v>
      </c>
      <c r="G801">
        <v>0</v>
      </c>
      <c r="H801">
        <v>3900</v>
      </c>
      <c r="I801">
        <v>0</v>
      </c>
      <c r="J801">
        <v>0</v>
      </c>
      <c r="K801">
        <v>0</v>
      </c>
      <c r="L801">
        <v>0</v>
      </c>
      <c r="M801">
        <v>3900</v>
      </c>
      <c r="N801" s="2">
        <v>1.7046704736474989E-4</v>
      </c>
    </row>
    <row r="802" spans="1:14" hidden="1" x14ac:dyDescent="0.2">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
      <c r="A887" t="s">
        <v>31</v>
      </c>
      <c r="B887" t="s">
        <v>196</v>
      </c>
      <c r="C887">
        <v>1000</v>
      </c>
      <c r="D887">
        <v>778</v>
      </c>
      <c r="H887">
        <v>6360</v>
      </c>
      <c r="I887">
        <v>6172</v>
      </c>
      <c r="J887">
        <v>69</v>
      </c>
      <c r="K887">
        <v>62</v>
      </c>
      <c r="L887">
        <v>60</v>
      </c>
      <c r="M887">
        <v>12723</v>
      </c>
      <c r="N887" s="2">
        <v>8.2111499066212875E-7</v>
      </c>
    </row>
    <row r="888" spans="1:14" hidden="1" x14ac:dyDescent="0.2">
      <c r="A888" t="s">
        <v>31</v>
      </c>
      <c r="B888" t="s">
        <v>94</v>
      </c>
      <c r="G888">
        <v>0</v>
      </c>
      <c r="H888">
        <v>0</v>
      </c>
      <c r="I888">
        <v>0</v>
      </c>
      <c r="J888">
        <v>0</v>
      </c>
      <c r="K888">
        <v>644245</v>
      </c>
      <c r="L888">
        <v>1752558</v>
      </c>
      <c r="M888">
        <v>2396803</v>
      </c>
      <c r="N888" s="2">
        <v>1.546844983859123E-4</v>
      </c>
    </row>
    <row r="889" spans="1:14" hidden="1" x14ac:dyDescent="0.2">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
      <c r="A903" t="s">
        <v>31</v>
      </c>
      <c r="B903" t="s">
        <v>175</v>
      </c>
      <c r="E903">
        <v>0</v>
      </c>
      <c r="F903">
        <v>4000</v>
      </c>
      <c r="G903">
        <v>8478</v>
      </c>
      <c r="H903">
        <v>2450</v>
      </c>
      <c r="I903">
        <v>3824</v>
      </c>
      <c r="J903">
        <v>15646</v>
      </c>
      <c r="K903">
        <v>66164</v>
      </c>
      <c r="L903">
        <v>75718</v>
      </c>
      <c r="M903">
        <v>163802</v>
      </c>
      <c r="N903" s="2">
        <v>1.0571427941557651E-5</v>
      </c>
    </row>
    <row r="904" spans="1:14" hidden="1" x14ac:dyDescent="0.2">
      <c r="A904" t="s">
        <v>31</v>
      </c>
      <c r="B904" t="s">
        <v>214</v>
      </c>
      <c r="D904">
        <v>0</v>
      </c>
      <c r="E904">
        <v>0</v>
      </c>
      <c r="F904">
        <v>0</v>
      </c>
      <c r="G904">
        <v>0</v>
      </c>
      <c r="H904">
        <v>772</v>
      </c>
      <c r="I904">
        <v>396</v>
      </c>
      <c r="J904">
        <v>267</v>
      </c>
      <c r="K904">
        <v>0</v>
      </c>
      <c r="L904">
        <v>0</v>
      </c>
      <c r="M904">
        <v>1435</v>
      </c>
      <c r="N904" s="2">
        <v>9.2611806303556921E-8</v>
      </c>
    </row>
    <row r="905" spans="1:14" hidden="1" x14ac:dyDescent="0.2">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
      <c r="A914" t="s">
        <v>31</v>
      </c>
      <c r="B914" t="s">
        <v>121</v>
      </c>
      <c r="H914">
        <v>0</v>
      </c>
      <c r="I914">
        <v>0</v>
      </c>
      <c r="J914">
        <v>0</v>
      </c>
      <c r="K914">
        <v>20000</v>
      </c>
      <c r="L914">
        <v>50000</v>
      </c>
      <c r="M914">
        <v>70000</v>
      </c>
      <c r="N914" s="2">
        <v>4.5176490879783862E-6</v>
      </c>
    </row>
    <row r="915" spans="1:14" hidden="1" x14ac:dyDescent="0.2">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
      <c r="A925" t="s">
        <v>30</v>
      </c>
      <c r="B925" t="s">
        <v>85</v>
      </c>
      <c r="C925">
        <v>5</v>
      </c>
      <c r="D925">
        <v>5</v>
      </c>
      <c r="E925">
        <v>5</v>
      </c>
      <c r="F925">
        <v>5</v>
      </c>
      <c r="G925">
        <v>5</v>
      </c>
      <c r="H925">
        <v>5</v>
      </c>
      <c r="I925">
        <v>5</v>
      </c>
      <c r="J925">
        <v>5</v>
      </c>
      <c r="K925">
        <v>5</v>
      </c>
      <c r="L925">
        <v>5</v>
      </c>
      <c r="M925">
        <v>25</v>
      </c>
      <c r="N925" s="2">
        <v>6.1485489424495821E-3</v>
      </c>
    </row>
    <row r="926" spans="1:14" hidden="1" x14ac:dyDescent="0.2">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
      <c r="A929" t="s">
        <v>30</v>
      </c>
      <c r="B929" t="s">
        <v>182</v>
      </c>
      <c r="C929">
        <v>5</v>
      </c>
      <c r="D929">
        <v>5</v>
      </c>
      <c r="E929">
        <v>5</v>
      </c>
      <c r="F929">
        <v>5</v>
      </c>
      <c r="G929">
        <v>5</v>
      </c>
      <c r="H929">
        <v>5</v>
      </c>
      <c r="I929">
        <v>5</v>
      </c>
      <c r="J929">
        <v>5</v>
      </c>
      <c r="K929">
        <v>5</v>
      </c>
      <c r="L929">
        <v>5</v>
      </c>
      <c r="M929">
        <v>25</v>
      </c>
      <c r="N929" s="2">
        <v>6.1485489424495821E-3</v>
      </c>
    </row>
    <row r="930" spans="1:14" hidden="1" x14ac:dyDescent="0.2">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
      <c r="A933" t="s">
        <v>30</v>
      </c>
      <c r="B933" t="s">
        <v>107</v>
      </c>
      <c r="C933">
        <v>7</v>
      </c>
      <c r="D933">
        <v>7</v>
      </c>
      <c r="E933">
        <v>7</v>
      </c>
      <c r="F933">
        <v>7</v>
      </c>
      <c r="G933">
        <v>7</v>
      </c>
      <c r="H933">
        <v>7</v>
      </c>
      <c r="I933">
        <v>7</v>
      </c>
      <c r="J933">
        <v>7</v>
      </c>
      <c r="K933">
        <v>7</v>
      </c>
      <c r="L933">
        <v>7</v>
      </c>
      <c r="M933">
        <v>35</v>
      </c>
      <c r="N933" s="2">
        <v>8.607968519429415E-3</v>
      </c>
    </row>
    <row r="934" spans="1:14" hidden="1" x14ac:dyDescent="0.2">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
      <c r="A938" t="s">
        <v>74</v>
      </c>
      <c r="B938" t="s">
        <v>236</v>
      </c>
      <c r="H938">
        <v>3975</v>
      </c>
      <c r="I938">
        <v>1077</v>
      </c>
      <c r="J938">
        <v>9325</v>
      </c>
      <c r="K938">
        <v>6454</v>
      </c>
      <c r="L938">
        <v>14126</v>
      </c>
      <c r="M938">
        <v>34957</v>
      </c>
      <c r="N938" s="2">
        <v>5.6490662735165186E-4</v>
      </c>
    </row>
    <row r="939" spans="1:14" hidden="1" x14ac:dyDescent="0.2">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
      <c r="A950" t="s">
        <v>74</v>
      </c>
      <c r="B950" t="s">
        <v>215</v>
      </c>
      <c r="F950">
        <v>0</v>
      </c>
      <c r="G950">
        <v>0</v>
      </c>
      <c r="H950">
        <v>8</v>
      </c>
      <c r="I950">
        <v>41</v>
      </c>
      <c r="J950">
        <v>5095</v>
      </c>
      <c r="K950">
        <v>153</v>
      </c>
      <c r="L950">
        <v>66</v>
      </c>
      <c r="M950">
        <v>5363</v>
      </c>
      <c r="N950" s="2">
        <v>8.6666311253451642E-5</v>
      </c>
    </row>
    <row r="951" spans="1:14" hidden="1" x14ac:dyDescent="0.2">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
      <c r="A965" t="s">
        <v>29</v>
      </c>
      <c r="B965" t="s">
        <v>175</v>
      </c>
      <c r="D965">
        <v>0</v>
      </c>
      <c r="E965">
        <v>0</v>
      </c>
      <c r="F965">
        <v>0</v>
      </c>
      <c r="G965">
        <v>0</v>
      </c>
      <c r="H965">
        <v>2216</v>
      </c>
      <c r="I965">
        <v>3456</v>
      </c>
      <c r="J965">
        <v>0</v>
      </c>
      <c r="K965">
        <v>0</v>
      </c>
      <c r="L965">
        <v>0</v>
      </c>
      <c r="M965">
        <v>5672</v>
      </c>
      <c r="N965" s="2">
        <v>1.0080077256896781E-3</v>
      </c>
    </row>
    <row r="966" spans="1:14" hidden="1" x14ac:dyDescent="0.2">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
      <c r="A974" t="s">
        <v>28</v>
      </c>
      <c r="B974" t="s">
        <v>184</v>
      </c>
      <c r="H974">
        <v>0</v>
      </c>
      <c r="I974">
        <v>0</v>
      </c>
      <c r="J974">
        <v>23</v>
      </c>
      <c r="K974">
        <v>59</v>
      </c>
      <c r="L974">
        <v>35</v>
      </c>
      <c r="M974">
        <v>117</v>
      </c>
      <c r="N974" s="4">
        <v>7.0562900764859628E-6</v>
      </c>
    </row>
    <row r="975" spans="1:14" hidden="1" x14ac:dyDescent="0.2">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
      <c r="A979" t="s">
        <v>28</v>
      </c>
      <c r="B979" t="s">
        <v>185</v>
      </c>
      <c r="D979">
        <v>30</v>
      </c>
      <c r="E979">
        <v>30</v>
      </c>
      <c r="F979">
        <v>6</v>
      </c>
      <c r="G979">
        <v>7</v>
      </c>
      <c r="H979">
        <v>5</v>
      </c>
      <c r="I979">
        <v>5</v>
      </c>
      <c r="J979">
        <v>5</v>
      </c>
      <c r="K979">
        <v>5</v>
      </c>
      <c r="L979">
        <v>5</v>
      </c>
      <c r="M979">
        <v>25</v>
      </c>
      <c r="N979" s="4">
        <v>1.507754289847428E-6</v>
      </c>
    </row>
    <row r="980" spans="1:14" hidden="1" x14ac:dyDescent="0.2">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
      <c r="A988" t="s">
        <v>28</v>
      </c>
      <c r="B988" t="s">
        <v>188</v>
      </c>
      <c r="D988">
        <v>55</v>
      </c>
      <c r="E988">
        <v>7</v>
      </c>
      <c r="F988">
        <v>15</v>
      </c>
      <c r="G988">
        <v>33</v>
      </c>
      <c r="H988">
        <v>118</v>
      </c>
      <c r="I988">
        <v>142</v>
      </c>
      <c r="J988">
        <v>359</v>
      </c>
      <c r="K988">
        <v>401</v>
      </c>
      <c r="L988">
        <v>858</v>
      </c>
      <c r="M988">
        <v>1878</v>
      </c>
      <c r="N988" s="4">
        <v>1.132625022533388E-4</v>
      </c>
    </row>
    <row r="989" spans="1:14" hidden="1" x14ac:dyDescent="0.2">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
      <c r="A995" t="s">
        <v>28</v>
      </c>
      <c r="B995" t="s">
        <v>166</v>
      </c>
      <c r="D995">
        <v>0</v>
      </c>
      <c r="E995">
        <v>0</v>
      </c>
      <c r="F995">
        <v>0</v>
      </c>
      <c r="G995">
        <v>0</v>
      </c>
      <c r="H995">
        <v>48</v>
      </c>
      <c r="I995">
        <v>47</v>
      </c>
      <c r="J995">
        <v>33</v>
      </c>
      <c r="K995">
        <v>61</v>
      </c>
      <c r="L995">
        <v>0</v>
      </c>
      <c r="M995">
        <v>189</v>
      </c>
      <c r="N995" s="4">
        <v>1.139862243124656E-5</v>
      </c>
    </row>
    <row r="996" spans="1:14" hidden="1" x14ac:dyDescent="0.2">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
      <c r="A1001" t="s">
        <v>28</v>
      </c>
      <c r="B1001" t="s">
        <v>192</v>
      </c>
      <c r="E1001">
        <v>0</v>
      </c>
      <c r="F1001">
        <v>0</v>
      </c>
      <c r="G1001">
        <v>0</v>
      </c>
      <c r="H1001">
        <v>0</v>
      </c>
      <c r="I1001">
        <v>12</v>
      </c>
      <c r="J1001">
        <v>6</v>
      </c>
      <c r="K1001">
        <v>1</v>
      </c>
      <c r="L1001">
        <v>0</v>
      </c>
      <c r="M1001">
        <v>19</v>
      </c>
      <c r="N1001" s="4">
        <v>1.1458932602840449E-6</v>
      </c>
    </row>
    <row r="1002" spans="1:14" hidden="1" x14ac:dyDescent="0.2">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
      <c r="A1008" t="s">
        <v>28</v>
      </c>
      <c r="B1008" t="s">
        <v>117</v>
      </c>
      <c r="F1008">
        <v>0</v>
      </c>
      <c r="G1008">
        <v>0</v>
      </c>
      <c r="H1008">
        <v>0</v>
      </c>
      <c r="I1008">
        <v>0</v>
      </c>
      <c r="J1008">
        <v>10</v>
      </c>
      <c r="K1008">
        <v>10</v>
      </c>
      <c r="L1008">
        <v>12</v>
      </c>
      <c r="M1008">
        <v>32</v>
      </c>
      <c r="N1008" s="4">
        <v>1.929925491004708E-6</v>
      </c>
    </row>
    <row r="1009" spans="1:14" hidden="1" x14ac:dyDescent="0.2">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
      <c r="A1042" t="s">
        <v>28</v>
      </c>
      <c r="B1042" t="s">
        <v>133</v>
      </c>
      <c r="H1042">
        <v>3</v>
      </c>
      <c r="I1042">
        <v>0</v>
      </c>
      <c r="J1042">
        <v>0</v>
      </c>
      <c r="K1042">
        <v>0</v>
      </c>
      <c r="L1042">
        <v>0</v>
      </c>
      <c r="M1042">
        <v>3</v>
      </c>
      <c r="N1042" s="4">
        <v>1.809305147816913E-7</v>
      </c>
    </row>
    <row r="1043" spans="1:14" hidden="1" x14ac:dyDescent="0.2">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
      <c r="A1062" t="s">
        <v>28</v>
      </c>
      <c r="B1062" t="s">
        <v>208</v>
      </c>
      <c r="D1062">
        <v>4</v>
      </c>
      <c r="E1062">
        <v>5</v>
      </c>
      <c r="F1062">
        <v>2</v>
      </c>
      <c r="G1062">
        <v>0</v>
      </c>
      <c r="H1062">
        <v>4</v>
      </c>
      <c r="I1062">
        <v>4</v>
      </c>
      <c r="J1062">
        <v>6</v>
      </c>
      <c r="K1062">
        <v>3</v>
      </c>
      <c r="L1062">
        <v>1</v>
      </c>
      <c r="M1062">
        <v>18</v>
      </c>
      <c r="N1062" s="4">
        <v>1.0855830886901479E-6</v>
      </c>
    </row>
    <row r="1063" spans="1:14" hidden="1" x14ac:dyDescent="0.2">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
      <c r="A1068" t="s">
        <v>28</v>
      </c>
      <c r="B1068" t="s">
        <v>142</v>
      </c>
      <c r="D1068">
        <v>5</v>
      </c>
      <c r="E1068">
        <v>24</v>
      </c>
      <c r="F1068">
        <v>13</v>
      </c>
      <c r="G1068">
        <v>11</v>
      </c>
      <c r="H1068">
        <v>4</v>
      </c>
      <c r="I1068">
        <v>12</v>
      </c>
      <c r="J1068">
        <v>10</v>
      </c>
      <c r="K1068">
        <v>7</v>
      </c>
      <c r="L1068">
        <v>7</v>
      </c>
      <c r="M1068">
        <v>40</v>
      </c>
      <c r="N1068" s="4">
        <v>2.412406863755885E-6</v>
      </c>
    </row>
    <row r="1069" spans="1:14" hidden="1" x14ac:dyDescent="0.2">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
      <c r="A1083" t="s">
        <v>26</v>
      </c>
      <c r="B1083" t="s">
        <v>122</v>
      </c>
      <c r="D1083">
        <v>13</v>
      </c>
      <c r="E1083">
        <v>13</v>
      </c>
      <c r="F1083">
        <v>9</v>
      </c>
      <c r="G1083">
        <v>9</v>
      </c>
      <c r="H1083">
        <v>4</v>
      </c>
      <c r="I1083">
        <v>4</v>
      </c>
      <c r="J1083">
        <v>8</v>
      </c>
      <c r="K1083">
        <v>4</v>
      </c>
      <c r="L1083">
        <v>4</v>
      </c>
      <c r="M1083">
        <v>24</v>
      </c>
      <c r="N1083" s="2">
        <v>1.2651555086979439E-2</v>
      </c>
    </row>
    <row r="1084" spans="1:14" hidden="1" x14ac:dyDescent="0.2">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
      <c r="A1111" t="s">
        <v>35</v>
      </c>
      <c r="B1111" t="s">
        <v>195</v>
      </c>
      <c r="H1111">
        <v>21300</v>
      </c>
      <c r="I1111">
        <v>42900</v>
      </c>
      <c r="J1111">
        <v>43000</v>
      </c>
      <c r="K1111">
        <v>37000</v>
      </c>
      <c r="L1111">
        <v>22000</v>
      </c>
      <c r="M1111">
        <v>166200</v>
      </c>
      <c r="N1111" s="2">
        <v>1.247717491535303E-2</v>
      </c>
    </row>
    <row r="1112" spans="1:14" hidden="1" x14ac:dyDescent="0.2">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
      <c r="A1189" t="s">
        <v>24</v>
      </c>
      <c r="B1189" t="s">
        <v>159</v>
      </c>
      <c r="F1189">
        <v>0</v>
      </c>
      <c r="G1189">
        <v>0</v>
      </c>
      <c r="H1189">
        <v>0</v>
      </c>
      <c r="I1189">
        <v>0</v>
      </c>
      <c r="J1189">
        <v>2000</v>
      </c>
      <c r="K1189">
        <v>107800</v>
      </c>
      <c r="L1189">
        <v>170000</v>
      </c>
      <c r="M1189">
        <v>279800</v>
      </c>
      <c r="N1189" s="2">
        <v>3.2801138187772052E-3</v>
      </c>
    </row>
    <row r="1190" spans="1:14" hidden="1" x14ac:dyDescent="0.2">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
      <c r="A1297" t="s">
        <v>23</v>
      </c>
      <c r="B1297" t="s">
        <v>177</v>
      </c>
      <c r="F1297">
        <v>0</v>
      </c>
      <c r="G1297">
        <v>0</v>
      </c>
      <c r="H1297">
        <v>0</v>
      </c>
      <c r="I1297">
        <v>0</v>
      </c>
      <c r="J1297">
        <v>147480</v>
      </c>
      <c r="K1297">
        <v>205548</v>
      </c>
      <c r="L1297">
        <v>331000</v>
      </c>
      <c r="M1297">
        <v>684028</v>
      </c>
      <c r="N1297" s="2">
        <v>6.5726960148271649E-3</v>
      </c>
    </row>
    <row r="1298" spans="1:14" hidden="1" x14ac:dyDescent="0.2">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
      <c r="A1351" t="s">
        <v>21</v>
      </c>
      <c r="B1351" t="s">
        <v>112</v>
      </c>
      <c r="H1351">
        <v>220</v>
      </c>
      <c r="I1351">
        <v>259</v>
      </c>
      <c r="J1351">
        <v>115</v>
      </c>
      <c r="K1351">
        <v>250</v>
      </c>
      <c r="L1351">
        <v>200</v>
      </c>
      <c r="M1351">
        <v>1044</v>
      </c>
      <c r="N1351" s="2">
        <v>1.570831878859372E-3</v>
      </c>
    </row>
    <row r="1352" spans="1:14" hidden="1" x14ac:dyDescent="0.2">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
      <c r="A1406" t="s">
        <v>17</v>
      </c>
      <c r="B1406" t="s">
        <v>142</v>
      </c>
      <c r="G1406">
        <v>14</v>
      </c>
      <c r="H1406">
        <v>0</v>
      </c>
      <c r="I1406">
        <v>24</v>
      </c>
      <c r="J1406">
        <v>15</v>
      </c>
      <c r="K1406">
        <v>186</v>
      </c>
      <c r="L1406">
        <v>180</v>
      </c>
      <c r="M1406">
        <v>405</v>
      </c>
      <c r="N1406" s="2">
        <v>1.372648703609558E-2</v>
      </c>
    </row>
    <row r="1407" spans="1:14" hidden="1" x14ac:dyDescent="0.2">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
      <c r="A1425" t="s">
        <v>14</v>
      </c>
      <c r="B1425" t="s">
        <v>100</v>
      </c>
      <c r="G1425">
        <v>0</v>
      </c>
      <c r="H1425">
        <v>0</v>
      </c>
      <c r="I1425">
        <v>0</v>
      </c>
      <c r="J1425">
        <v>0</v>
      </c>
      <c r="K1425">
        <v>272295</v>
      </c>
      <c r="L1425">
        <v>300000</v>
      </c>
      <c r="M1425">
        <v>572295</v>
      </c>
      <c r="N1425" s="2">
        <v>3.4168057983874123E-4</v>
      </c>
    </row>
    <row r="1426" spans="1:14" hidden="1" x14ac:dyDescent="0.2">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
      <c r="A1505" t="s">
        <v>15</v>
      </c>
      <c r="B1505" t="s">
        <v>123</v>
      </c>
      <c r="F1505">
        <v>0</v>
      </c>
      <c r="G1505">
        <v>0</v>
      </c>
      <c r="H1505">
        <v>0</v>
      </c>
      <c r="I1505">
        <v>0</v>
      </c>
      <c r="J1505">
        <v>1100000</v>
      </c>
      <c r="K1505">
        <v>1920000</v>
      </c>
      <c r="L1505">
        <v>2300000</v>
      </c>
      <c r="M1505">
        <v>5320000</v>
      </c>
      <c r="N1505" s="2">
        <v>7.9930212030407694E-3</v>
      </c>
    </row>
    <row r="1506" spans="1:14" hidden="1" x14ac:dyDescent="0.2">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baseColWidth="10" defaultColWidth="8.83203125" defaultRowHeight="15" x14ac:dyDescent="0.2"/>
  <cols>
    <col min="1" max="1" width="12" bestFit="1" customWidth="1"/>
    <col min="2" max="2" width="8.6640625" bestFit="1" customWidth="1"/>
    <col min="3" max="3" width="15.5" bestFit="1" customWidth="1"/>
    <col min="4" max="4" width="81" bestFit="1" customWidth="1"/>
  </cols>
  <sheetData>
    <row r="1" spans="1:10" x14ac:dyDescent="0.2">
      <c r="A1" s="15">
        <v>1.8275869705935501E-10</v>
      </c>
      <c r="B1" s="14" t="s">
        <v>293</v>
      </c>
      <c r="C1" s="14" t="s">
        <v>292</v>
      </c>
      <c r="D1" s="14" t="s">
        <v>290</v>
      </c>
      <c r="E1" s="14" t="s">
        <v>268</v>
      </c>
    </row>
    <row r="2" spans="1:10" x14ac:dyDescent="0.2">
      <c r="A2" s="15">
        <v>1.8275869705935501E-10</v>
      </c>
      <c r="B2" s="14" t="s">
        <v>293</v>
      </c>
      <c r="C2" s="14" t="s">
        <v>292</v>
      </c>
      <c r="D2" s="14" t="s">
        <v>291</v>
      </c>
      <c r="E2" s="14" t="s">
        <v>268</v>
      </c>
    </row>
    <row r="3" spans="1:10" x14ac:dyDescent="0.2">
      <c r="A3" s="12">
        <v>0.60496470841708605</v>
      </c>
      <c r="B3" s="12" t="s">
        <v>293</v>
      </c>
      <c r="C3" s="12" t="s">
        <v>292</v>
      </c>
      <c r="D3" s="12" t="s">
        <v>294</v>
      </c>
      <c r="E3" s="12" t="s">
        <v>242</v>
      </c>
    </row>
    <row r="4" spans="1:10" x14ac:dyDescent="0.2">
      <c r="A4" s="12">
        <v>0.170490173414167</v>
      </c>
      <c r="B4" s="12" t="s">
        <v>293</v>
      </c>
      <c r="C4" s="12" t="s">
        <v>292</v>
      </c>
      <c r="D4" s="12" t="s">
        <v>295</v>
      </c>
      <c r="E4" s="12" t="s">
        <v>242</v>
      </c>
    </row>
    <row r="5" spans="1:10" x14ac:dyDescent="0.2">
      <c r="A5" s="11">
        <v>1.1924090559000299E-2</v>
      </c>
      <c r="B5" s="11" t="s">
        <v>293</v>
      </c>
      <c r="C5" s="11" t="s">
        <v>292</v>
      </c>
      <c r="D5" s="11" t="s">
        <v>296</v>
      </c>
      <c r="E5" s="11" t="s">
        <v>242</v>
      </c>
      <c r="J5" s="8"/>
    </row>
    <row r="6" spans="1:10" x14ac:dyDescent="0.2">
      <c r="A6" s="11">
        <v>2.2004446715719402E-3</v>
      </c>
      <c r="B6" s="11" t="s">
        <v>293</v>
      </c>
      <c r="C6" s="11" t="s">
        <v>292</v>
      </c>
      <c r="D6" s="11" t="s">
        <v>297</v>
      </c>
      <c r="E6" s="11" t="s">
        <v>242</v>
      </c>
    </row>
    <row r="7" spans="1:10" x14ac:dyDescent="0.2">
      <c r="A7" s="12">
        <v>1.2332162617343799E-3</v>
      </c>
      <c r="B7" s="12" t="s">
        <v>293</v>
      </c>
      <c r="C7" s="12" t="s">
        <v>292</v>
      </c>
      <c r="D7" s="12" t="s">
        <v>269</v>
      </c>
      <c r="E7" s="12" t="s">
        <v>242</v>
      </c>
    </row>
    <row r="8" spans="1:10" x14ac:dyDescent="0.2">
      <c r="A8" s="10">
        <v>2.1321735175932098E-6</v>
      </c>
      <c r="B8" s="11" t="s">
        <v>293</v>
      </c>
      <c r="C8" s="11" t="s">
        <v>292</v>
      </c>
      <c r="D8" s="11" t="s">
        <v>298</v>
      </c>
      <c r="E8" s="11" t="s">
        <v>242</v>
      </c>
    </row>
    <row r="9" spans="1:10" x14ac:dyDescent="0.2">
      <c r="A9" s="10">
        <v>9.3283084957379301E-7</v>
      </c>
      <c r="B9" s="11" t="s">
        <v>293</v>
      </c>
      <c r="C9" s="11" t="s">
        <v>292</v>
      </c>
      <c r="D9" s="11" t="s">
        <v>299</v>
      </c>
      <c r="E9" s="11" t="s">
        <v>242</v>
      </c>
    </row>
    <row r="10" spans="1:10" x14ac:dyDescent="0.2">
      <c r="A10" s="11">
        <v>3.4048235915330502E-2</v>
      </c>
      <c r="B10" s="11" t="s">
        <v>293</v>
      </c>
      <c r="C10" s="11" t="s">
        <v>292</v>
      </c>
      <c r="D10" s="11" t="s">
        <v>300</v>
      </c>
      <c r="E10" s="11" t="s">
        <v>301</v>
      </c>
    </row>
    <row r="11" spans="1:10" x14ac:dyDescent="0.2">
      <c r="A11" s="11">
        <v>0.15032405184868</v>
      </c>
      <c r="B11" s="11" t="s">
        <v>293</v>
      </c>
      <c r="C11" s="11" t="s">
        <v>292</v>
      </c>
      <c r="D11" s="11" t="s">
        <v>300</v>
      </c>
      <c r="E11" s="11" t="s">
        <v>248</v>
      </c>
    </row>
    <row r="12" spans="1:10" x14ac:dyDescent="0.2">
      <c r="A12" s="11">
        <v>8.4042108856141899E-4</v>
      </c>
      <c r="B12" s="11" t="s">
        <v>293</v>
      </c>
      <c r="C12" s="11" t="s">
        <v>292</v>
      </c>
      <c r="D12" s="11" t="s">
        <v>302</v>
      </c>
      <c r="E12" s="11" t="s">
        <v>248</v>
      </c>
    </row>
    <row r="13" spans="1:10" x14ac:dyDescent="0.2">
      <c r="A13" s="12">
        <v>2.7482282118931699E-4</v>
      </c>
      <c r="B13" s="12" t="s">
        <v>293</v>
      </c>
      <c r="C13" s="12" t="s">
        <v>292</v>
      </c>
      <c r="D13" s="12" t="s">
        <v>263</v>
      </c>
      <c r="E13" s="12" t="s">
        <v>248</v>
      </c>
    </row>
    <row r="14" spans="1:10" x14ac:dyDescent="0.2">
      <c r="A14" s="13">
        <v>1.4454551494694501E-9</v>
      </c>
      <c r="B14" s="12" t="s">
        <v>293</v>
      </c>
      <c r="C14" s="12" t="s">
        <v>292</v>
      </c>
      <c r="D14" s="12" t="s">
        <v>291</v>
      </c>
      <c r="E14" s="12" t="s">
        <v>248</v>
      </c>
    </row>
    <row r="15" spans="1:10" x14ac:dyDescent="0.2">
      <c r="A15" s="13">
        <v>3.7105553648984102E-10</v>
      </c>
      <c r="B15" s="12" t="s">
        <v>293</v>
      </c>
      <c r="C15" s="12" t="s">
        <v>292</v>
      </c>
      <c r="D15" s="12" t="s">
        <v>290</v>
      </c>
      <c r="E15" s="12" t="s">
        <v>248</v>
      </c>
    </row>
    <row r="16" spans="1:10" x14ac:dyDescent="0.2">
      <c r="A16" s="14">
        <v>1.5703710265840901E-2</v>
      </c>
      <c r="B16" s="14" t="s">
        <v>293</v>
      </c>
      <c r="C16" s="14" t="s">
        <v>292</v>
      </c>
      <c r="D16" s="14" t="s">
        <v>303</v>
      </c>
      <c r="E16" s="14" t="s">
        <v>284</v>
      </c>
    </row>
    <row r="17" spans="1:6" x14ac:dyDescent="0.2">
      <c r="A17" s="14">
        <v>6.8111458857769E-3</v>
      </c>
      <c r="B17" s="14" t="s">
        <v>293</v>
      </c>
      <c r="C17" s="14" t="s">
        <v>292</v>
      </c>
      <c r="D17" s="14" t="s">
        <v>304</v>
      </c>
      <c r="E17" s="14" t="s">
        <v>285</v>
      </c>
    </row>
    <row r="18" spans="1:6" x14ac:dyDescent="0.2">
      <c r="A18" s="10">
        <v>2.2277037972546998E-6</v>
      </c>
      <c r="B18" s="11" t="s">
        <v>293</v>
      </c>
      <c r="C18" s="11" t="s">
        <v>292</v>
      </c>
      <c r="D18" s="11" t="s">
        <v>302</v>
      </c>
      <c r="E18" s="11" t="s">
        <v>285</v>
      </c>
    </row>
    <row r="19" spans="1:6" x14ac:dyDescent="0.2">
      <c r="A19" s="14">
        <v>1.1796839608684999E-3</v>
      </c>
      <c r="B19" s="14" t="s">
        <v>293</v>
      </c>
      <c r="C19" s="14" t="s">
        <v>292</v>
      </c>
      <c r="D19" s="14" t="s">
        <v>305</v>
      </c>
      <c r="E19" s="14" t="s">
        <v>288</v>
      </c>
    </row>
    <row r="24" spans="1:6" x14ac:dyDescent="0.2">
      <c r="A24" s="4">
        <f>SUM(A1:A4,A7,A13:A17,A19)</f>
        <v>0.80065746320869113</v>
      </c>
      <c r="B24" t="s">
        <v>306</v>
      </c>
    </row>
    <row r="25" spans="1:6" x14ac:dyDescent="0.2">
      <c r="A25">
        <v>0.80065746320869102</v>
      </c>
    </row>
    <row r="27" spans="1:6" x14ac:dyDescent="0.2">
      <c r="E27" t="s">
        <v>308</v>
      </c>
      <c r="F27" t="s">
        <v>307</v>
      </c>
    </row>
    <row r="28" spans="1:6" x14ac:dyDescent="0.2">
      <c r="D28" s="12" t="s">
        <v>294</v>
      </c>
      <c r="E28" s="12">
        <v>0.60496470841708605</v>
      </c>
      <c r="F28">
        <f>E28/SUM($E$28:$E$38)</f>
        <v>0.7555849239107163</v>
      </c>
    </row>
    <row r="29" spans="1:6" x14ac:dyDescent="0.2">
      <c r="D29" s="12" t="s">
        <v>295</v>
      </c>
      <c r="E29" s="12">
        <v>0.170490173414167</v>
      </c>
      <c r="F29">
        <f t="shared" ref="F29:F38" si="0">E29/SUM($E$28:$E$38)</f>
        <v>0.21293771837324246</v>
      </c>
    </row>
    <row r="30" spans="1:6" x14ac:dyDescent="0.2">
      <c r="D30" s="12" t="s">
        <v>269</v>
      </c>
      <c r="E30" s="12">
        <v>1.2332162617343799E-3</v>
      </c>
      <c r="F30">
        <f t="shared" si="0"/>
        <v>1.5402545013346643E-3</v>
      </c>
    </row>
    <row r="31" spans="1:6" x14ac:dyDescent="0.2">
      <c r="D31" s="12" t="s">
        <v>263</v>
      </c>
      <c r="E31" s="12">
        <v>2.7482282118931699E-4</v>
      </c>
      <c r="F31">
        <f t="shared" si="0"/>
        <v>3.4324643660716683E-4</v>
      </c>
    </row>
    <row r="32" spans="1:6" x14ac:dyDescent="0.2">
      <c r="D32" s="12" t="s">
        <v>291</v>
      </c>
      <c r="E32" s="13">
        <v>1.4454551494694501E-9</v>
      </c>
      <c r="F32">
        <f t="shared" si="0"/>
        <v>1.8053352599458535E-9</v>
      </c>
    </row>
    <row r="33" spans="3:6" x14ac:dyDescent="0.2">
      <c r="D33" s="12" t="s">
        <v>290</v>
      </c>
      <c r="E33" s="13">
        <v>3.7105553648984102E-10</v>
      </c>
      <c r="F33">
        <f t="shared" si="0"/>
        <v>4.6343855336439363E-10</v>
      </c>
    </row>
    <row r="34" spans="3:6" x14ac:dyDescent="0.2">
      <c r="D34" s="14" t="s">
        <v>290</v>
      </c>
      <c r="E34" s="15">
        <v>1.8275869705935501E-10</v>
      </c>
      <c r="F34">
        <f t="shared" si="0"/>
        <v>2.2826077999315297E-10</v>
      </c>
    </row>
    <row r="35" spans="3:6" x14ac:dyDescent="0.2">
      <c r="D35" s="14" t="s">
        <v>291</v>
      </c>
      <c r="E35" s="15">
        <v>1.8275869705935501E-10</v>
      </c>
      <c r="F35">
        <f t="shared" si="0"/>
        <v>2.2826077999315297E-10</v>
      </c>
    </row>
    <row r="36" spans="3:6" x14ac:dyDescent="0.2">
      <c r="D36" s="14" t="s">
        <v>303</v>
      </c>
      <c r="E36" s="14">
        <v>1.5703710265840901E-2</v>
      </c>
      <c r="F36">
        <f t="shared" si="0"/>
        <v>1.961351887348577E-2</v>
      </c>
    </row>
    <row r="37" spans="3:6" x14ac:dyDescent="0.2">
      <c r="D37" s="14" t="s">
        <v>304</v>
      </c>
      <c r="E37" s="14">
        <v>6.8111458857769E-3</v>
      </c>
      <c r="F37">
        <f t="shared" si="0"/>
        <v>8.5069411062263182E-3</v>
      </c>
    </row>
    <row r="38" spans="3:6" x14ac:dyDescent="0.2">
      <c r="D38" s="14" t="s">
        <v>305</v>
      </c>
      <c r="E38" s="14">
        <v>1.1796839608684999E-3</v>
      </c>
      <c r="F38">
        <f t="shared" si="0"/>
        <v>1.473394073091923E-3</v>
      </c>
    </row>
    <row r="41" spans="3:6" x14ac:dyDescent="0.2">
      <c r="C41" s="8"/>
      <c r="E41" s="16"/>
      <c r="F41">
        <f>SUM(F28:F38)</f>
        <v>0.99999999999999978</v>
      </c>
    </row>
    <row r="42" spans="3:6" x14ac:dyDescent="0.2">
      <c r="E42"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baseColWidth="10" defaultColWidth="8.83203125" defaultRowHeight="15" x14ac:dyDescent="0.2"/>
  <cols>
    <col min="1" max="1" width="12" bestFit="1" customWidth="1"/>
    <col min="2" max="2" width="8.6640625" bestFit="1" customWidth="1"/>
    <col min="3" max="3" width="12.5" bestFit="1" customWidth="1"/>
    <col min="4" max="4" width="49.1640625" bestFit="1" customWidth="1"/>
  </cols>
  <sheetData>
    <row r="1" spans="1:4" x14ac:dyDescent="0.2">
      <c r="A1">
        <v>7.1429507115424E-3</v>
      </c>
      <c r="B1" t="s">
        <v>293</v>
      </c>
      <c r="C1" t="s">
        <v>313</v>
      </c>
      <c r="D1" t="s">
        <v>280</v>
      </c>
    </row>
    <row r="2" spans="1:4" x14ac:dyDescent="0.2">
      <c r="A2">
        <v>0.149921214972668</v>
      </c>
      <c r="B2" t="s">
        <v>293</v>
      </c>
      <c r="C2" t="s">
        <v>313</v>
      </c>
      <c r="D2" t="s">
        <v>280</v>
      </c>
    </row>
    <row r="3" spans="1:4" x14ac:dyDescent="0.2">
      <c r="A3">
        <v>0.384930999735831</v>
      </c>
      <c r="B3" t="s">
        <v>293</v>
      </c>
      <c r="C3" t="s">
        <v>313</v>
      </c>
      <c r="D3" t="s">
        <v>280</v>
      </c>
    </row>
    <row r="4" spans="1:4" x14ac:dyDescent="0.2">
      <c r="A4">
        <v>8.5540222163517903E-3</v>
      </c>
      <c r="B4" t="s">
        <v>293</v>
      </c>
      <c r="C4" t="s">
        <v>313</v>
      </c>
      <c r="D4" t="s">
        <v>280</v>
      </c>
    </row>
    <row r="5" spans="1:4" x14ac:dyDescent="0.2">
      <c r="A5">
        <v>0.13515355101835799</v>
      </c>
      <c r="B5" t="s">
        <v>293</v>
      </c>
      <c r="C5" t="s">
        <v>313</v>
      </c>
      <c r="D5" t="s">
        <v>280</v>
      </c>
    </row>
    <row r="6" spans="1:4" x14ac:dyDescent="0.2">
      <c r="A6">
        <v>0.17881386723022799</v>
      </c>
      <c r="B6" t="s">
        <v>293</v>
      </c>
      <c r="C6" t="s">
        <v>313</v>
      </c>
      <c r="D6" t="s">
        <v>286</v>
      </c>
    </row>
    <row r="7" spans="1:4" x14ac:dyDescent="0.2">
      <c r="A7">
        <v>0.135483394115021</v>
      </c>
      <c r="B7" t="s">
        <v>293</v>
      </c>
      <c r="C7" t="s">
        <v>313</v>
      </c>
      <c r="D7" t="s">
        <v>280</v>
      </c>
    </row>
    <row r="8" spans="1:4" x14ac:dyDescent="0.2">
      <c r="A8">
        <f>SUM(A1:A7)</f>
        <v>1.0000000000000002</v>
      </c>
    </row>
    <row r="11" spans="1:4" x14ac:dyDescent="0.2">
      <c r="A11">
        <f>A6</f>
        <v>0.17881386723022799</v>
      </c>
      <c r="B11" t="s">
        <v>286</v>
      </c>
    </row>
    <row r="12" spans="1:4" x14ac:dyDescent="0.2">
      <c r="A12">
        <f>SUM(A1:A5)+A7</f>
        <v>0.82118613276977226</v>
      </c>
      <c r="B12" t="s">
        <v>280</v>
      </c>
    </row>
    <row r="18" spans="1:1" x14ac:dyDescent="0.2">
      <c r="A18">
        <v>0.17881386723022799</v>
      </c>
    </row>
    <row r="19" spans="1:1" x14ac:dyDescent="0.2">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baseColWidth="10" defaultColWidth="8.83203125" defaultRowHeight="15" x14ac:dyDescent="0.2"/>
  <cols>
    <col min="1" max="1" width="12.83203125" bestFit="1" customWidth="1"/>
    <col min="2" max="2" width="14.33203125" bestFit="1" customWidth="1"/>
    <col min="3" max="3" width="21" bestFit="1" customWidth="1"/>
    <col min="4" max="4" width="12" bestFit="1" customWidth="1"/>
  </cols>
  <sheetData>
    <row r="1" spans="1:5" x14ac:dyDescent="0.2">
      <c r="A1" s="17" t="s">
        <v>283</v>
      </c>
    </row>
    <row r="2" spans="1:5" x14ac:dyDescent="0.2">
      <c r="B2" t="s">
        <v>325</v>
      </c>
      <c r="C2" t="s">
        <v>328</v>
      </c>
    </row>
    <row r="3" spans="1:5" x14ac:dyDescent="0.2">
      <c r="A3" t="s">
        <v>326</v>
      </c>
      <c r="B3">
        <v>0.84019999999999995</v>
      </c>
      <c r="C3">
        <v>0.29632999999999998</v>
      </c>
      <c r="D3">
        <f>B3*C3</f>
        <v>0.24897646599999998</v>
      </c>
      <c r="E3" s="6">
        <f>D3/SUM($D$3:$D$5)</f>
        <v>0.97808958425763304</v>
      </c>
    </row>
    <row r="4" spans="1:5" x14ac:dyDescent="0.2">
      <c r="A4" t="s">
        <v>327</v>
      </c>
      <c r="B4">
        <v>5.8415999999999997</v>
      </c>
      <c r="C4">
        <v>8.4088000000000001E-4</v>
      </c>
      <c r="D4">
        <f>B4*C4</f>
        <v>4.9120846079999999E-3</v>
      </c>
      <c r="E4" s="6">
        <f>D4/SUM($D$3:$D$5)</f>
        <v>1.9296839051756155E-2</v>
      </c>
    </row>
    <row r="5" spans="1:5" x14ac:dyDescent="0.2">
      <c r="A5" t="s">
        <v>66</v>
      </c>
      <c r="B5">
        <v>1600</v>
      </c>
      <c r="C5" s="8">
        <v>4.1581000000000002E-7</v>
      </c>
      <c r="D5">
        <f>B5*C5</f>
        <v>6.6529600000000001E-4</v>
      </c>
      <c r="E5" s="6">
        <f>D5/SUM($D$3:$D$5)</f>
        <v>2.6135766906108561E-3</v>
      </c>
    </row>
    <row r="7" spans="1:5" x14ac:dyDescent="0.2">
      <c r="A7" s="17" t="s">
        <v>283</v>
      </c>
    </row>
    <row r="8" spans="1:5" x14ac:dyDescent="0.2">
      <c r="B8" t="s">
        <v>325</v>
      </c>
      <c r="C8" t="s">
        <v>328</v>
      </c>
    </row>
    <row r="9" spans="1:5" x14ac:dyDescent="0.2">
      <c r="A9" t="s">
        <v>326</v>
      </c>
      <c r="B9">
        <v>0.84019999999999995</v>
      </c>
      <c r="C9">
        <v>0.29632999999999998</v>
      </c>
      <c r="D9">
        <f>B9*C9</f>
        <v>0.24897646599999998</v>
      </c>
      <c r="E9" s="6">
        <f>D9/SUM($D$9:$D$11)</f>
        <v>0.89167592766689696</v>
      </c>
    </row>
    <row r="10" spans="1:5" x14ac:dyDescent="0.2">
      <c r="A10" t="s">
        <v>327</v>
      </c>
      <c r="B10">
        <v>5.8415999999999997</v>
      </c>
      <c r="C10">
        <v>5.1526999999999996E-3</v>
      </c>
      <c r="D10">
        <f>B10*C10</f>
        <v>3.0100012319999998E-2</v>
      </c>
      <c r="E10" s="6">
        <f>D10/SUM($D$9:$D$11)</f>
        <v>0.10779917009594403</v>
      </c>
    </row>
    <row r="11" spans="1:5" x14ac:dyDescent="0.2">
      <c r="A11" t="s">
        <v>66</v>
      </c>
      <c r="B11">
        <v>1600</v>
      </c>
      <c r="C11" s="8">
        <v>9.1603000000000003E-8</v>
      </c>
      <c r="D11">
        <f>B11*C11</f>
        <v>1.4656480000000002E-4</v>
      </c>
      <c r="E11" s="6">
        <f>D11/SUM($D$9:$D$11)</f>
        <v>5.2490223715888568E-4</v>
      </c>
    </row>
    <row r="13" spans="1:5" x14ac:dyDescent="0.2">
      <c r="A13" s="17" t="s">
        <v>260</v>
      </c>
    </row>
    <row r="14" spans="1:5" x14ac:dyDescent="0.2">
      <c r="B14" t="s">
        <v>325</v>
      </c>
      <c r="C14" t="s">
        <v>328</v>
      </c>
    </row>
    <row r="15" spans="1:5" x14ac:dyDescent="0.2">
      <c r="A15" t="s">
        <v>326</v>
      </c>
      <c r="B15">
        <v>0.84019999999999995</v>
      </c>
      <c r="C15">
        <v>0.29632999999999998</v>
      </c>
      <c r="D15">
        <f>B15*C15</f>
        <v>0.24897646599999998</v>
      </c>
      <c r="E15" s="6">
        <f>D15/SUM($D$15:$D$17)</f>
        <v>0.91471461433732637</v>
      </c>
    </row>
    <row r="16" spans="1:5" x14ac:dyDescent="0.2">
      <c r="A16" t="s">
        <v>327</v>
      </c>
      <c r="B16">
        <v>5.8415999999999997</v>
      </c>
      <c r="C16">
        <v>3.8003999999999998E-3</v>
      </c>
      <c r="D16">
        <f>B16*C16</f>
        <v>2.2200416639999998E-2</v>
      </c>
      <c r="E16" s="6">
        <f>D16/SUM($D$15:$D$17)</f>
        <v>8.1562108544771306E-2</v>
      </c>
    </row>
    <row r="17" spans="1:5" x14ac:dyDescent="0.2">
      <c r="A17" t="s">
        <v>66</v>
      </c>
      <c r="B17">
        <v>1600</v>
      </c>
      <c r="C17" s="8">
        <v>6.3340000000000005E-7</v>
      </c>
      <c r="D17">
        <f>B17*C17</f>
        <v>1.01344E-3</v>
      </c>
      <c r="E17" s="6">
        <f>D17/SUM($D$15:$D$17)</f>
        <v>3.7232771179024613E-3</v>
      </c>
    </row>
    <row r="19" spans="1:5" x14ac:dyDescent="0.2">
      <c r="A19" s="17" t="s">
        <v>242</v>
      </c>
    </row>
    <row r="20" spans="1:5" x14ac:dyDescent="0.2">
      <c r="B20" t="s">
        <v>325</v>
      </c>
      <c r="C20" t="s">
        <v>328</v>
      </c>
    </row>
    <row r="21" spans="1:5" x14ac:dyDescent="0.2">
      <c r="A21" t="s">
        <v>326</v>
      </c>
      <c r="B21">
        <v>0.84019999999999995</v>
      </c>
      <c r="C21">
        <v>0.29632999999999998</v>
      </c>
      <c r="D21">
        <f>B21*C21</f>
        <v>0.24897646599999998</v>
      </c>
      <c r="E21" s="6">
        <f>D21/SUM($D$21:$D$23)</f>
        <v>0.9711045829123125</v>
      </c>
    </row>
    <row r="22" spans="1:5" x14ac:dyDescent="0.2">
      <c r="A22" t="s">
        <v>327</v>
      </c>
      <c r="B22">
        <v>5.8415999999999997</v>
      </c>
      <c r="C22">
        <v>1.2113E-3</v>
      </c>
      <c r="D22">
        <f>B22*C22</f>
        <v>7.0759300799999999E-3</v>
      </c>
      <c r="E22" s="6">
        <f>D22/SUM($D$21:$D$23)</f>
        <v>2.7598866027181406E-2</v>
      </c>
    </row>
    <row r="23" spans="1:5" x14ac:dyDescent="0.2">
      <c r="A23" t="s">
        <v>66</v>
      </c>
      <c r="B23">
        <v>1600</v>
      </c>
      <c r="C23" s="8">
        <v>2.0776E-7</v>
      </c>
      <c r="D23">
        <f>B23*C23</f>
        <v>3.3241599999999998E-4</v>
      </c>
      <c r="E23" s="6">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2023-06-27T08:05:02Z</dcterms:created>
  <dcterms:modified xsi:type="dcterms:W3CDTF">2025-07-23T13:26:52Z</dcterms:modified>
</cp:coreProperties>
</file>