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821" documentId="13_ncr:1_{D0FB8C27-5AAD-4D83-B52A-9764F8EB4256}" xr6:coauthVersionLast="47" xr6:coauthVersionMax="47" xr10:uidLastSave="{8082718F-29B6-4950-B223-33D778D3B317}"/>
  <bookViews>
    <workbookView xWindow="-110" yWindow="-110" windowWidth="19420" windowHeight="10300" xr2:uid="{00000000-000D-0000-FFFF-FFFF00000000}"/>
  </bookViews>
  <sheets>
    <sheet name="Perovskite_EO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3" l="1"/>
  <c r="D196" i="3"/>
  <c r="C196" i="3"/>
  <c r="A196" i="3"/>
  <c r="G182" i="3"/>
  <c r="G170" i="3" s="1"/>
  <c r="D182" i="3"/>
  <c r="C182" i="3"/>
  <c r="A182" i="3"/>
  <c r="A170" i="3" s="1"/>
  <c r="G169" i="3"/>
  <c r="D169" i="3"/>
  <c r="C169" i="3"/>
  <c r="A169" i="3"/>
  <c r="A95" i="3" s="1"/>
  <c r="G153" i="3"/>
  <c r="G94" i="3" s="1"/>
  <c r="D153" i="3"/>
  <c r="C153" i="3"/>
  <c r="A153" i="3"/>
  <c r="A94" i="3" s="1"/>
  <c r="G138" i="3"/>
  <c r="D138" i="3"/>
  <c r="C138" i="3"/>
  <c r="A138" i="3"/>
  <c r="G121" i="3"/>
  <c r="D121" i="3"/>
  <c r="C121" i="3"/>
  <c r="A121" i="3"/>
  <c r="A92" i="3" s="1"/>
  <c r="G108" i="3"/>
  <c r="D108" i="3"/>
  <c r="C108" i="3"/>
  <c r="A108" i="3"/>
  <c r="G96" i="3"/>
  <c r="A96" i="3"/>
  <c r="G95" i="3"/>
  <c r="G93" i="3"/>
  <c r="A93" i="3"/>
  <c r="G92" i="3"/>
  <c r="G91" i="3"/>
  <c r="A91" i="3"/>
  <c r="G90" i="3"/>
  <c r="D90" i="3"/>
  <c r="C90" i="3"/>
  <c r="A90" i="3"/>
  <c r="G78" i="3"/>
  <c r="C78" i="3"/>
  <c r="B78" i="3"/>
  <c r="A78" i="3"/>
  <c r="G66" i="3"/>
  <c r="C66" i="3"/>
  <c r="B66" i="3"/>
  <c r="A66" i="3"/>
  <c r="G53" i="3"/>
  <c r="C53" i="3"/>
  <c r="B53" i="3"/>
  <c r="A53" i="3"/>
  <c r="G40" i="3"/>
  <c r="C40" i="3"/>
  <c r="B40" i="3"/>
  <c r="A40" i="3"/>
  <c r="G27" i="3"/>
  <c r="C27" i="3"/>
  <c r="B27" i="3"/>
  <c r="A27" i="3"/>
  <c r="G14" i="3"/>
  <c r="C14" i="3"/>
  <c r="B14" i="3"/>
  <c r="A14" i="3"/>
</calcChain>
</file>

<file path=xl/sharedStrings.xml><?xml version="1.0" encoding="utf-8"?>
<sst xmlns="http://schemas.openxmlformats.org/spreadsheetml/2006/main" count="616" uniqueCount="110">
  <si>
    <t>database</t>
  </si>
  <si>
    <t>perovskite_EoL</t>
  </si>
  <si>
    <t>Activity</t>
  </si>
  <si>
    <t>treatment of used perovskite module, delamination, pyrolysis, chemical treatment</t>
  </si>
  <si>
    <t>comment</t>
  </si>
  <si>
    <t xml:space="preserve">Ag recovery rate is assumed to be 100% (Wang, 2024), 2.6E-04 kg Ag/kg perovskite. </t>
  </si>
  <si>
    <t>location</t>
  </si>
  <si>
    <t>SE</t>
  </si>
  <si>
    <t>production amount</t>
  </si>
  <si>
    <t>source</t>
  </si>
  <si>
    <t>L. Wang et al.: EPJ Photovoltaics 15, 14 (2024). Modelling recycling for the life cycle assessment
of perovskite/silicon tandem modules</t>
  </si>
  <si>
    <t>reference product</t>
  </si>
  <si>
    <t>silver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</si>
  <si>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</si>
  <si>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</si>
  <si>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</si>
  <si>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</si>
  <si>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</si>
  <si>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</si>
  <si>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</si>
  <si>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</si>
  <si>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formula</t>
  </si>
  <si>
    <t>uncertainty type</t>
  </si>
  <si>
    <t>loc</t>
  </si>
  <si>
    <t>scale</t>
  </si>
  <si>
    <t>shape</t>
  </si>
  <si>
    <t>minimum</t>
  </si>
  <si>
    <t>maximum</t>
  </si>
  <si>
    <t>production</t>
  </si>
  <si>
    <t>treatment of precious metal from electronics scrap, in anode slime, precious metal extraction</t>
  </si>
  <si>
    <t>technosphere</t>
  </si>
  <si>
    <t>perovskite module treatment for silver is linked to the treatment of precious metal from electroincs scrap</t>
  </si>
  <si>
    <t xml:space="preserve">Al recovery rate is assumed to be 97% (Wang, 2024), 7.6E-02 kg Al/kg perovskite. </t>
  </si>
  <si>
    <t>RER</t>
  </si>
  <si>
    <t>aluminium, cast alloy</t>
  </si>
  <si>
    <t>treatment of aluminium scrap, post-consumer, prepared for recycling, at refiner</t>
  </si>
  <si>
    <t>perovskite module treatment for aluminium is linked to the treatment of aluminium scrap</t>
  </si>
  <si>
    <t xml:space="preserve">Cu recovery rate for cables is assumed to be 100% (Wang, 2024),  3.6E-03kg Cu/kg pervoskite. </t>
  </si>
  <si>
    <t>GLO</t>
  </si>
  <si>
    <t>copper, cathode</t>
  </si>
  <si>
    <t>treatment of used cable</t>
  </si>
  <si>
    <t>perovskite module treatment for copper is linked to the treatment of used cable</t>
  </si>
  <si>
    <t xml:space="preserve">Cu recovery rate for interconnection is 76% for interconnection (Wang, 2024), 8.0E-04kg Cu/kg perovskite. </t>
  </si>
  <si>
    <t>treatment of copper scrap by electrolytic refining</t>
  </si>
  <si>
    <t>perovskite module treatment for copper is linked to the treatment of copper scrap by electrolytic refining</t>
  </si>
  <si>
    <t>Pb recovery rate is assumed to be 99% (Wang, 2024),  1.2E-05 kg Pb/kg perovskite</t>
  </si>
  <si>
    <t>lead</t>
  </si>
  <si>
    <t>Si(2N) recovery rate is assumed to be 98% according to (Wang,2024), 2.5E-02kg/kg perovskite</t>
  </si>
  <si>
    <t>RoW</t>
  </si>
  <si>
    <t>silicon, metallurgical grade</t>
  </si>
  <si>
    <t>treatment of used perovskite, delamination, pyrolysis, chemical treatment</t>
  </si>
  <si>
    <t>1 m2 of perovskite module is equal to 12.05kg according to Wang, 2024</t>
  </si>
  <si>
    <t>FR</t>
  </si>
  <si>
    <t>used perovskite module</t>
  </si>
  <si>
    <t>square meter</t>
  </si>
  <si>
    <t>For 1 m2 of perovskite module which equals to 12.05kg</t>
  </si>
  <si>
    <t>treatment of used perovskite module, delamination</t>
  </si>
  <si>
    <t>delaminated used perovskite module</t>
  </si>
  <si>
    <t>For 1 kg of perovskite module</t>
  </si>
  <si>
    <t>market for electricity, medium voltage</t>
  </si>
  <si>
    <t>kilowatt hour</t>
  </si>
  <si>
    <t>electricity, medium voltage</t>
  </si>
  <si>
    <t>Data from TableB1 (Wang et al. 2024)</t>
  </si>
  <si>
    <t>treatment of used perovskite module, pyrolysis</t>
  </si>
  <si>
    <t>pyrolysed used perovskite module</t>
  </si>
  <si>
    <t>market for nitrogen, liquid</t>
  </si>
  <si>
    <t>nitrogen, liquid</t>
  </si>
  <si>
    <t>natural gas, high pressure, import from NO</t>
  </si>
  <si>
    <t>cubic meter</t>
  </si>
  <si>
    <t>natural gas, high pressure</t>
  </si>
  <si>
    <t>chlor-alkali electrolysis, membrane cell</t>
  </si>
  <si>
    <t>sodium hydroxide, without water, in 50% solution state</t>
  </si>
  <si>
    <t>market for quicklime, milled, loose</t>
  </si>
  <si>
    <t>CH</t>
  </si>
  <si>
    <t>quicklime, milled, loose</t>
  </si>
  <si>
    <t>treatment of SHJ cells in used perovskite module, chemical treatment</t>
  </si>
  <si>
    <t>chemical treated SHJ cells in used perovskite module</t>
  </si>
  <si>
    <t>market for potassium hydroxide</t>
  </si>
  <si>
    <t>potassium hydroxide</t>
  </si>
  <si>
    <t>market for sulfuric acid</t>
  </si>
  <si>
    <t>sulfuric acid</t>
  </si>
  <si>
    <t>market for water, deionised</t>
  </si>
  <si>
    <t>Europe without Switzerland</t>
  </si>
  <si>
    <t>water, deionised</t>
  </si>
  <si>
    <t>treatment of perovskite section in used perovskite module, chemical treatment</t>
  </si>
  <si>
    <t>chemical treated perovskite section in used perovskite module</t>
  </si>
  <si>
    <t>market for nitric acid, without water, in 50% solution state</t>
  </si>
  <si>
    <t>RER w/o RU</t>
  </si>
  <si>
    <t>nitric acid, without water, in 50% solution state</t>
  </si>
  <si>
    <t>market for N,N-dimethylformamide</t>
  </si>
  <si>
    <t>N,N-dimethylformamide</t>
  </si>
  <si>
    <t>market for cationic resin</t>
  </si>
  <si>
    <t>cationic resin</t>
  </si>
  <si>
    <t>market for o-dichlorobenzene</t>
  </si>
  <si>
    <t>o-dichlorobenzene</t>
  </si>
  <si>
    <t>treatment of used perovskite module, glass treatment</t>
  </si>
  <si>
    <t>second treated used perovskite module</t>
  </si>
  <si>
    <t>treatment of glass from used perovskite module</t>
  </si>
  <si>
    <t>glass from used perovskite module</t>
  </si>
  <si>
    <t>heat and power co-generation, natural gas, conventional power plant, 100MW electrical</t>
  </si>
  <si>
    <t>megajoule</t>
  </si>
  <si>
    <t>heat, district or industrial, natural gas</t>
  </si>
  <si>
    <t>market for electricity, high voltage</t>
  </si>
  <si>
    <t>electricity, high voltage</t>
  </si>
  <si>
    <t>treatment of waste from perovskite module treatment</t>
  </si>
  <si>
    <t>waste from perovskite module treatment</t>
  </si>
  <si>
    <t>market for waste plastic, mixture</t>
  </si>
  <si>
    <t>waste plastic, mixture</t>
  </si>
  <si>
    <t>treatment of wastewater, average, wastewater treatment</t>
  </si>
  <si>
    <t>wastewater,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</si>
</sst>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0" fontId="2" fillId="5" borderId="0" xfId="1" applyFont="1" applyFill="1"/>
    <xf numFmtId="0" fontId="1" fillId="5" borderId="0" xfId="1" applyFill="1"/>
    <xf numFmtId="0" fontId="1" fillId="3" borderId="0" xfId="1" applyFill="1" applyAlignment="1">
      <alignment wrapText="1"/>
    </xf>
    <xf numFmtId="0" fontId="1" fillId="5" borderId="0" xfId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EB30-9BD4-4E3A-9286-52036329D41B}">
  <dimension ref="A1:DI198"/>
  <sheetViews>
    <sheetView tabSelected="1" zoomScale="47" workbookViewId="0">
      <selection activeCell="F51" sqref="F51"/>
    </sheetView>
  </sheetViews>
  <sheetFormatPr defaultRowHeight="14.45"/>
  <cols>
    <col min="1" max="1" width="48.5703125" customWidth="1"/>
    <col min="2" max="2" width="19.5703125" customWidth="1"/>
    <col min="3" max="3" width="12.28515625" customWidth="1"/>
    <col min="4" max="4" width="6.42578125" customWidth="1"/>
    <col min="5" max="5" width="13.5703125" customWidth="1"/>
    <col min="6" max="6" width="15" bestFit="1" customWidth="1"/>
    <col min="7" max="7" width="68.7109375" bestFit="1" customWidth="1"/>
    <col min="8" max="8" width="21.85546875" bestFit="1" customWidth="1"/>
    <col min="9" max="9" width="8.140625" bestFit="1" customWidth="1"/>
    <col min="10" max="10" width="15.85546875" bestFit="1" customWidth="1"/>
    <col min="11" max="11" width="3.42578125" bestFit="1" customWidth="1"/>
  </cols>
  <sheetData>
    <row r="1" spans="1:16" s="2" customFormat="1" ht="15.6">
      <c r="A1" s="3" t="s">
        <v>0</v>
      </c>
      <c r="B1" s="3" t="s">
        <v>1</v>
      </c>
      <c r="P1" s="1"/>
    </row>
    <row r="2" spans="1:16" s="2" customFormat="1" ht="15.6">
      <c r="P2" s="1"/>
    </row>
    <row r="3" spans="1:16" s="2" customFormat="1" ht="15.6">
      <c r="P3" s="1"/>
    </row>
    <row r="4" spans="1:16" s="2" customFormat="1" ht="15.6">
      <c r="A4" s="10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/>
    </row>
    <row r="5" spans="1:16" s="2" customFormat="1" ht="15.6">
      <c r="A5" s="11" t="s">
        <v>4</v>
      </c>
      <c r="B5" s="11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</row>
    <row r="6" spans="1:16" s="2" customFormat="1" ht="15.6">
      <c r="A6" s="11" t="s">
        <v>6</v>
      </c>
      <c r="B6" s="11" t="s">
        <v>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</row>
    <row r="7" spans="1:16" s="2" customFormat="1" ht="15.6">
      <c r="A7" s="11" t="s">
        <v>8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</row>
    <row r="8" spans="1:16" s="2" customFormat="1" ht="15.6">
      <c r="A8" s="11" t="s">
        <v>9</v>
      </c>
      <c r="B8" s="11" t="s">
        <v>10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</row>
    <row r="9" spans="1:16" s="2" customFormat="1" ht="15.6">
      <c r="A9" s="11" t="s">
        <v>11</v>
      </c>
      <c r="B9" s="11" t="s">
        <v>12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</row>
    <row r="10" spans="1:16" s="2" customFormat="1" ht="15.6">
      <c r="A10" s="11" t="s">
        <v>13</v>
      </c>
      <c r="B10" s="11" t="s">
        <v>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</row>
    <row r="11" spans="1:16" s="2" customFormat="1" ht="15.6">
      <c r="A11" s="11" t="s">
        <v>15</v>
      </c>
      <c r="B11" s="11" t="s">
        <v>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</row>
    <row r="12" spans="1:16" s="2" customFormat="1" ht="15.6">
      <c r="A12" s="10" t="s">
        <v>17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</row>
    <row r="13" spans="1:16" s="2" customFormat="1" ht="15.6">
      <c r="A13" s="10" t="s">
        <v>18</v>
      </c>
      <c r="B13" s="10" t="s">
        <v>19</v>
      </c>
      <c r="C13" s="10" t="s">
        <v>6</v>
      </c>
      <c r="D13" s="10" t="s">
        <v>15</v>
      </c>
      <c r="E13" s="10" t="s">
        <v>20</v>
      </c>
      <c r="F13" s="10" t="s">
        <v>13</v>
      </c>
      <c r="G13" s="10" t="s">
        <v>11</v>
      </c>
      <c r="H13" s="10" t="s">
        <v>4</v>
      </c>
      <c r="I13" s="10" t="s">
        <v>21</v>
      </c>
      <c r="J13" s="10" t="s">
        <v>22</v>
      </c>
      <c r="K13" s="10" t="s">
        <v>23</v>
      </c>
      <c r="L13" s="10" t="s">
        <v>24</v>
      </c>
      <c r="M13" s="10" t="s">
        <v>25</v>
      </c>
      <c r="N13" s="10" t="s">
        <v>26</v>
      </c>
      <c r="O13" s="10" t="s">
        <v>27</v>
      </c>
      <c r="P13" s="1"/>
    </row>
    <row r="14" spans="1:16" s="2" customFormat="1" ht="30.95">
      <c r="A14" s="13" t="str">
        <f>B4</f>
        <v>treatment of used perovskite module, delamination, pyrolysis, chemical treatment</v>
      </c>
      <c r="B14" s="11">
        <f>160000/160000</f>
        <v>1</v>
      </c>
      <c r="C14" s="11" t="str">
        <f>B6</f>
        <v>SE</v>
      </c>
      <c r="D14" s="11" t="s">
        <v>16</v>
      </c>
      <c r="E14" s="11"/>
      <c r="F14" s="11" t="s">
        <v>28</v>
      </c>
      <c r="G14" s="11" t="str">
        <f>B9</f>
        <v>silver</v>
      </c>
      <c r="H14" s="11"/>
      <c r="I14" s="11"/>
      <c r="J14" s="11"/>
      <c r="K14" s="11"/>
      <c r="L14" s="11"/>
      <c r="M14" s="11"/>
      <c r="N14" s="11"/>
      <c r="O14" s="11"/>
      <c r="P14" s="1"/>
    </row>
    <row r="15" spans="1:16" s="2" customFormat="1" ht="30.95">
      <c r="A15" s="13" t="s">
        <v>29</v>
      </c>
      <c r="B15" s="11">
        <v>1</v>
      </c>
      <c r="C15" s="11" t="s">
        <v>7</v>
      </c>
      <c r="D15" s="11" t="s">
        <v>16</v>
      </c>
      <c r="E15" s="11"/>
      <c r="F15" s="11" t="s">
        <v>30</v>
      </c>
      <c r="G15" s="11" t="s">
        <v>12</v>
      </c>
      <c r="H15" s="11" t="s">
        <v>31</v>
      </c>
      <c r="I15" s="11"/>
      <c r="J15" s="11"/>
      <c r="K15" s="11"/>
      <c r="L15" s="11"/>
      <c r="M15" s="11"/>
      <c r="N15" s="11"/>
      <c r="O15" s="11"/>
      <c r="P15" s="1"/>
    </row>
    <row r="16" spans="1:16" s="2" customFormat="1" ht="15.6">
      <c r="P16" s="1"/>
    </row>
    <row r="17" spans="1:16" s="2" customFormat="1" ht="15.6">
      <c r="A17" s="10" t="s">
        <v>2</v>
      </c>
      <c r="B17" s="10" t="s">
        <v>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</row>
    <row r="18" spans="1:16" s="2" customFormat="1" ht="15.6">
      <c r="A18" s="11" t="s">
        <v>4</v>
      </c>
      <c r="B18" s="11" t="s">
        <v>32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</row>
    <row r="19" spans="1:16" s="2" customFormat="1" ht="15.6">
      <c r="A19" s="11" t="s">
        <v>6</v>
      </c>
      <c r="B19" s="11" t="s">
        <v>33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</row>
    <row r="20" spans="1:16" s="2" customFormat="1" ht="15.6">
      <c r="A20" s="11" t="s">
        <v>8</v>
      </c>
      <c r="B20" s="11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</row>
    <row r="21" spans="1:16" s="2" customFormat="1" ht="15.6">
      <c r="A21" s="11" t="s">
        <v>9</v>
      </c>
      <c r="B21" s="11" t="s">
        <v>10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</row>
    <row r="22" spans="1:16" s="2" customFormat="1" ht="15.6">
      <c r="A22" s="11" t="s">
        <v>11</v>
      </c>
      <c r="B22" s="11" t="s">
        <v>34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</row>
    <row r="23" spans="1:16" s="2" customFormat="1" ht="15.6">
      <c r="A23" s="11" t="s">
        <v>13</v>
      </c>
      <c r="B23" s="11" t="s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</row>
    <row r="24" spans="1:16" s="2" customFormat="1" ht="15.6">
      <c r="A24" s="11" t="s">
        <v>15</v>
      </c>
      <c r="B24" s="11" t="s">
        <v>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</row>
    <row r="25" spans="1:16" s="2" customFormat="1" ht="15.6">
      <c r="A25" s="10" t="s">
        <v>17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</row>
    <row r="26" spans="1:16" s="2" customFormat="1" ht="15.6">
      <c r="A26" s="10" t="s">
        <v>18</v>
      </c>
      <c r="B26" s="10" t="s">
        <v>19</v>
      </c>
      <c r="C26" s="10" t="s">
        <v>6</v>
      </c>
      <c r="D26" s="10" t="s">
        <v>15</v>
      </c>
      <c r="E26" s="10" t="s">
        <v>20</v>
      </c>
      <c r="F26" s="10" t="s">
        <v>13</v>
      </c>
      <c r="G26" s="10" t="s">
        <v>11</v>
      </c>
      <c r="H26" s="10" t="s">
        <v>4</v>
      </c>
      <c r="I26" s="10" t="s">
        <v>21</v>
      </c>
      <c r="J26" s="10" t="s">
        <v>22</v>
      </c>
      <c r="K26" s="10" t="s">
        <v>23</v>
      </c>
      <c r="L26" s="10" t="s">
        <v>24</v>
      </c>
      <c r="M26" s="10" t="s">
        <v>25</v>
      </c>
      <c r="N26" s="10" t="s">
        <v>26</v>
      </c>
      <c r="O26" s="10" t="s">
        <v>27</v>
      </c>
      <c r="P26" s="1"/>
    </row>
    <row r="27" spans="1:16" s="2" customFormat="1" ht="30.95">
      <c r="A27" s="13" t="str">
        <f>B17</f>
        <v>treatment of used perovskite module, delamination, pyrolysis, chemical treatment</v>
      </c>
      <c r="B27" s="11">
        <f>160000/160000</f>
        <v>1</v>
      </c>
      <c r="C27" s="11" t="str">
        <f>B19</f>
        <v>RER</v>
      </c>
      <c r="D27" s="11" t="s">
        <v>16</v>
      </c>
      <c r="E27" s="11"/>
      <c r="F27" s="11" t="s">
        <v>28</v>
      </c>
      <c r="G27" s="11" t="str">
        <f>B22</f>
        <v>aluminium, cast alloy</v>
      </c>
      <c r="H27" s="11"/>
      <c r="I27" s="11"/>
      <c r="J27" s="11"/>
      <c r="K27" s="11"/>
      <c r="L27" s="11"/>
      <c r="M27" s="11"/>
      <c r="N27" s="11"/>
      <c r="O27" s="11"/>
      <c r="P27" s="1"/>
    </row>
    <row r="28" spans="1:16" s="2" customFormat="1" ht="30.95">
      <c r="A28" s="13" t="s">
        <v>35</v>
      </c>
      <c r="B28" s="11">
        <v>1</v>
      </c>
      <c r="C28" s="11" t="s">
        <v>33</v>
      </c>
      <c r="D28" s="11" t="s">
        <v>16</v>
      </c>
      <c r="E28" s="11"/>
      <c r="F28" s="11" t="s">
        <v>30</v>
      </c>
      <c r="G28" s="11" t="s">
        <v>34</v>
      </c>
      <c r="H28" s="11" t="s">
        <v>36</v>
      </c>
      <c r="I28" s="11"/>
      <c r="J28" s="11"/>
      <c r="K28" s="11"/>
      <c r="L28" s="11"/>
      <c r="M28" s="11"/>
      <c r="N28" s="11"/>
      <c r="O28" s="11"/>
      <c r="P28" s="1"/>
    </row>
    <row r="29" spans="1:16" s="2" customFormat="1" ht="15.6">
      <c r="P29" s="1"/>
    </row>
    <row r="30" spans="1:16" s="2" customFormat="1" ht="15.6">
      <c r="A30" s="10" t="s">
        <v>2</v>
      </c>
      <c r="B30" s="10" t="s">
        <v>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"/>
    </row>
    <row r="31" spans="1:16" s="2" customFormat="1" ht="15.6">
      <c r="A31" s="11" t="s">
        <v>4</v>
      </c>
      <c r="B31" s="11" t="s">
        <v>37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"/>
    </row>
    <row r="32" spans="1:16" s="2" customFormat="1" ht="15.6">
      <c r="A32" s="11" t="s">
        <v>6</v>
      </c>
      <c r="B32" s="11" t="s">
        <v>38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"/>
    </row>
    <row r="33" spans="1:16" s="2" customFormat="1" ht="15.6">
      <c r="A33" s="11" t="s">
        <v>8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"/>
    </row>
    <row r="34" spans="1:16" s="2" customFormat="1" ht="15.6">
      <c r="A34" s="11" t="s">
        <v>9</v>
      </c>
      <c r="B34" s="11" t="s">
        <v>10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"/>
    </row>
    <row r="35" spans="1:16" s="2" customFormat="1" ht="15.6">
      <c r="A35" s="11" t="s">
        <v>11</v>
      </c>
      <c r="B35" s="11" t="s">
        <v>39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"/>
    </row>
    <row r="36" spans="1:16" s="2" customFormat="1" ht="15.6">
      <c r="A36" s="11" t="s">
        <v>13</v>
      </c>
      <c r="B36" s="11" t="s">
        <v>14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"/>
    </row>
    <row r="37" spans="1:16" s="2" customFormat="1" ht="15.6">
      <c r="A37" s="11" t="s">
        <v>15</v>
      </c>
      <c r="B37" s="11" t="s">
        <v>16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"/>
    </row>
    <row r="38" spans="1:16" s="2" customFormat="1" ht="15.6">
      <c r="A38" s="10" t="s">
        <v>17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"/>
    </row>
    <row r="39" spans="1:16" s="2" customFormat="1" ht="15.6">
      <c r="A39" s="10" t="s">
        <v>18</v>
      </c>
      <c r="B39" s="10" t="s">
        <v>19</v>
      </c>
      <c r="C39" s="10" t="s">
        <v>6</v>
      </c>
      <c r="D39" s="10" t="s">
        <v>15</v>
      </c>
      <c r="E39" s="10" t="s">
        <v>20</v>
      </c>
      <c r="F39" s="10" t="s">
        <v>13</v>
      </c>
      <c r="G39" s="10" t="s">
        <v>11</v>
      </c>
      <c r="H39" s="10" t="s">
        <v>4</v>
      </c>
      <c r="I39" s="10" t="s">
        <v>21</v>
      </c>
      <c r="J39" s="10" t="s">
        <v>22</v>
      </c>
      <c r="K39" s="10" t="s">
        <v>23</v>
      </c>
      <c r="L39" s="10" t="s">
        <v>24</v>
      </c>
      <c r="M39" s="10" t="s">
        <v>25</v>
      </c>
      <c r="N39" s="10" t="s">
        <v>26</v>
      </c>
      <c r="O39" s="10" t="s">
        <v>27</v>
      </c>
      <c r="P39" s="1"/>
    </row>
    <row r="40" spans="1:16" s="2" customFormat="1" ht="30.95">
      <c r="A40" s="13" t="str">
        <f>B30</f>
        <v>treatment of used perovskite module, delamination, pyrolysis, chemical treatment</v>
      </c>
      <c r="B40" s="11">
        <f>160000/160000</f>
        <v>1</v>
      </c>
      <c r="C40" s="11" t="str">
        <f>B32</f>
        <v>GLO</v>
      </c>
      <c r="D40" s="11" t="s">
        <v>16</v>
      </c>
      <c r="E40" s="11"/>
      <c r="F40" s="11" t="s">
        <v>28</v>
      </c>
      <c r="G40" s="11" t="str">
        <f>B35</f>
        <v>copper, cathode</v>
      </c>
      <c r="H40" s="11"/>
      <c r="I40" s="11"/>
      <c r="J40" s="11"/>
      <c r="K40" s="11"/>
      <c r="L40" s="11"/>
      <c r="M40" s="11"/>
      <c r="N40" s="11"/>
      <c r="O40" s="11"/>
      <c r="P40" s="1"/>
    </row>
    <row r="41" spans="1:16" s="2" customFormat="1" ht="15.6">
      <c r="A41" s="13" t="s">
        <v>40</v>
      </c>
      <c r="B41" s="11">
        <v>1</v>
      </c>
      <c r="C41" s="11" t="s">
        <v>38</v>
      </c>
      <c r="D41" s="11" t="s">
        <v>16</v>
      </c>
      <c r="E41" s="11"/>
      <c r="F41" s="11" t="s">
        <v>30</v>
      </c>
      <c r="G41" s="11" t="s">
        <v>39</v>
      </c>
      <c r="H41" s="11" t="s">
        <v>41</v>
      </c>
      <c r="I41" s="11"/>
      <c r="J41" s="11"/>
      <c r="K41" s="11"/>
      <c r="L41" s="11"/>
      <c r="M41" s="11"/>
      <c r="N41" s="11"/>
      <c r="O41" s="11"/>
      <c r="P41" s="1"/>
    </row>
    <row r="42" spans="1:16" s="2" customFormat="1" ht="15.6">
      <c r="P42" s="1"/>
    </row>
    <row r="43" spans="1:16" s="2" customFormat="1" ht="15.6">
      <c r="A43" s="10" t="s">
        <v>2</v>
      </c>
      <c r="B43" s="10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"/>
    </row>
    <row r="44" spans="1:16" s="2" customFormat="1" ht="15.6">
      <c r="A44" s="11" t="s">
        <v>4</v>
      </c>
      <c r="B44" s="11" t="s">
        <v>42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"/>
    </row>
    <row r="45" spans="1:16" s="2" customFormat="1" ht="15.6">
      <c r="A45" s="11" t="s">
        <v>6</v>
      </c>
      <c r="B45" s="11" t="s">
        <v>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"/>
    </row>
    <row r="46" spans="1:16" s="2" customFormat="1" ht="15.6">
      <c r="A46" s="11" t="s">
        <v>8</v>
      </c>
      <c r="B46" s="11">
        <v>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"/>
    </row>
    <row r="47" spans="1:16" s="2" customFormat="1" ht="15.6">
      <c r="A47" s="11" t="s">
        <v>9</v>
      </c>
      <c r="B47" s="11" t="s">
        <v>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"/>
    </row>
    <row r="48" spans="1:16" s="2" customFormat="1" ht="15.6">
      <c r="A48" s="11" t="s">
        <v>11</v>
      </c>
      <c r="B48" s="11" t="s">
        <v>39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"/>
    </row>
    <row r="49" spans="1:113" s="2" customFormat="1" ht="15.6">
      <c r="A49" s="11" t="s">
        <v>13</v>
      </c>
      <c r="B49" s="11" t="s">
        <v>14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"/>
    </row>
    <row r="50" spans="1:113" s="2" customFormat="1" ht="15.6">
      <c r="A50" s="11" t="s">
        <v>15</v>
      </c>
      <c r="B50" s="11" t="s">
        <v>16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"/>
    </row>
    <row r="51" spans="1:113" s="2" customFormat="1" ht="15.6">
      <c r="A51" s="10" t="s">
        <v>17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"/>
    </row>
    <row r="52" spans="1:113" s="2" customFormat="1" ht="15.6">
      <c r="A52" s="10" t="s">
        <v>18</v>
      </c>
      <c r="B52" s="10" t="s">
        <v>19</v>
      </c>
      <c r="C52" s="10" t="s">
        <v>6</v>
      </c>
      <c r="D52" s="10" t="s">
        <v>15</v>
      </c>
      <c r="E52" s="10" t="s">
        <v>20</v>
      </c>
      <c r="F52" s="10" t="s">
        <v>13</v>
      </c>
      <c r="G52" s="10" t="s">
        <v>11</v>
      </c>
      <c r="H52" s="10" t="s">
        <v>4</v>
      </c>
      <c r="I52" s="10" t="s">
        <v>21</v>
      </c>
      <c r="J52" s="10" t="s">
        <v>22</v>
      </c>
      <c r="K52" s="10" t="s">
        <v>23</v>
      </c>
      <c r="L52" s="10" t="s">
        <v>24</v>
      </c>
      <c r="M52" s="10" t="s">
        <v>25</v>
      </c>
      <c r="N52" s="10" t="s">
        <v>26</v>
      </c>
      <c r="O52" s="10" t="s">
        <v>27</v>
      </c>
      <c r="P52" s="1"/>
    </row>
    <row r="53" spans="1:113" s="11" customFormat="1" ht="30.95">
      <c r="A53" s="13" t="str">
        <f>B43</f>
        <v>treatment of used perovskite module, delamination, pyrolysis, chemical treatment</v>
      </c>
      <c r="B53" s="11">
        <f>160000/160000</f>
        <v>1</v>
      </c>
      <c r="C53" s="11" t="str">
        <f>B45</f>
        <v>RER</v>
      </c>
      <c r="D53" s="11" t="s">
        <v>16</v>
      </c>
      <c r="F53" s="11" t="s">
        <v>28</v>
      </c>
      <c r="G53" s="11" t="str">
        <f>B48</f>
        <v>copper, cathode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2" customFormat="1" ht="15.6">
      <c r="A54" s="13" t="s">
        <v>43</v>
      </c>
      <c r="B54" s="11">
        <v>1</v>
      </c>
      <c r="C54" s="11" t="s">
        <v>33</v>
      </c>
      <c r="D54" s="11" t="s">
        <v>16</v>
      </c>
      <c r="E54" s="11"/>
      <c r="F54" s="11" t="s">
        <v>30</v>
      </c>
      <c r="G54" s="11" t="s">
        <v>39</v>
      </c>
      <c r="H54" s="11" t="s">
        <v>44</v>
      </c>
      <c r="I54" s="11"/>
      <c r="J54" s="11"/>
      <c r="K54" s="11"/>
      <c r="L54" s="11"/>
      <c r="M54" s="11"/>
      <c r="N54" s="11"/>
      <c r="O54" s="11"/>
      <c r="P54" s="1"/>
    </row>
    <row r="55" spans="1:113" s="2" customFormat="1" ht="15.6">
      <c r="P55" s="1"/>
    </row>
    <row r="56" spans="1:113" s="2" customFormat="1" ht="15.6">
      <c r="A56" s="10" t="s">
        <v>2</v>
      </c>
      <c r="B56" s="10" t="s">
        <v>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"/>
    </row>
    <row r="57" spans="1:113" s="2" customFormat="1" ht="15.6">
      <c r="A57" s="11" t="s">
        <v>4</v>
      </c>
      <c r="B57" s="11" t="s">
        <v>45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"/>
    </row>
    <row r="58" spans="1:113" s="2" customFormat="1" ht="15.6">
      <c r="A58" s="11" t="s">
        <v>6</v>
      </c>
      <c r="B58" s="11" t="s">
        <v>38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"/>
    </row>
    <row r="59" spans="1:113" s="2" customFormat="1" ht="15.6">
      <c r="A59" s="11" t="s">
        <v>8</v>
      </c>
      <c r="B59" s="11">
        <v>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"/>
    </row>
    <row r="60" spans="1:113" s="2" customFormat="1" ht="15.6">
      <c r="A60" s="11" t="s">
        <v>9</v>
      </c>
      <c r="B60" s="11" t="s">
        <v>10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"/>
    </row>
    <row r="61" spans="1:113" s="2" customFormat="1" ht="15.6">
      <c r="A61" s="11" t="s">
        <v>11</v>
      </c>
      <c r="B61" s="11" t="s">
        <v>46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"/>
    </row>
    <row r="62" spans="1:113" s="2" customFormat="1" ht="15.6">
      <c r="A62" s="11" t="s">
        <v>13</v>
      </c>
      <c r="B62" s="11" t="s">
        <v>14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"/>
    </row>
    <row r="63" spans="1:113" s="2" customFormat="1" ht="15.6">
      <c r="A63" s="11" t="s">
        <v>15</v>
      </c>
      <c r="B63" s="11" t="s">
        <v>16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"/>
    </row>
    <row r="64" spans="1:113" s="2" customFormat="1" ht="15.6">
      <c r="A64" s="10" t="s">
        <v>17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"/>
    </row>
    <row r="65" spans="1:16" s="2" customFormat="1" ht="15.6">
      <c r="A65" s="10" t="s">
        <v>18</v>
      </c>
      <c r="B65" s="10" t="s">
        <v>19</v>
      </c>
      <c r="C65" s="10" t="s">
        <v>6</v>
      </c>
      <c r="D65" s="10" t="s">
        <v>15</v>
      </c>
      <c r="E65" s="10" t="s">
        <v>20</v>
      </c>
      <c r="F65" s="10" t="s">
        <v>13</v>
      </c>
      <c r="G65" s="10" t="s">
        <v>11</v>
      </c>
      <c r="H65" s="10" t="s">
        <v>4</v>
      </c>
      <c r="I65" s="10" t="s">
        <v>21</v>
      </c>
      <c r="J65" s="10" t="s">
        <v>22</v>
      </c>
      <c r="K65" s="10" t="s">
        <v>23</v>
      </c>
      <c r="L65" s="10" t="s">
        <v>24</v>
      </c>
      <c r="M65" s="10" t="s">
        <v>25</v>
      </c>
      <c r="N65" s="10" t="s">
        <v>26</v>
      </c>
      <c r="O65" s="10" t="s">
        <v>27</v>
      </c>
      <c r="P65" s="1"/>
    </row>
    <row r="66" spans="1:16" s="2" customFormat="1" ht="30.95">
      <c r="A66" s="13" t="str">
        <f>B56</f>
        <v>treatment of used perovskite module, delamination, pyrolysis, chemical treatment</v>
      </c>
      <c r="B66" s="11">
        <f>160000/160000</f>
        <v>1</v>
      </c>
      <c r="C66" s="11" t="str">
        <f>B58</f>
        <v>GLO</v>
      </c>
      <c r="D66" s="11" t="s">
        <v>16</v>
      </c>
      <c r="E66" s="11"/>
      <c r="F66" s="11" t="s">
        <v>28</v>
      </c>
      <c r="G66" s="11" t="str">
        <f>B61</f>
        <v>lead</v>
      </c>
      <c r="H66" s="11"/>
      <c r="I66" s="11"/>
      <c r="J66" s="11"/>
      <c r="K66" s="11"/>
      <c r="L66" s="11"/>
      <c r="M66" s="11"/>
      <c r="N66" s="11"/>
      <c r="O66" s="11"/>
      <c r="P66" s="1"/>
    </row>
    <row r="67" spans="1:16" s="2" customFormat="1" ht="15.6">
      <c r="P67" s="1"/>
    </row>
    <row r="68" spans="1:16" s="2" customFormat="1" ht="15.6">
      <c r="A68" s="10" t="s">
        <v>2</v>
      </c>
      <c r="B68" s="10" t="s">
        <v>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"/>
    </row>
    <row r="69" spans="1:16" s="2" customFormat="1" ht="15.6">
      <c r="A69" s="11" t="s">
        <v>4</v>
      </c>
      <c r="B69" s="11" t="s">
        <v>47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"/>
    </row>
    <row r="70" spans="1:16" ht="15.6">
      <c r="A70" s="11" t="s">
        <v>6</v>
      </c>
      <c r="B70" s="11" t="s">
        <v>48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6" ht="15.6">
      <c r="A71" s="11" t="s">
        <v>8</v>
      </c>
      <c r="B71" s="11">
        <v>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6" ht="15.6">
      <c r="A72" s="11" t="s">
        <v>9</v>
      </c>
      <c r="B72" s="11" t="s">
        <v>10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6" ht="15.6">
      <c r="A73" s="11" t="s">
        <v>11</v>
      </c>
      <c r="B73" s="11" t="s">
        <v>49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6" s="2" customFormat="1" ht="15.6">
      <c r="A74" s="11" t="s">
        <v>13</v>
      </c>
      <c r="B74" s="11" t="s">
        <v>14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"/>
    </row>
    <row r="75" spans="1:16" s="2" customFormat="1" ht="15.6">
      <c r="A75" s="11" t="s">
        <v>15</v>
      </c>
      <c r="B75" s="11" t="s">
        <v>16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"/>
    </row>
    <row r="76" spans="1:16" s="2" customFormat="1" ht="15.6">
      <c r="A76" s="10" t="s">
        <v>17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"/>
    </row>
    <row r="77" spans="1:16" s="2" customFormat="1" ht="15.6">
      <c r="A77" s="10" t="s">
        <v>18</v>
      </c>
      <c r="B77" s="10" t="s">
        <v>19</v>
      </c>
      <c r="C77" s="10" t="s">
        <v>6</v>
      </c>
      <c r="D77" s="10" t="s">
        <v>15</v>
      </c>
      <c r="E77" s="10" t="s">
        <v>20</v>
      </c>
      <c r="F77" s="10" t="s">
        <v>13</v>
      </c>
      <c r="G77" s="10" t="s">
        <v>11</v>
      </c>
      <c r="H77" s="10" t="s">
        <v>4</v>
      </c>
      <c r="I77" s="10" t="s">
        <v>21</v>
      </c>
      <c r="J77" s="10" t="s">
        <v>22</v>
      </c>
      <c r="K77" s="10" t="s">
        <v>23</v>
      </c>
      <c r="L77" s="10" t="s">
        <v>24</v>
      </c>
      <c r="M77" s="10" t="s">
        <v>25</v>
      </c>
      <c r="N77" s="10" t="s">
        <v>26</v>
      </c>
      <c r="O77" s="10" t="s">
        <v>27</v>
      </c>
      <c r="P77" s="1"/>
    </row>
    <row r="78" spans="1:16" s="2" customFormat="1" ht="30.95">
      <c r="A78" s="13" t="str">
        <f>B68</f>
        <v>treatment of used perovskite module, delamination, pyrolysis, chemical treatment</v>
      </c>
      <c r="B78" s="11">
        <f>160000/160000</f>
        <v>1</v>
      </c>
      <c r="C78" s="11" t="str">
        <f>B70</f>
        <v>RoW</v>
      </c>
      <c r="D78" s="11" t="s">
        <v>16</v>
      </c>
      <c r="E78" s="11"/>
      <c r="F78" s="11" t="s">
        <v>28</v>
      </c>
      <c r="G78" s="11" t="str">
        <f>B73</f>
        <v>silicon, metallurgical grade</v>
      </c>
      <c r="H78" s="11"/>
      <c r="I78" s="11"/>
      <c r="J78" s="11"/>
      <c r="K78" s="11"/>
      <c r="L78" s="11"/>
      <c r="M78" s="11"/>
      <c r="N78" s="11"/>
      <c r="O78" s="11"/>
      <c r="P78" s="1"/>
    </row>
    <row r="79" spans="1:16" s="2" customFormat="1" ht="15.6">
      <c r="P79" s="1"/>
    </row>
    <row r="80" spans="1:16" s="2" customFormat="1" ht="15.6">
      <c r="A80" s="7" t="s">
        <v>2</v>
      </c>
      <c r="B80" s="7" t="s">
        <v>50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6" s="2" customFormat="1" ht="15.6">
      <c r="A81" s="8" t="s">
        <v>4</v>
      </c>
      <c r="B81" s="8" t="s">
        <v>51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1"/>
    </row>
    <row r="82" spans="1:16" s="2" customFormat="1" ht="15.6">
      <c r="A82" s="8" t="s">
        <v>6</v>
      </c>
      <c r="B82" s="8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"/>
    </row>
    <row r="83" spans="1:16" s="2" customFormat="1" ht="15.6">
      <c r="A83" s="8" t="s">
        <v>8</v>
      </c>
      <c r="B83" s="8">
        <v>-1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"/>
    </row>
    <row r="84" spans="1:16" s="2" customFormat="1" ht="15.6">
      <c r="A84" s="8" t="s">
        <v>9</v>
      </c>
      <c r="B84" s="8" t="s">
        <v>10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"/>
    </row>
    <row r="85" spans="1:16" ht="15.6">
      <c r="A85" s="8" t="s">
        <v>11</v>
      </c>
      <c r="B85" s="8" t="s">
        <v>53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6" ht="15.6">
      <c r="A86" s="8" t="s">
        <v>13</v>
      </c>
      <c r="B86" s="8" t="s">
        <v>14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6" ht="15.6">
      <c r="A87" s="8" t="s">
        <v>15</v>
      </c>
      <c r="B87" s="8" t="s">
        <v>54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6" ht="15.6">
      <c r="A88" s="7" t="s">
        <v>17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6" s="2" customFormat="1" ht="15.6">
      <c r="A89" s="7" t="s">
        <v>18</v>
      </c>
      <c r="B89" s="7" t="s">
        <v>19</v>
      </c>
      <c r="C89" s="7" t="s">
        <v>6</v>
      </c>
      <c r="D89" s="7" t="s">
        <v>15</v>
      </c>
      <c r="E89" s="7" t="s">
        <v>20</v>
      </c>
      <c r="F89" s="7" t="s">
        <v>13</v>
      </c>
      <c r="G89" s="7" t="s">
        <v>11</v>
      </c>
      <c r="H89" s="7" t="s">
        <v>4</v>
      </c>
      <c r="I89" s="7" t="s">
        <v>21</v>
      </c>
      <c r="J89" s="7" t="s">
        <v>22</v>
      </c>
      <c r="K89" s="7" t="s">
        <v>23</v>
      </c>
      <c r="L89" s="7" t="s">
        <v>24</v>
      </c>
      <c r="M89" s="7" t="s">
        <v>25</v>
      </c>
      <c r="N89" s="7" t="s">
        <v>26</v>
      </c>
      <c r="O89" s="7" t="s">
        <v>27</v>
      </c>
      <c r="P89" s="1"/>
    </row>
    <row r="90" spans="1:16" s="2" customFormat="1" ht="30.95">
      <c r="A90" s="9" t="str">
        <f>B80</f>
        <v>treatment of used perovskite, delamination, pyrolysis, chemical treatment</v>
      </c>
      <c r="B90" s="8">
        <v>-1</v>
      </c>
      <c r="C90" s="8" t="str">
        <f>B82</f>
        <v>FR</v>
      </c>
      <c r="D90" s="8" t="str">
        <f>B87</f>
        <v>square meter</v>
      </c>
      <c r="E90" s="8"/>
      <c r="F90" s="8" t="s">
        <v>28</v>
      </c>
      <c r="G90" s="9" t="str">
        <f>B85</f>
        <v>used perovskite module</v>
      </c>
      <c r="H90" s="8" t="s">
        <v>55</v>
      </c>
      <c r="I90" s="8"/>
      <c r="J90" s="8"/>
      <c r="K90" s="8"/>
      <c r="L90" s="8"/>
      <c r="M90" s="8"/>
      <c r="N90" s="8"/>
      <c r="O90" s="8"/>
      <c r="P90" s="1"/>
    </row>
    <row r="91" spans="1:16" s="2" customFormat="1" ht="30.95">
      <c r="A91" s="9" t="str">
        <f>A108</f>
        <v>treatment of used perovskite module, delamination</v>
      </c>
      <c r="B91" s="8">
        <v>-12.05</v>
      </c>
      <c r="C91" s="8" t="s">
        <v>52</v>
      </c>
      <c r="D91" s="8" t="s">
        <v>16</v>
      </c>
      <c r="E91" s="8"/>
      <c r="F91" s="8" t="s">
        <v>30</v>
      </c>
      <c r="G91" s="9" t="str">
        <f>G108</f>
        <v>delaminated used perovskite module</v>
      </c>
      <c r="H91" s="8" t="s">
        <v>55</v>
      </c>
      <c r="I91" s="8"/>
      <c r="J91" s="8"/>
      <c r="K91" s="8"/>
      <c r="L91" s="8"/>
      <c r="M91" s="8"/>
      <c r="N91" s="8"/>
      <c r="O91" s="8"/>
      <c r="P91" s="1"/>
    </row>
    <row r="92" spans="1:16" s="2" customFormat="1" ht="15.6">
      <c r="A92" s="9" t="str">
        <f>A121</f>
        <v>treatment of used perovskite module, pyrolysis</v>
      </c>
      <c r="B92" s="8">
        <v>-12.05</v>
      </c>
      <c r="C92" s="8" t="s">
        <v>52</v>
      </c>
      <c r="D92" s="8" t="s">
        <v>16</v>
      </c>
      <c r="E92" s="8"/>
      <c r="F92" s="8" t="s">
        <v>30</v>
      </c>
      <c r="G92" s="8" t="str">
        <f>G121</f>
        <v>pyrolysed used perovskite module</v>
      </c>
      <c r="H92" s="8" t="s">
        <v>55</v>
      </c>
      <c r="I92" s="8"/>
      <c r="J92" s="8"/>
      <c r="K92" s="8"/>
      <c r="L92" s="8"/>
      <c r="M92" s="8"/>
      <c r="N92" s="8"/>
      <c r="O92" s="8"/>
      <c r="P92" s="1"/>
    </row>
    <row r="93" spans="1:16" s="2" customFormat="1" ht="30.95">
      <c r="A93" s="9" t="str">
        <f>A138</f>
        <v>treatment of SHJ cells in used perovskite module, chemical treatment</v>
      </c>
      <c r="B93" s="8">
        <v>-12.05</v>
      </c>
      <c r="C93" s="8" t="s">
        <v>52</v>
      </c>
      <c r="D93" s="8" t="s">
        <v>16</v>
      </c>
      <c r="E93" s="8"/>
      <c r="F93" s="8" t="s">
        <v>30</v>
      </c>
      <c r="G93" s="8" t="str">
        <f>G138</f>
        <v>chemical treated SHJ cells in used perovskite module</v>
      </c>
      <c r="H93" s="8" t="s">
        <v>55</v>
      </c>
      <c r="I93" s="8"/>
      <c r="J93" s="8"/>
      <c r="K93" s="8"/>
      <c r="L93" s="8"/>
      <c r="M93" s="8"/>
      <c r="N93" s="8"/>
      <c r="O93" s="8"/>
      <c r="P93" s="1"/>
    </row>
    <row r="94" spans="1:16" s="2" customFormat="1" ht="30.95">
      <c r="A94" s="9" t="str">
        <f>A153</f>
        <v>treatment of perovskite section in used perovskite module, chemical treatment</v>
      </c>
      <c r="B94" s="8">
        <v>-12.05</v>
      </c>
      <c r="C94" s="8" t="s">
        <v>52</v>
      </c>
      <c r="D94" s="8" t="s">
        <v>16</v>
      </c>
      <c r="E94" s="8"/>
      <c r="F94" s="8" t="s">
        <v>30</v>
      </c>
      <c r="G94" s="8" t="str">
        <f>G153</f>
        <v>chemical treated perovskite section in used perovskite module</v>
      </c>
      <c r="H94" s="8" t="s">
        <v>55</v>
      </c>
      <c r="I94" s="8"/>
      <c r="J94" s="8"/>
      <c r="K94" s="8"/>
      <c r="L94" s="8"/>
      <c r="M94" s="8"/>
      <c r="N94" s="8"/>
      <c r="O94" s="8"/>
      <c r="P94" s="1"/>
    </row>
    <row r="95" spans="1:16" s="2" customFormat="1" ht="30.95">
      <c r="A95" s="9" t="str">
        <f>A169</f>
        <v>treatment of used perovskite module, glass treatment</v>
      </c>
      <c r="B95" s="8">
        <v>-12.05</v>
      </c>
      <c r="C95" s="8" t="s">
        <v>52</v>
      </c>
      <c r="D95" s="8" t="s">
        <v>16</v>
      </c>
      <c r="E95" s="8"/>
      <c r="F95" s="8" t="s">
        <v>30</v>
      </c>
      <c r="G95" s="8" t="str">
        <f>G169</f>
        <v>second treated used perovskite module</v>
      </c>
      <c r="H95" s="8" t="s">
        <v>55</v>
      </c>
      <c r="I95" s="8"/>
      <c r="J95" s="8"/>
      <c r="K95" s="8"/>
      <c r="L95" s="8"/>
      <c r="M95" s="8"/>
      <c r="N95" s="8"/>
      <c r="O95" s="8"/>
      <c r="P95" s="1"/>
    </row>
    <row r="96" spans="1:16" s="2" customFormat="1" ht="30.95">
      <c r="A96" s="9" t="str">
        <f>A196</f>
        <v>treatment of waste from perovskite module treatment</v>
      </c>
      <c r="B96" s="8">
        <v>-12.05</v>
      </c>
      <c r="C96" s="8" t="s">
        <v>52</v>
      </c>
      <c r="D96" s="8" t="s">
        <v>16</v>
      </c>
      <c r="E96" s="8"/>
      <c r="F96" s="8" t="s">
        <v>30</v>
      </c>
      <c r="G96" s="8" t="str">
        <f>G196</f>
        <v>waste from perovskite module treatment</v>
      </c>
      <c r="H96" s="8" t="s">
        <v>55</v>
      </c>
      <c r="I96" s="8"/>
      <c r="J96" s="8"/>
      <c r="K96" s="8"/>
      <c r="L96" s="8"/>
      <c r="M96" s="8"/>
      <c r="N96" s="8"/>
      <c r="O96" s="8"/>
      <c r="P96" s="1"/>
    </row>
    <row r="97" spans="1:16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6" ht="15.6">
      <c r="A98" s="4" t="s">
        <v>2</v>
      </c>
      <c r="B98" s="4" t="s">
        <v>56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6" ht="15.6">
      <c r="A99" s="5" t="s">
        <v>4</v>
      </c>
      <c r="B99" s="4" t="s">
        <v>51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6" ht="15.6">
      <c r="A100" s="5" t="s">
        <v>6</v>
      </c>
      <c r="B100" s="5" t="s">
        <v>52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6" ht="15.6">
      <c r="A101" s="5" t="s">
        <v>8</v>
      </c>
      <c r="B101" s="5">
        <v>-1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6" ht="15.6">
      <c r="A102" s="5" t="s">
        <v>9</v>
      </c>
      <c r="B102" s="5" t="s">
        <v>10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6" ht="15.6">
      <c r="A103" s="5" t="s">
        <v>11</v>
      </c>
      <c r="B103" s="5" t="s">
        <v>57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6" ht="15.6">
      <c r="A104" s="5" t="s">
        <v>13</v>
      </c>
      <c r="B104" s="5" t="s">
        <v>14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6" s="2" customFormat="1" ht="15.6">
      <c r="A105" s="5" t="s">
        <v>15</v>
      </c>
      <c r="B105" s="5" t="s">
        <v>16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1"/>
    </row>
    <row r="106" spans="1:16" s="2" customFormat="1" ht="15.6">
      <c r="A106" s="4" t="s">
        <v>17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"/>
    </row>
    <row r="107" spans="1:16" s="2" customFormat="1" ht="15.6">
      <c r="A107" s="4" t="s">
        <v>18</v>
      </c>
      <c r="B107" s="4" t="s">
        <v>19</v>
      </c>
      <c r="C107" s="4" t="s">
        <v>6</v>
      </c>
      <c r="D107" s="4" t="s">
        <v>15</v>
      </c>
      <c r="E107" s="4" t="s">
        <v>20</v>
      </c>
      <c r="F107" s="4" t="s">
        <v>13</v>
      </c>
      <c r="G107" s="4" t="s">
        <v>11</v>
      </c>
      <c r="H107" s="4" t="s">
        <v>4</v>
      </c>
      <c r="I107" s="4" t="s">
        <v>21</v>
      </c>
      <c r="J107" s="4" t="s">
        <v>22</v>
      </c>
      <c r="K107" s="4" t="s">
        <v>23</v>
      </c>
      <c r="L107" s="4" t="s">
        <v>24</v>
      </c>
      <c r="M107" s="4" t="s">
        <v>25</v>
      </c>
      <c r="N107" s="4" t="s">
        <v>26</v>
      </c>
      <c r="O107" s="4" t="s">
        <v>27</v>
      </c>
      <c r="P107" s="1"/>
    </row>
    <row r="108" spans="1:16" s="2" customFormat="1" ht="15.6">
      <c r="A108" s="5" t="str">
        <f>B98</f>
        <v>treatment of used perovskite module, delamination</v>
      </c>
      <c r="B108" s="5">
        <v>-1</v>
      </c>
      <c r="C108" s="5" t="str">
        <f>B100</f>
        <v>FR</v>
      </c>
      <c r="D108" s="5" t="str">
        <f>B105</f>
        <v>kilogram</v>
      </c>
      <c r="E108" s="5"/>
      <c r="F108" s="5" t="s">
        <v>28</v>
      </c>
      <c r="G108" s="5" t="str">
        <f>B103</f>
        <v>delaminated used perovskite module</v>
      </c>
      <c r="H108" s="5" t="s">
        <v>58</v>
      </c>
      <c r="I108" s="5"/>
      <c r="J108" s="5"/>
      <c r="K108" s="5"/>
      <c r="L108" s="5"/>
      <c r="M108" s="5"/>
      <c r="N108" s="5"/>
      <c r="O108" s="5"/>
      <c r="P108" s="1"/>
    </row>
    <row r="109" spans="1:16" s="2" customFormat="1" ht="15.6">
      <c r="A109" s="5" t="s">
        <v>59</v>
      </c>
      <c r="B109" s="6">
        <v>3.5999999999999997E-2</v>
      </c>
      <c r="C109" s="5" t="s">
        <v>52</v>
      </c>
      <c r="D109" s="5" t="s">
        <v>60</v>
      </c>
      <c r="E109" s="5"/>
      <c r="F109" s="5" t="s">
        <v>30</v>
      </c>
      <c r="G109" s="5" t="s">
        <v>61</v>
      </c>
      <c r="H109" s="5" t="s">
        <v>62</v>
      </c>
      <c r="I109" s="5"/>
      <c r="J109" s="5"/>
      <c r="K109" s="5"/>
      <c r="L109" s="5"/>
      <c r="M109" s="5"/>
      <c r="N109" s="5"/>
      <c r="O109" s="5"/>
      <c r="P109" s="1"/>
    </row>
    <row r="110" spans="1:16" s="2" customFormat="1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1"/>
    </row>
    <row r="111" spans="1:16" s="2" customFormat="1" ht="15.6">
      <c r="A111" s="4" t="s">
        <v>2</v>
      </c>
      <c r="B111" s="4" t="s">
        <v>63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"/>
    </row>
    <row r="112" spans="1:16" s="2" customFormat="1" ht="15.6">
      <c r="A112" s="5" t="s">
        <v>4</v>
      </c>
      <c r="B112" s="5" t="s">
        <v>51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1"/>
    </row>
    <row r="113" spans="1:16" s="2" customFormat="1" ht="15.6">
      <c r="A113" s="5" t="s">
        <v>6</v>
      </c>
      <c r="B113" s="5" t="s">
        <v>52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"/>
    </row>
    <row r="114" spans="1:16" s="2" customFormat="1" ht="15.6">
      <c r="A114" s="5" t="s">
        <v>8</v>
      </c>
      <c r="B114" s="5">
        <v>-1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"/>
    </row>
    <row r="115" spans="1:16" s="2" customFormat="1" ht="15.6">
      <c r="A115" s="5" t="s">
        <v>9</v>
      </c>
      <c r="B115" s="5" t="s">
        <v>10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"/>
    </row>
    <row r="116" spans="1:16" s="2" customFormat="1" ht="15.6">
      <c r="A116" s="5" t="s">
        <v>11</v>
      </c>
      <c r="B116" s="5" t="s">
        <v>64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1"/>
    </row>
    <row r="117" spans="1:16" s="2" customFormat="1" ht="15.6">
      <c r="A117" s="5" t="s">
        <v>13</v>
      </c>
      <c r="B117" s="5" t="s">
        <v>14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"/>
    </row>
    <row r="118" spans="1:16" ht="15.6">
      <c r="A118" s="5" t="s">
        <v>15</v>
      </c>
      <c r="B118" s="5" t="s">
        <v>16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6" s="2" customFormat="1" ht="15.6">
      <c r="A119" s="4" t="s">
        <v>17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"/>
    </row>
    <row r="120" spans="1:16" s="2" customFormat="1" ht="15.6">
      <c r="A120" s="4" t="s">
        <v>18</v>
      </c>
      <c r="B120" s="4" t="s">
        <v>19</v>
      </c>
      <c r="C120" s="4" t="s">
        <v>6</v>
      </c>
      <c r="D120" s="4" t="s">
        <v>15</v>
      </c>
      <c r="E120" s="4" t="s">
        <v>20</v>
      </c>
      <c r="F120" s="4" t="s">
        <v>13</v>
      </c>
      <c r="G120" s="4" t="s">
        <v>11</v>
      </c>
      <c r="H120" s="4" t="s">
        <v>4</v>
      </c>
      <c r="I120" s="4" t="s">
        <v>21</v>
      </c>
      <c r="J120" s="4" t="s">
        <v>22</v>
      </c>
      <c r="K120" s="4" t="s">
        <v>23</v>
      </c>
      <c r="L120" s="4" t="s">
        <v>24</v>
      </c>
      <c r="M120" s="4" t="s">
        <v>25</v>
      </c>
      <c r="N120" s="4" t="s">
        <v>26</v>
      </c>
      <c r="O120" s="4" t="s">
        <v>27</v>
      </c>
      <c r="P120" s="1"/>
    </row>
    <row r="121" spans="1:16" s="2" customFormat="1" ht="15.6">
      <c r="A121" s="12" t="str">
        <f>B111</f>
        <v>treatment of used perovskite module, pyrolysis</v>
      </c>
      <c r="B121" s="5">
        <v>-1</v>
      </c>
      <c r="C121" s="5" t="str">
        <f>B113</f>
        <v>FR</v>
      </c>
      <c r="D121" s="5" t="str">
        <f>B118</f>
        <v>kilogram</v>
      </c>
      <c r="E121" s="5"/>
      <c r="F121" s="5" t="s">
        <v>28</v>
      </c>
      <c r="G121" s="12" t="str">
        <f>B116</f>
        <v>pyrolysed used perovskite module</v>
      </c>
      <c r="H121" s="5" t="s">
        <v>58</v>
      </c>
      <c r="I121" s="5"/>
      <c r="J121" s="5"/>
      <c r="K121" s="5"/>
      <c r="L121" s="5"/>
      <c r="M121" s="5"/>
      <c r="N121" s="5"/>
      <c r="O121" s="5"/>
      <c r="P121" s="1"/>
    </row>
    <row r="122" spans="1:16" s="2" customFormat="1" ht="15.6">
      <c r="A122" s="12" t="s">
        <v>59</v>
      </c>
      <c r="B122" s="6">
        <v>7.9000000000000001E-2</v>
      </c>
      <c r="C122" s="5" t="s">
        <v>52</v>
      </c>
      <c r="D122" s="5" t="s">
        <v>60</v>
      </c>
      <c r="E122" s="5"/>
      <c r="F122" s="5" t="s">
        <v>30</v>
      </c>
      <c r="G122" s="12" t="s">
        <v>61</v>
      </c>
      <c r="H122" s="5" t="s">
        <v>62</v>
      </c>
      <c r="I122" s="5"/>
      <c r="J122" s="5"/>
      <c r="K122" s="5"/>
      <c r="L122" s="5"/>
      <c r="M122" s="5"/>
      <c r="N122" s="5"/>
      <c r="O122" s="5"/>
      <c r="P122" s="1"/>
    </row>
    <row r="123" spans="1:16" s="2" customFormat="1" ht="15.6">
      <c r="A123" s="12" t="s">
        <v>65</v>
      </c>
      <c r="B123" s="6">
        <v>6.1999999999999998E-3</v>
      </c>
      <c r="C123" s="5" t="s">
        <v>33</v>
      </c>
      <c r="D123" s="5" t="s">
        <v>16</v>
      </c>
      <c r="E123" s="5"/>
      <c r="F123" s="5" t="s">
        <v>30</v>
      </c>
      <c r="G123" s="12" t="s">
        <v>66</v>
      </c>
      <c r="H123" s="5" t="s">
        <v>62</v>
      </c>
      <c r="I123" s="5"/>
      <c r="J123" s="5"/>
      <c r="K123" s="5"/>
      <c r="L123" s="5"/>
      <c r="M123" s="5"/>
      <c r="N123" s="5"/>
      <c r="O123" s="5"/>
      <c r="P123" s="1"/>
    </row>
    <row r="124" spans="1:16" s="2" customFormat="1" ht="15.6">
      <c r="A124" s="12" t="s">
        <v>67</v>
      </c>
      <c r="B124" s="6">
        <v>4.8999999999999998E-3</v>
      </c>
      <c r="C124" s="5" t="s">
        <v>52</v>
      </c>
      <c r="D124" s="5" t="s">
        <v>68</v>
      </c>
      <c r="E124" s="5"/>
      <c r="F124" s="5" t="s">
        <v>30</v>
      </c>
      <c r="G124" s="12" t="s">
        <v>69</v>
      </c>
      <c r="H124" s="5" t="s">
        <v>62</v>
      </c>
      <c r="I124" s="5"/>
      <c r="J124" s="5"/>
      <c r="K124" s="5"/>
      <c r="L124" s="5"/>
      <c r="M124" s="5"/>
      <c r="N124" s="5"/>
      <c r="O124" s="5"/>
      <c r="P124" s="1"/>
    </row>
    <row r="125" spans="1:16" s="2" customFormat="1" ht="15.6">
      <c r="A125" s="12" t="s">
        <v>70</v>
      </c>
      <c r="B125" s="5">
        <v>0.19</v>
      </c>
      <c r="C125" s="5" t="s">
        <v>33</v>
      </c>
      <c r="D125" s="5" t="s">
        <v>16</v>
      </c>
      <c r="E125" s="5"/>
      <c r="F125" s="5" t="s">
        <v>30</v>
      </c>
      <c r="G125" s="12" t="s">
        <v>71</v>
      </c>
      <c r="H125" s="5" t="s">
        <v>62</v>
      </c>
      <c r="I125" s="5"/>
      <c r="J125" s="5"/>
      <c r="K125" s="5"/>
      <c r="L125" s="5"/>
      <c r="M125" s="5"/>
      <c r="N125" s="5"/>
      <c r="O125" s="5"/>
    </row>
    <row r="126" spans="1:16" s="2" customFormat="1" ht="15.6">
      <c r="A126" s="12" t="s">
        <v>72</v>
      </c>
      <c r="B126" s="6">
        <v>1.2999999999999999E-3</v>
      </c>
      <c r="C126" s="5" t="s">
        <v>73</v>
      </c>
      <c r="D126" s="5" t="s">
        <v>16</v>
      </c>
      <c r="E126" s="5"/>
      <c r="F126" s="5" t="s">
        <v>30</v>
      </c>
      <c r="G126" s="12" t="s">
        <v>74</v>
      </c>
      <c r="H126" s="5" t="s">
        <v>62</v>
      </c>
      <c r="I126" s="5"/>
      <c r="J126" s="5"/>
      <c r="K126" s="5"/>
      <c r="L126" s="5"/>
      <c r="M126" s="5"/>
      <c r="N126" s="5"/>
      <c r="O126" s="5"/>
      <c r="P126" s="1"/>
    </row>
    <row r="128" spans="1:16" ht="15.6">
      <c r="A128" s="4" t="s">
        <v>2</v>
      </c>
      <c r="B128" s="4" t="s">
        <v>75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ht="15.6">
      <c r="A129" s="5" t="s">
        <v>4</v>
      </c>
      <c r="B129" s="5" t="s">
        <v>51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ht="15.6">
      <c r="A130" s="5" t="s">
        <v>6</v>
      </c>
      <c r="B130" s="5" t="s">
        <v>52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ht="15.6">
      <c r="A131" s="5" t="s">
        <v>8</v>
      </c>
      <c r="B131" s="5">
        <v>-1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5.6">
      <c r="A132" s="5" t="s">
        <v>9</v>
      </c>
      <c r="B132" s="5" t="s">
        <v>10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ht="15.6">
      <c r="A133" s="5" t="s">
        <v>11</v>
      </c>
      <c r="B133" s="5" t="s">
        <v>76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ht="15.6">
      <c r="A134" s="5" t="s">
        <v>13</v>
      </c>
      <c r="B134" s="5" t="s">
        <v>14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ht="15.6">
      <c r="A135" s="5" t="s">
        <v>15</v>
      </c>
      <c r="B135" s="5" t="s">
        <v>16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ht="15.6">
      <c r="A136" s="4" t="s">
        <v>17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ht="15.6">
      <c r="A137" s="4" t="s">
        <v>18</v>
      </c>
      <c r="B137" s="4" t="s">
        <v>19</v>
      </c>
      <c r="C137" s="4" t="s">
        <v>6</v>
      </c>
      <c r="D137" s="4" t="s">
        <v>15</v>
      </c>
      <c r="E137" s="4" t="s">
        <v>20</v>
      </c>
      <c r="F137" s="4" t="s">
        <v>13</v>
      </c>
      <c r="G137" s="4" t="s">
        <v>11</v>
      </c>
      <c r="H137" s="4" t="s">
        <v>4</v>
      </c>
      <c r="I137" s="4" t="s">
        <v>21</v>
      </c>
      <c r="J137" s="4" t="s">
        <v>22</v>
      </c>
      <c r="K137" s="4" t="s">
        <v>23</v>
      </c>
      <c r="L137" s="4" t="s">
        <v>24</v>
      </c>
      <c r="M137" s="4" t="s">
        <v>25</v>
      </c>
      <c r="N137" s="4" t="s">
        <v>26</v>
      </c>
      <c r="O137" s="4" t="s">
        <v>27</v>
      </c>
    </row>
    <row r="138" spans="1:15" ht="15.6">
      <c r="A138" s="5" t="str">
        <f>B128</f>
        <v>treatment of SHJ cells in used perovskite module, chemical treatment</v>
      </c>
      <c r="B138" s="5">
        <v>-1</v>
      </c>
      <c r="C138" s="5" t="str">
        <f>B130</f>
        <v>FR</v>
      </c>
      <c r="D138" s="5" t="str">
        <f>B135</f>
        <v>kilogram</v>
      </c>
      <c r="E138" s="5"/>
      <c r="F138" s="5" t="s">
        <v>28</v>
      </c>
      <c r="G138" s="5" t="str">
        <f>B133</f>
        <v>chemical treated SHJ cells in used perovskite module</v>
      </c>
      <c r="H138" s="5" t="s">
        <v>58</v>
      </c>
      <c r="I138" s="5"/>
      <c r="J138" s="5"/>
      <c r="K138" s="5"/>
      <c r="L138" s="5"/>
      <c r="M138" s="5"/>
      <c r="N138" s="5"/>
      <c r="O138" s="5"/>
    </row>
    <row r="139" spans="1:15" ht="15.6">
      <c r="A139" s="5" t="s">
        <v>77</v>
      </c>
      <c r="B139" s="6">
        <v>0.14000000000000001</v>
      </c>
      <c r="C139" s="5" t="s">
        <v>38</v>
      </c>
      <c r="D139" s="5" t="s">
        <v>16</v>
      </c>
      <c r="E139" s="5"/>
      <c r="F139" s="5" t="s">
        <v>30</v>
      </c>
      <c r="G139" s="5" t="s">
        <v>78</v>
      </c>
      <c r="H139" s="5" t="s">
        <v>62</v>
      </c>
      <c r="I139" s="5"/>
      <c r="J139" s="5"/>
      <c r="K139" s="5"/>
      <c r="L139" s="5"/>
      <c r="M139" s="5"/>
      <c r="N139" s="5"/>
      <c r="O139" s="5"/>
    </row>
    <row r="140" spans="1:15" ht="15.6">
      <c r="A140" s="5" t="s">
        <v>79</v>
      </c>
      <c r="B140" s="6">
        <v>0.15</v>
      </c>
      <c r="C140" s="5" t="s">
        <v>33</v>
      </c>
      <c r="D140" s="5" t="s">
        <v>16</v>
      </c>
      <c r="E140" s="5"/>
      <c r="F140" s="5" t="s">
        <v>30</v>
      </c>
      <c r="G140" s="5" t="s">
        <v>80</v>
      </c>
      <c r="H140" s="5" t="s">
        <v>62</v>
      </c>
      <c r="I140" s="5"/>
      <c r="J140" s="5"/>
      <c r="K140" s="5"/>
      <c r="L140" s="5"/>
      <c r="M140" s="5"/>
      <c r="N140" s="5"/>
      <c r="O140" s="5"/>
    </row>
    <row r="141" spans="1:15" ht="15.6">
      <c r="A141" s="5" t="s">
        <v>81</v>
      </c>
      <c r="B141" s="6">
        <v>0.5</v>
      </c>
      <c r="C141" s="5" t="s">
        <v>82</v>
      </c>
      <c r="D141" s="5" t="s">
        <v>16</v>
      </c>
      <c r="E141" s="5"/>
      <c r="F141" s="5" t="s">
        <v>30</v>
      </c>
      <c r="G141" s="5" t="s">
        <v>83</v>
      </c>
      <c r="H141" s="5" t="s">
        <v>62</v>
      </c>
      <c r="I141" s="5"/>
      <c r="J141" s="6"/>
      <c r="K141" s="5"/>
      <c r="L141" s="5"/>
      <c r="M141" s="5"/>
      <c r="N141" s="5"/>
      <c r="O141" s="5"/>
    </row>
    <row r="143" spans="1:15" ht="15.6">
      <c r="A143" s="4" t="s">
        <v>2</v>
      </c>
      <c r="B143" s="4" t="s">
        <v>84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5.6">
      <c r="A144" s="5" t="s">
        <v>4</v>
      </c>
      <c r="B144" s="5" t="s">
        <v>51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5.6">
      <c r="A145" s="5" t="s">
        <v>6</v>
      </c>
      <c r="B145" s="5" t="s">
        <v>52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15.6">
      <c r="A146" s="5" t="s">
        <v>8</v>
      </c>
      <c r="B146" s="5">
        <v>-1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15.6">
      <c r="A147" s="5" t="s">
        <v>9</v>
      </c>
      <c r="B147" s="5" t="s">
        <v>10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5.6">
      <c r="A148" s="5" t="s">
        <v>11</v>
      </c>
      <c r="B148" s="5" t="s">
        <v>85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15.6">
      <c r="A149" s="5" t="s">
        <v>13</v>
      </c>
      <c r="B149" s="5" t="s">
        <v>14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ht="15.6">
      <c r="A150" s="5" t="s">
        <v>15</v>
      </c>
      <c r="B150" s="5" t="s">
        <v>16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ht="15.6">
      <c r="A151" s="4" t="s">
        <v>17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ht="15.6">
      <c r="A152" s="4" t="s">
        <v>18</v>
      </c>
      <c r="B152" s="4" t="s">
        <v>19</v>
      </c>
      <c r="C152" s="4" t="s">
        <v>6</v>
      </c>
      <c r="D152" s="4" t="s">
        <v>15</v>
      </c>
      <c r="E152" s="4" t="s">
        <v>20</v>
      </c>
      <c r="F152" s="4" t="s">
        <v>13</v>
      </c>
      <c r="G152" s="4" t="s">
        <v>11</v>
      </c>
      <c r="H152" s="4" t="s">
        <v>4</v>
      </c>
      <c r="I152" s="4" t="s">
        <v>21</v>
      </c>
      <c r="J152" s="4" t="s">
        <v>22</v>
      </c>
      <c r="K152" s="4" t="s">
        <v>23</v>
      </c>
      <c r="L152" s="4" t="s">
        <v>24</v>
      </c>
      <c r="M152" s="4" t="s">
        <v>25</v>
      </c>
      <c r="N152" s="4" t="s">
        <v>26</v>
      </c>
      <c r="O152" s="4" t="s">
        <v>27</v>
      </c>
    </row>
    <row r="153" spans="1:15" ht="30.95">
      <c r="A153" s="12" t="str">
        <f>B143</f>
        <v>treatment of perovskite section in used perovskite module, chemical treatment</v>
      </c>
      <c r="B153" s="5">
        <v>-1</v>
      </c>
      <c r="C153" s="5" t="str">
        <f>B145</f>
        <v>FR</v>
      </c>
      <c r="D153" s="5" t="str">
        <f>B150</f>
        <v>kilogram</v>
      </c>
      <c r="E153" s="5"/>
      <c r="F153" s="5" t="s">
        <v>28</v>
      </c>
      <c r="G153" s="12" t="str">
        <f>B148</f>
        <v>chemical treated perovskite section in used perovskite module</v>
      </c>
      <c r="H153" s="5" t="s">
        <v>58</v>
      </c>
      <c r="I153" s="5"/>
      <c r="J153" s="5"/>
      <c r="K153" s="5"/>
      <c r="L153" s="5"/>
      <c r="M153" s="5"/>
      <c r="N153" s="5"/>
      <c r="O153" s="5"/>
    </row>
    <row r="154" spans="1:15" ht="30.95">
      <c r="A154" s="12" t="s">
        <v>86</v>
      </c>
      <c r="B154" s="6">
        <v>2.0000000000000001E-4</v>
      </c>
      <c r="C154" s="5" t="s">
        <v>87</v>
      </c>
      <c r="D154" s="5" t="s">
        <v>16</v>
      </c>
      <c r="E154" s="5"/>
      <c r="F154" s="5" t="s">
        <v>30</v>
      </c>
      <c r="G154" s="12" t="s">
        <v>88</v>
      </c>
      <c r="H154" s="5" t="s">
        <v>62</v>
      </c>
      <c r="I154" s="5"/>
      <c r="J154" s="5"/>
      <c r="K154" s="5"/>
      <c r="L154" s="5"/>
      <c r="M154" s="5"/>
      <c r="N154" s="5"/>
      <c r="O154" s="5"/>
    </row>
    <row r="155" spans="1:15" ht="15.6">
      <c r="A155" s="12" t="s">
        <v>89</v>
      </c>
      <c r="B155" s="6">
        <v>5.1000000000000004E-3</v>
      </c>
      <c r="C155" s="5" t="s">
        <v>38</v>
      </c>
      <c r="D155" s="5" t="s">
        <v>16</v>
      </c>
      <c r="E155" s="5"/>
      <c r="F155" s="5" t="s">
        <v>30</v>
      </c>
      <c r="G155" s="12" t="s">
        <v>90</v>
      </c>
      <c r="H155" s="5" t="s">
        <v>62</v>
      </c>
      <c r="I155" s="5"/>
      <c r="J155" s="5"/>
      <c r="K155" s="5"/>
      <c r="L155" s="5"/>
      <c r="M155" s="5"/>
      <c r="N155" s="5"/>
      <c r="O155" s="5"/>
    </row>
    <row r="156" spans="1:15" ht="15.6">
      <c r="A156" s="12" t="s">
        <v>91</v>
      </c>
      <c r="B156" s="6">
        <v>1.6000000000000001E-3</v>
      </c>
      <c r="C156" s="5" t="s">
        <v>48</v>
      </c>
      <c r="D156" s="5" t="s">
        <v>16</v>
      </c>
      <c r="E156" s="5"/>
      <c r="F156" s="5" t="s">
        <v>30</v>
      </c>
      <c r="G156" s="12" t="s">
        <v>92</v>
      </c>
      <c r="H156" s="5" t="s">
        <v>62</v>
      </c>
      <c r="I156" s="5"/>
      <c r="J156" s="5"/>
      <c r="K156" s="5"/>
      <c r="L156" s="5"/>
      <c r="M156" s="5"/>
      <c r="N156" s="5"/>
      <c r="O156" s="5"/>
    </row>
    <row r="157" spans="1:15" ht="15.6">
      <c r="A157" s="12" t="s">
        <v>93</v>
      </c>
      <c r="B157" s="6">
        <v>3.2000000000000003E-4</v>
      </c>
      <c r="C157" s="5" t="s">
        <v>33</v>
      </c>
      <c r="D157" s="5" t="s">
        <v>16</v>
      </c>
      <c r="E157" s="5"/>
      <c r="F157" s="5" t="s">
        <v>30</v>
      </c>
      <c r="G157" s="12" t="s">
        <v>94</v>
      </c>
      <c r="H157" s="5" t="s">
        <v>62</v>
      </c>
      <c r="I157" s="5"/>
      <c r="J157" s="5"/>
      <c r="K157" s="5"/>
      <c r="L157" s="5"/>
      <c r="M157" s="5"/>
      <c r="N157" s="5"/>
      <c r="O157" s="5"/>
    </row>
    <row r="159" spans="1:15" ht="15.6">
      <c r="A159" s="4" t="s">
        <v>2</v>
      </c>
      <c r="B159" s="4" t="s">
        <v>95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5.6">
      <c r="A160" s="5" t="s">
        <v>4</v>
      </c>
      <c r="B160" s="5" t="s">
        <v>51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ht="15.6">
      <c r="A161" s="5" t="s">
        <v>6</v>
      </c>
      <c r="B161" s="5" t="s">
        <v>52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ht="15.6">
      <c r="A162" s="5" t="s">
        <v>8</v>
      </c>
      <c r="B162" s="5">
        <v>-1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5.6">
      <c r="A163" s="5" t="s">
        <v>9</v>
      </c>
      <c r="B163" s="5" t="s">
        <v>10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ht="15.6">
      <c r="A164" s="5" t="s">
        <v>11</v>
      </c>
      <c r="B164" s="5" t="s">
        <v>96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ht="15.6">
      <c r="A165" s="5" t="s">
        <v>13</v>
      </c>
      <c r="B165" s="5" t="s">
        <v>14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ht="15.6">
      <c r="A166" s="5" t="s">
        <v>15</v>
      </c>
      <c r="B166" s="5" t="s">
        <v>16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ht="15.6">
      <c r="A167" s="4" t="s">
        <v>17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ht="15.6">
      <c r="A168" s="4" t="s">
        <v>18</v>
      </c>
      <c r="B168" s="4" t="s">
        <v>19</v>
      </c>
      <c r="C168" s="4" t="s">
        <v>6</v>
      </c>
      <c r="D168" s="4" t="s">
        <v>15</v>
      </c>
      <c r="E168" s="4" t="s">
        <v>20</v>
      </c>
      <c r="F168" s="4" t="s">
        <v>13</v>
      </c>
      <c r="G168" s="4" t="s">
        <v>11</v>
      </c>
      <c r="H168" s="4" t="s">
        <v>4</v>
      </c>
      <c r="I168" s="4" t="s">
        <v>21</v>
      </c>
      <c r="J168" s="4" t="s">
        <v>22</v>
      </c>
      <c r="K168" s="4" t="s">
        <v>23</v>
      </c>
      <c r="L168" s="4" t="s">
        <v>24</v>
      </c>
      <c r="M168" s="4" t="s">
        <v>25</v>
      </c>
      <c r="N168" s="4" t="s">
        <v>26</v>
      </c>
      <c r="O168" s="4" t="s">
        <v>27</v>
      </c>
    </row>
    <row r="169" spans="1:15" ht="15.6">
      <c r="A169" s="5" t="str">
        <f>B159</f>
        <v>treatment of used perovskite module, glass treatment</v>
      </c>
      <c r="B169" s="5">
        <v>-1</v>
      </c>
      <c r="C169" s="5" t="str">
        <f>B161</f>
        <v>FR</v>
      </c>
      <c r="D169" s="5" t="str">
        <f>B166</f>
        <v>kilogram</v>
      </c>
      <c r="E169" s="5"/>
      <c r="F169" s="5" t="s">
        <v>28</v>
      </c>
      <c r="G169" s="5" t="str">
        <f>B164</f>
        <v>second treated used perovskite module</v>
      </c>
      <c r="H169" s="5"/>
      <c r="I169" s="5"/>
      <c r="J169" s="5"/>
      <c r="K169" s="5"/>
      <c r="L169" s="5"/>
      <c r="M169" s="5"/>
      <c r="N169" s="5"/>
      <c r="O169" s="5"/>
    </row>
    <row r="170" spans="1:15" ht="15.6">
      <c r="A170" s="12" t="str">
        <f>A182</f>
        <v>treatment of glass from used perovskite module</v>
      </c>
      <c r="B170" s="6">
        <v>-0.79</v>
      </c>
      <c r="C170" s="5" t="s">
        <v>52</v>
      </c>
      <c r="D170" s="5" t="s">
        <v>16</v>
      </c>
      <c r="E170" s="5"/>
      <c r="F170" s="5" t="s">
        <v>30</v>
      </c>
      <c r="G170" s="5" t="str">
        <f>G182</f>
        <v>glass from used perovskite module</v>
      </c>
      <c r="H170" s="5"/>
      <c r="I170" s="5"/>
      <c r="J170" s="6"/>
      <c r="K170" s="5"/>
      <c r="L170" s="5"/>
      <c r="M170" s="5"/>
      <c r="N170" s="5"/>
      <c r="O170" s="5"/>
    </row>
    <row r="172" spans="1:15" ht="15.6">
      <c r="A172" s="4" t="s">
        <v>2</v>
      </c>
      <c r="B172" s="4" t="s">
        <v>97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ht="15.6">
      <c r="A173" s="5" t="s">
        <v>4</v>
      </c>
      <c r="B173" s="5" t="s">
        <v>51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ht="15.6">
      <c r="A174" s="5" t="s">
        <v>6</v>
      </c>
      <c r="B174" s="5" t="s">
        <v>52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5.6">
      <c r="A175" s="5" t="s">
        <v>8</v>
      </c>
      <c r="B175" s="5">
        <v>-1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ht="15.6">
      <c r="A176" s="5" t="s">
        <v>9</v>
      </c>
      <c r="B176" s="5" t="s">
        <v>10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ht="15.6">
      <c r="A177" s="5" t="s">
        <v>11</v>
      </c>
      <c r="B177" s="5" t="s">
        <v>98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ht="15.6">
      <c r="A178" s="5" t="s">
        <v>13</v>
      </c>
      <c r="B178" s="5" t="s">
        <v>14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ht="15.6">
      <c r="A179" s="5" t="s">
        <v>15</v>
      </c>
      <c r="B179" s="5" t="s">
        <v>16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ht="15.6">
      <c r="A180" s="4" t="s">
        <v>17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 ht="15.6">
      <c r="A181" s="4" t="s">
        <v>18</v>
      </c>
      <c r="B181" s="4" t="s">
        <v>19</v>
      </c>
      <c r="C181" s="4" t="s">
        <v>6</v>
      </c>
      <c r="D181" s="4" t="s">
        <v>15</v>
      </c>
      <c r="E181" s="4" t="s">
        <v>20</v>
      </c>
      <c r="F181" s="4" t="s">
        <v>13</v>
      </c>
      <c r="G181" s="4" t="s">
        <v>11</v>
      </c>
      <c r="H181" s="4" t="s">
        <v>4</v>
      </c>
      <c r="I181" s="4" t="s">
        <v>21</v>
      </c>
      <c r="J181" s="4" t="s">
        <v>22</v>
      </c>
      <c r="K181" s="4" t="s">
        <v>23</v>
      </c>
      <c r="L181" s="4" t="s">
        <v>24</v>
      </c>
      <c r="M181" s="4" t="s">
        <v>25</v>
      </c>
      <c r="N181" s="4" t="s">
        <v>26</v>
      </c>
      <c r="O181" s="4" t="s">
        <v>27</v>
      </c>
    </row>
    <row r="182" spans="1:15" ht="15.6">
      <c r="A182" s="12" t="str">
        <f>B172</f>
        <v>treatment of glass from used perovskite module</v>
      </c>
      <c r="B182" s="5">
        <v>-1</v>
      </c>
      <c r="C182" s="5" t="str">
        <f>B174</f>
        <v>FR</v>
      </c>
      <c r="D182" s="5" t="str">
        <f>B179</f>
        <v>kilogram</v>
      </c>
      <c r="E182" s="5"/>
      <c r="F182" s="5" t="s">
        <v>28</v>
      </c>
      <c r="G182" s="12" t="str">
        <f>B177</f>
        <v>glass from used perovskite module</v>
      </c>
      <c r="H182" s="5" t="s">
        <v>58</v>
      </c>
      <c r="I182" s="5"/>
      <c r="J182" s="5"/>
      <c r="K182" s="5"/>
      <c r="L182" s="5"/>
      <c r="M182" s="5"/>
      <c r="N182" s="5"/>
      <c r="O182" s="5"/>
    </row>
    <row r="183" spans="1:15" ht="30.95">
      <c r="A183" s="12" t="s">
        <v>99</v>
      </c>
      <c r="B183" s="6">
        <v>4.8600000000000003</v>
      </c>
      <c r="C183" s="5" t="s">
        <v>52</v>
      </c>
      <c r="D183" s="5" t="s">
        <v>100</v>
      </c>
      <c r="E183" s="5"/>
      <c r="F183" s="5" t="s">
        <v>30</v>
      </c>
      <c r="G183" s="12" t="s">
        <v>101</v>
      </c>
      <c r="H183" s="5" t="s">
        <v>62</v>
      </c>
      <c r="I183" s="5"/>
      <c r="J183" s="5"/>
      <c r="K183" s="5"/>
      <c r="L183" s="5"/>
      <c r="M183" s="5"/>
      <c r="N183" s="5"/>
      <c r="O183" s="5"/>
    </row>
    <row r="184" spans="1:15" ht="15.6">
      <c r="A184" s="12" t="s">
        <v>102</v>
      </c>
      <c r="B184" s="6">
        <v>0.11</v>
      </c>
      <c r="C184" s="5" t="s">
        <v>52</v>
      </c>
      <c r="D184" s="5" t="s">
        <v>60</v>
      </c>
      <c r="E184" s="5"/>
      <c r="F184" s="5" t="s">
        <v>30</v>
      </c>
      <c r="G184" s="12" t="s">
        <v>103</v>
      </c>
      <c r="H184" s="5" t="s">
        <v>62</v>
      </c>
      <c r="I184" s="5"/>
      <c r="J184" s="5"/>
      <c r="K184" s="5"/>
      <c r="L184" s="5"/>
      <c r="M184" s="5"/>
      <c r="N184" s="5"/>
      <c r="O184" s="5"/>
    </row>
    <row r="186" spans="1:15" ht="15.6">
      <c r="A186" s="4" t="s">
        <v>2</v>
      </c>
      <c r="B186" s="4" t="s">
        <v>104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ht="15.6">
      <c r="A187" s="5" t="s">
        <v>4</v>
      </c>
      <c r="B187" s="5" t="s">
        <v>51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5.6">
      <c r="A188" s="5" t="s">
        <v>6</v>
      </c>
      <c r="B188" s="5" t="s">
        <v>52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 ht="15.6">
      <c r="A189" s="5" t="s">
        <v>8</v>
      </c>
      <c r="B189" s="5">
        <v>-1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 ht="15.6">
      <c r="A190" s="5" t="s">
        <v>9</v>
      </c>
      <c r="B190" s="5" t="s">
        <v>10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ht="15.6">
      <c r="A191" s="5" t="s">
        <v>11</v>
      </c>
      <c r="B191" s="5" t="s">
        <v>105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ht="15.6">
      <c r="A192" s="5" t="s">
        <v>13</v>
      </c>
      <c r="B192" s="5" t="s">
        <v>14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6">
      <c r="A193" s="5" t="s">
        <v>15</v>
      </c>
      <c r="B193" s="5" t="s">
        <v>16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6">
      <c r="A194" s="4" t="s">
        <v>17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6">
      <c r="A195" s="4" t="s">
        <v>18</v>
      </c>
      <c r="B195" s="4" t="s">
        <v>19</v>
      </c>
      <c r="C195" s="4" t="s">
        <v>6</v>
      </c>
      <c r="D195" s="4" t="s">
        <v>15</v>
      </c>
      <c r="E195" s="4" t="s">
        <v>20</v>
      </c>
      <c r="F195" s="4" t="s">
        <v>13</v>
      </c>
      <c r="G195" s="4" t="s">
        <v>11</v>
      </c>
      <c r="H195" s="4" t="s">
        <v>4</v>
      </c>
      <c r="I195" s="4" t="s">
        <v>21</v>
      </c>
      <c r="J195" s="4" t="s">
        <v>22</v>
      </c>
      <c r="K195" s="4" t="s">
        <v>23</v>
      </c>
      <c r="L195" s="4" t="s">
        <v>24</v>
      </c>
      <c r="M195" s="4" t="s">
        <v>25</v>
      </c>
      <c r="N195" s="4" t="s">
        <v>26</v>
      </c>
      <c r="O195" s="4" t="s">
        <v>27</v>
      </c>
    </row>
    <row r="196" spans="1:15" ht="15.6">
      <c r="A196" s="5" t="str">
        <f>B186</f>
        <v>treatment of waste from perovskite module treatment</v>
      </c>
      <c r="B196" s="5">
        <v>-1</v>
      </c>
      <c r="C196" s="5" t="str">
        <f>B188</f>
        <v>FR</v>
      </c>
      <c r="D196" s="5" t="str">
        <f>B193</f>
        <v>kilogram</v>
      </c>
      <c r="E196" s="5"/>
      <c r="F196" s="5" t="s">
        <v>28</v>
      </c>
      <c r="G196" s="5" t="str">
        <f>B191</f>
        <v>waste from perovskite module treatment</v>
      </c>
      <c r="H196" s="5" t="s">
        <v>58</v>
      </c>
      <c r="I196" s="5"/>
      <c r="J196" s="5"/>
      <c r="K196" s="5"/>
      <c r="L196" s="5"/>
      <c r="M196" s="5"/>
      <c r="N196" s="5"/>
      <c r="O196" s="5"/>
    </row>
    <row r="197" spans="1:15" ht="15.6">
      <c r="A197" s="12" t="s">
        <v>106</v>
      </c>
      <c r="B197" s="6">
        <v>-7.0000000000000001E-3</v>
      </c>
      <c r="C197" s="5" t="s">
        <v>52</v>
      </c>
      <c r="D197" s="5" t="s">
        <v>16</v>
      </c>
      <c r="E197" s="5"/>
      <c r="F197" s="5" t="s">
        <v>30</v>
      </c>
      <c r="G197" s="5" t="s">
        <v>107</v>
      </c>
      <c r="H197" s="5" t="s">
        <v>62</v>
      </c>
      <c r="I197" s="5"/>
      <c r="J197" s="5"/>
      <c r="K197" s="5"/>
      <c r="L197" s="5"/>
      <c r="M197" s="5"/>
      <c r="N197" s="5"/>
      <c r="O197" s="5"/>
    </row>
    <row r="198" spans="1:15" ht="30.95">
      <c r="A198" s="12" t="s">
        <v>108</v>
      </c>
      <c r="B198" s="6">
        <v>-6.4999999999999997E-4</v>
      </c>
      <c r="C198" s="5" t="s">
        <v>82</v>
      </c>
      <c r="D198" s="5" t="s">
        <v>68</v>
      </c>
      <c r="E198" s="5"/>
      <c r="F198" s="5" t="s">
        <v>30</v>
      </c>
      <c r="G198" s="5" t="s">
        <v>109</v>
      </c>
      <c r="H198" s="5" t="s">
        <v>62</v>
      </c>
      <c r="I198" s="5"/>
      <c r="J198" s="5"/>
      <c r="K198" s="5"/>
      <c r="L198" s="5"/>
      <c r="M198" s="5"/>
      <c r="N198" s="5"/>
      <c r="O1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Kandiyoti Eskenazi Selin</cp:lastModifiedBy>
  <cp:revision/>
  <dcterms:created xsi:type="dcterms:W3CDTF">2015-06-05T18:19:34Z</dcterms:created>
  <dcterms:modified xsi:type="dcterms:W3CDTF">2025-08-28T12:11:37Z</dcterms:modified>
  <cp:category/>
  <cp:contentStatus/>
</cp:coreProperties>
</file>