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955" documentId="13_ncr:1_{D0FB8C27-5AAD-4D83-B52A-9764F8EB4256}" xr6:coauthVersionLast="47" xr6:coauthVersionMax="47" xr10:uidLastSave="{5F34CE55-5671-4682-983E-9838A3BE15D8}"/>
  <bookViews>
    <workbookView xWindow="-110" yWindow="-110" windowWidth="19420" windowHeight="10300" xr2:uid="{00000000-000D-0000-FFFF-FFFF00000000}"/>
  </bookViews>
  <sheets>
    <sheet name="Permanent_magnet_EO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5" l="1"/>
  <c r="D85" i="5"/>
  <c r="C85" i="5"/>
  <c r="A85" i="5"/>
  <c r="B70" i="5"/>
  <c r="G62" i="5"/>
  <c r="D62" i="5"/>
  <c r="C62" i="5"/>
  <c r="A62" i="5"/>
  <c r="C50" i="5"/>
  <c r="B50" i="5"/>
  <c r="A50" i="5"/>
  <c r="C38" i="5"/>
  <c r="B38" i="5"/>
  <c r="A38" i="5"/>
  <c r="G26" i="5"/>
  <c r="C26" i="5"/>
  <c r="B26" i="5"/>
  <c r="A26" i="5"/>
  <c r="G14" i="5"/>
  <c r="C14" i="5"/>
  <c r="B14" i="5"/>
  <c r="A14" i="5"/>
</calcChain>
</file>

<file path=xl/sharedStrings.xml><?xml version="1.0" encoding="utf-8"?>
<sst xmlns="http://schemas.openxmlformats.org/spreadsheetml/2006/main" count="282" uniqueCount="75">
  <si>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</si>
  <si>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</si>
  <si>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</si>
  <si>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</si>
  <si>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</si>
  <si>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</si>
  <si>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</si>
  <si>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</si>
  <si>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</si>
  <si>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</si>
  <si>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</si>
  <si>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</si>
  <si>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</si>
  <si>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</si>
  <si>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</si>
  <si>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</si>
  <si>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</si>
  <si>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</si>
  <si>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database</t>
  </si>
  <si>
    <t>formula</t>
  </si>
  <si>
    <t>uncertainty type</t>
  </si>
  <si>
    <t>loc</t>
  </si>
  <si>
    <t>scale</t>
  </si>
  <si>
    <t>shape</t>
  </si>
  <si>
    <t>minimum</t>
  </si>
  <si>
    <t>maximum</t>
  </si>
  <si>
    <t>market for electricity, medium voltage</t>
  </si>
  <si>
    <t>electricity, medium voltage</t>
  </si>
  <si>
    <t>RER</t>
  </si>
  <si>
    <t>cubic meter</t>
  </si>
  <si>
    <t>GLO</t>
  </si>
  <si>
    <t>Europe without Switzerland</t>
  </si>
  <si>
    <t>RoW</t>
  </si>
  <si>
    <t>copper, cathode</t>
  </si>
  <si>
    <t>permanent_magnet_EoL</t>
  </si>
  <si>
    <t>used permanent magnet</t>
  </si>
  <si>
    <t>Jin et al. (2018). Life Cycle Assessment of Neodymium-Iron-Boron Magnet-to-Magnet Recycling for Electric Vehicle Motors</t>
  </si>
  <si>
    <t>collected used permanent magnet</t>
  </si>
  <si>
    <t>market for transport, freight, lorry, &gt;32 metric ton, diesel, EURO 3</t>
  </si>
  <si>
    <t>ton kilometer</t>
  </si>
  <si>
    <t>transport, freight, lorry, &gt;32 metric ton, diesel, EURO 3</t>
  </si>
  <si>
    <t>market for transport, freight, train, fleet average</t>
  </si>
  <si>
    <t>transport, freight, train, fleet average</t>
  </si>
  <si>
    <t>market for transport, freight, lorry, 16-32 metric ton, diesel, EURO 3</t>
  </si>
  <si>
    <t>transport, freight, lorry, 16-32 metric ton, diesel, EURO 3</t>
  </si>
  <si>
    <t>treatment of nickel smelter slag, residual material landfill</t>
  </si>
  <si>
    <t>nickel smelter slag</t>
  </si>
  <si>
    <t>collection of used permanent magnet</t>
  </si>
  <si>
    <t>biosphere</t>
  </si>
  <si>
    <t>Water, unspecified natural origin</t>
  </si>
  <si>
    <t>market for hydrogen, gaseous, low pressure</t>
  </si>
  <si>
    <t>hydrogen, gaseous, low pressure</t>
  </si>
  <si>
    <t>residues, MSWI-WWT, WW from pig iron production</t>
  </si>
  <si>
    <t>treatment of residues, MSWI-WWT, WW from pig iron production, residual material landfill</t>
  </si>
  <si>
    <t>we need 1% GBM alloy (REEs to keep the magnetic properties)</t>
  </si>
  <si>
    <t>cobalt</t>
  </si>
  <si>
    <t>market for cobalt</t>
  </si>
  <si>
    <t>market for copper, cathode</t>
  </si>
  <si>
    <t>iron pellet</t>
  </si>
  <si>
    <t>market for iron pellet</t>
  </si>
  <si>
    <t>dysprosium oxide</t>
  </si>
  <si>
    <t>market for dysprosium oxide</t>
  </si>
  <si>
    <t>neodymium oxide</t>
  </si>
  <si>
    <t>market for neodymium oxide</t>
  </si>
  <si>
    <t xml:space="preserve">treatment of used permanent magnet, collection, decoating, hydrogen decrepitation, milling </t>
  </si>
  <si>
    <t>Habibzadeh et al. (2023). Review on the Parameters of Recycling NdFeB Magnets via a Hydrogenation Process</t>
  </si>
  <si>
    <t>praseodymium oxide</t>
  </si>
  <si>
    <t>terbium oxide</t>
  </si>
  <si>
    <t>natural resource::in water</t>
  </si>
  <si>
    <t>90% recovery rate is assumed and taken from the baseline scenario (Jin et al, 2018). This rate is also given in Habibzadeh et al. (2023). Worst case scenario assumes 85% efficiency and best case scenario assumes 95% efficiency</t>
  </si>
  <si>
    <t xml:space="preserve">Adapted from US data, no need to multiply with the potential efficiency </t>
  </si>
  <si>
    <t xml:space="preserve">Modelization for 1 kg used permanent magnet. Except for water (natural resource) and hydrogen, liquid, there is a linear realtionship between the efficiency and the exchanges. For this case, baseline scenario is modelized with 90% recovery. Exchanges are divided by the efficiency (0.9). For the worst case, 85% efficiency is assumed and for the best case 95%. </t>
  </si>
  <si>
    <t>with 10% nickel coating</t>
  </si>
  <si>
    <t>For hydrogen decrepitation. No hydrogen, liquid available; hydrogen, gaseous is assumed to be used.</t>
  </si>
  <si>
    <t>Electricity consumption for the decoating, melting, hydrogen decrepitation and jet miling are deducted from Jin et al. (2018). See Supplementary Information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</si>
</sst>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11" fontId="1" fillId="3" borderId="0" xfId="1" applyNumberFormat="1" applyFill="1"/>
    <xf numFmtId="0" fontId="2" fillId="4" borderId="0" xfId="1" applyFont="1" applyFill="1"/>
    <xf numFmtId="0" fontId="1" fillId="4" borderId="0" xfId="1" applyFill="1"/>
    <xf numFmtId="0" fontId="1" fillId="4" borderId="0" xfId="1" applyFill="1" applyAlignment="1">
      <alignment wrapText="1"/>
    </xf>
    <xf numFmtId="11" fontId="1" fillId="4" borderId="0" xfId="1" applyNumberFormat="1" applyFill="1"/>
    <xf numFmtId="0" fontId="2" fillId="5" borderId="0" xfId="1" applyFont="1" applyFill="1"/>
    <xf numFmtId="0" fontId="1" fillId="5" borderId="0" xfId="1" applyFill="1"/>
    <xf numFmtId="0" fontId="1" fillId="3" borderId="0" xfId="1" applyFill="1" applyAlignment="1">
      <alignment wrapText="1"/>
    </xf>
    <xf numFmtId="0" fontId="1" fillId="5" borderId="0" xfId="1" applyFill="1" applyAlignment="1">
      <alignment wrapText="1"/>
    </xf>
    <xf numFmtId="11" fontId="1" fillId="4" borderId="0" xfId="1" applyNumberFormat="1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5A8A-5E5F-4514-825B-63E0B94DFF65}">
  <dimension ref="A1:P90"/>
  <sheetViews>
    <sheetView tabSelected="1" topLeftCell="A21" zoomScale="45" zoomScaleNormal="45" workbookViewId="0">
      <selection activeCell="B45" sqref="B45"/>
    </sheetView>
  </sheetViews>
  <sheetFormatPr defaultRowHeight="14.5" x14ac:dyDescent="0.35"/>
  <cols>
    <col min="1" max="1" width="48.6328125" customWidth="1"/>
    <col min="2" max="2" width="19.54296875" customWidth="1"/>
    <col min="3" max="3" width="26.08984375" bestFit="1" customWidth="1"/>
    <col min="4" max="4" width="13.08984375" bestFit="1" customWidth="1"/>
    <col min="5" max="5" width="22.453125" bestFit="1" customWidth="1"/>
    <col min="6" max="6" width="32.81640625" customWidth="1"/>
    <col min="7" max="7" width="68.7265625" bestFit="1" customWidth="1"/>
    <col min="8" max="8" width="21.81640625" bestFit="1" customWidth="1"/>
    <col min="9" max="9" width="8.1796875" bestFit="1" customWidth="1"/>
    <col min="10" max="10" width="15.81640625" bestFit="1" customWidth="1"/>
    <col min="11" max="11" width="3.453125" bestFit="1" customWidth="1"/>
  </cols>
  <sheetData>
    <row r="1" spans="1:16" s="2" customFormat="1" ht="15.5" x14ac:dyDescent="0.35">
      <c r="A1" s="3" t="s">
        <v>18</v>
      </c>
      <c r="B1" s="3" t="s">
        <v>34</v>
      </c>
      <c r="P1" s="1"/>
    </row>
    <row r="2" spans="1:16" s="2" customFormat="1" ht="15.5" x14ac:dyDescent="0.35">
      <c r="P2" s="1"/>
    </row>
    <row r="3" spans="1:16" s="2" customFormat="1" ht="15.5" x14ac:dyDescent="0.35">
      <c r="P3" s="1"/>
    </row>
    <row r="4" spans="1:16" s="2" customFormat="1" ht="15.5" x14ac:dyDescent="0.35">
      <c r="A4" s="11" t="s">
        <v>0</v>
      </c>
      <c r="B4" s="11" t="s">
        <v>64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"/>
    </row>
    <row r="5" spans="1:16" s="2" customFormat="1" ht="15.5" x14ac:dyDescent="0.35">
      <c r="A5" s="12" t="s">
        <v>3</v>
      </c>
      <c r="B5" s="12" t="s">
        <v>69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"/>
    </row>
    <row r="6" spans="1:16" s="2" customFormat="1" ht="15.5" x14ac:dyDescent="0.35">
      <c r="A6" s="12" t="s">
        <v>1</v>
      </c>
      <c r="B6" s="12" t="s">
        <v>30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"/>
    </row>
    <row r="7" spans="1:16" s="2" customFormat="1" ht="15.5" x14ac:dyDescent="0.35">
      <c r="A7" s="12" t="s">
        <v>2</v>
      </c>
      <c r="B7" s="12">
        <v>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"/>
    </row>
    <row r="8" spans="1:16" s="2" customFormat="1" ht="15.5" x14ac:dyDescent="0.35">
      <c r="A8" s="12" t="s">
        <v>4</v>
      </c>
      <c r="B8" s="12" t="s">
        <v>65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"/>
    </row>
    <row r="9" spans="1:16" s="2" customFormat="1" ht="15.5" x14ac:dyDescent="0.35">
      <c r="A9" s="12" t="s">
        <v>5</v>
      </c>
      <c r="B9" s="12" t="s">
        <v>67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"/>
    </row>
    <row r="10" spans="1:16" s="2" customFormat="1" ht="15.5" x14ac:dyDescent="0.35">
      <c r="A10" s="12" t="s">
        <v>6</v>
      </c>
      <c r="B10" s="12" t="s">
        <v>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"/>
    </row>
    <row r="11" spans="1:16" s="2" customFormat="1" ht="15.5" x14ac:dyDescent="0.35">
      <c r="A11" s="12" t="s">
        <v>8</v>
      </c>
      <c r="B11" s="12" t="s">
        <v>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"/>
    </row>
    <row r="12" spans="1:16" s="2" customFormat="1" ht="15.5" x14ac:dyDescent="0.35">
      <c r="A12" s="11" t="s">
        <v>10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"/>
    </row>
    <row r="13" spans="1:16" s="2" customFormat="1" ht="15.5" x14ac:dyDescent="0.35">
      <c r="A13" s="11" t="s">
        <v>11</v>
      </c>
      <c r="B13" s="11" t="s">
        <v>12</v>
      </c>
      <c r="C13" s="11" t="s">
        <v>1</v>
      </c>
      <c r="D13" s="11" t="s">
        <v>8</v>
      </c>
      <c r="E13" s="11" t="s">
        <v>13</v>
      </c>
      <c r="F13" s="11" t="s">
        <v>6</v>
      </c>
      <c r="G13" s="11" t="s">
        <v>5</v>
      </c>
      <c r="H13" s="11" t="s">
        <v>3</v>
      </c>
      <c r="I13" s="11" t="s">
        <v>19</v>
      </c>
      <c r="J13" s="11" t="s">
        <v>20</v>
      </c>
      <c r="K13" s="11" t="s">
        <v>21</v>
      </c>
      <c r="L13" s="11" t="s">
        <v>22</v>
      </c>
      <c r="M13" s="11" t="s">
        <v>23</v>
      </c>
      <c r="N13" s="11" t="s">
        <v>24</v>
      </c>
      <c r="O13" s="11" t="s">
        <v>25</v>
      </c>
      <c r="P13" s="1"/>
    </row>
    <row r="14" spans="1:16" s="2" customFormat="1" ht="31" x14ac:dyDescent="0.35">
      <c r="A14" s="14" t="str">
        <f>B4</f>
        <v xml:space="preserve">treatment of used permanent magnet, collection, decoating, hydrogen decrepitation, milling </v>
      </c>
      <c r="B14" s="12">
        <f>160000/160000</f>
        <v>1</v>
      </c>
      <c r="C14" s="12" t="str">
        <f>B6</f>
        <v>GLO</v>
      </c>
      <c r="D14" s="12" t="s">
        <v>9</v>
      </c>
      <c r="E14" s="12"/>
      <c r="F14" s="12" t="s">
        <v>14</v>
      </c>
      <c r="G14" s="12" t="str">
        <f>B9</f>
        <v>terbium oxide</v>
      </c>
      <c r="H14" s="12"/>
      <c r="I14" s="12"/>
      <c r="J14" s="12"/>
      <c r="K14" s="12"/>
      <c r="L14" s="12"/>
      <c r="M14" s="12"/>
      <c r="N14" s="12"/>
      <c r="O14" s="12"/>
      <c r="P14" s="1"/>
    </row>
    <row r="15" spans="1:16" s="2" customFormat="1" ht="15.5" x14ac:dyDescent="0.35">
      <c r="P15" s="1"/>
    </row>
    <row r="16" spans="1:16" s="2" customFormat="1" ht="15.5" x14ac:dyDescent="0.35">
      <c r="A16" s="11" t="s">
        <v>0</v>
      </c>
      <c r="B16" s="11" t="s">
        <v>64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"/>
    </row>
    <row r="17" spans="1:16" s="2" customFormat="1" ht="15.5" x14ac:dyDescent="0.35">
      <c r="A17" s="12" t="s">
        <v>3</v>
      </c>
      <c r="B17" s="12" t="s">
        <v>69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"/>
    </row>
    <row r="18" spans="1:16" s="2" customFormat="1" ht="15.5" x14ac:dyDescent="0.35">
      <c r="A18" s="12" t="s">
        <v>1</v>
      </c>
      <c r="B18" s="12" t="s">
        <v>30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"/>
    </row>
    <row r="19" spans="1:16" s="2" customFormat="1" ht="15.5" x14ac:dyDescent="0.35">
      <c r="A19" s="12" t="s">
        <v>2</v>
      </c>
      <c r="B19" s="12">
        <v>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"/>
    </row>
    <row r="20" spans="1:16" s="2" customFormat="1" ht="15.5" x14ac:dyDescent="0.35">
      <c r="A20" s="12" t="s">
        <v>4</v>
      </c>
      <c r="B20" s="12" t="s">
        <v>65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"/>
    </row>
    <row r="21" spans="1:16" s="2" customFormat="1" ht="15.5" x14ac:dyDescent="0.35">
      <c r="A21" s="12" t="s">
        <v>5</v>
      </c>
      <c r="B21" s="12" t="s">
        <v>62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"/>
    </row>
    <row r="22" spans="1:16" s="2" customFormat="1" ht="15.5" x14ac:dyDescent="0.35">
      <c r="A22" s="12" t="s">
        <v>6</v>
      </c>
      <c r="B22" s="12" t="s">
        <v>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"/>
    </row>
    <row r="23" spans="1:16" s="2" customFormat="1" ht="15.5" x14ac:dyDescent="0.35">
      <c r="A23" s="12" t="s">
        <v>8</v>
      </c>
      <c r="B23" s="12" t="s">
        <v>9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"/>
    </row>
    <row r="24" spans="1:16" s="2" customFormat="1" ht="15.5" x14ac:dyDescent="0.35">
      <c r="A24" s="11" t="s">
        <v>10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"/>
    </row>
    <row r="25" spans="1:16" s="2" customFormat="1" ht="15.5" x14ac:dyDescent="0.35">
      <c r="A25" s="11" t="s">
        <v>11</v>
      </c>
      <c r="B25" s="11" t="s">
        <v>12</v>
      </c>
      <c r="C25" s="11" t="s">
        <v>1</v>
      </c>
      <c r="D25" s="11" t="s">
        <v>8</v>
      </c>
      <c r="E25" s="11" t="s">
        <v>13</v>
      </c>
      <c r="F25" s="11" t="s">
        <v>6</v>
      </c>
      <c r="G25" s="11" t="s">
        <v>5</v>
      </c>
      <c r="H25" s="11" t="s">
        <v>3</v>
      </c>
      <c r="I25" s="11" t="s">
        <v>19</v>
      </c>
      <c r="J25" s="11" t="s">
        <v>20</v>
      </c>
      <c r="K25" s="11" t="s">
        <v>21</v>
      </c>
      <c r="L25" s="11" t="s">
        <v>22</v>
      </c>
      <c r="M25" s="11" t="s">
        <v>23</v>
      </c>
      <c r="N25" s="11" t="s">
        <v>24</v>
      </c>
      <c r="O25" s="11" t="s">
        <v>25</v>
      </c>
      <c r="P25" s="1"/>
    </row>
    <row r="26" spans="1:16" s="2" customFormat="1" ht="31" x14ac:dyDescent="0.35">
      <c r="A26" s="14" t="str">
        <f>B16</f>
        <v xml:space="preserve">treatment of used permanent magnet, collection, decoating, hydrogen decrepitation, milling </v>
      </c>
      <c r="B26" s="12">
        <f>160000/160000</f>
        <v>1</v>
      </c>
      <c r="C26" s="12" t="str">
        <f>B18</f>
        <v>GLO</v>
      </c>
      <c r="D26" s="12" t="s">
        <v>9</v>
      </c>
      <c r="E26" s="12"/>
      <c r="F26" s="12" t="s">
        <v>14</v>
      </c>
      <c r="G26" s="12" t="str">
        <f>B21</f>
        <v>neodymium oxide</v>
      </c>
      <c r="H26" s="12"/>
      <c r="I26" s="12"/>
      <c r="J26" s="12"/>
      <c r="K26" s="12"/>
      <c r="L26" s="12"/>
      <c r="M26" s="12"/>
      <c r="N26" s="12"/>
      <c r="O26" s="12"/>
      <c r="P26" s="1"/>
    </row>
    <row r="27" spans="1:16" s="2" customFormat="1" ht="15.5" x14ac:dyDescent="0.35">
      <c r="P27" s="1"/>
    </row>
    <row r="28" spans="1:16" s="2" customFormat="1" ht="15.5" x14ac:dyDescent="0.35">
      <c r="A28" s="11" t="s">
        <v>0</v>
      </c>
      <c r="B28" s="11" t="s">
        <v>64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"/>
    </row>
    <row r="29" spans="1:16" s="12" customFormat="1" ht="15.5" x14ac:dyDescent="0.35">
      <c r="A29" s="12" t="s">
        <v>3</v>
      </c>
      <c r="B29" s="12" t="s">
        <v>69</v>
      </c>
    </row>
    <row r="30" spans="1:16" s="2" customFormat="1" ht="15.5" x14ac:dyDescent="0.35">
      <c r="A30" s="12" t="s">
        <v>1</v>
      </c>
      <c r="B30" s="12" t="s">
        <v>30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"/>
    </row>
    <row r="31" spans="1:16" s="2" customFormat="1" ht="15.5" x14ac:dyDescent="0.35">
      <c r="A31" s="12" t="s">
        <v>2</v>
      </c>
      <c r="B31" s="12">
        <v>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"/>
    </row>
    <row r="32" spans="1:16" s="2" customFormat="1" ht="15.5" x14ac:dyDescent="0.35">
      <c r="A32" s="12" t="s">
        <v>4</v>
      </c>
      <c r="B32" s="12" t="s">
        <v>65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"/>
    </row>
    <row r="33" spans="1:16" s="2" customFormat="1" ht="15.5" x14ac:dyDescent="0.35">
      <c r="A33" s="12" t="s">
        <v>5</v>
      </c>
      <c r="B33" s="12" t="s">
        <v>66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"/>
    </row>
    <row r="34" spans="1:16" s="2" customFormat="1" ht="15.5" x14ac:dyDescent="0.35">
      <c r="A34" s="12" t="s">
        <v>6</v>
      </c>
      <c r="B34" s="12" t="s">
        <v>7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"/>
    </row>
    <row r="35" spans="1:16" s="2" customFormat="1" ht="15.5" x14ac:dyDescent="0.35">
      <c r="A35" s="12" t="s">
        <v>8</v>
      </c>
      <c r="B35" s="12" t="s">
        <v>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"/>
    </row>
    <row r="36" spans="1:16" s="2" customFormat="1" ht="15.5" x14ac:dyDescent="0.35">
      <c r="A36" s="11" t="s">
        <v>10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"/>
    </row>
    <row r="37" spans="1:16" s="2" customFormat="1" ht="15.5" x14ac:dyDescent="0.35">
      <c r="A37" s="11" t="s">
        <v>11</v>
      </c>
      <c r="B37" s="11" t="s">
        <v>12</v>
      </c>
      <c r="C37" s="11" t="s">
        <v>1</v>
      </c>
      <c r="D37" s="11" t="s">
        <v>8</v>
      </c>
      <c r="E37" s="11" t="s">
        <v>13</v>
      </c>
      <c r="F37" s="11" t="s">
        <v>6</v>
      </c>
      <c r="G37" s="11" t="s">
        <v>5</v>
      </c>
      <c r="H37" s="11" t="s">
        <v>3</v>
      </c>
      <c r="I37" s="11" t="s">
        <v>19</v>
      </c>
      <c r="J37" s="11" t="s">
        <v>20</v>
      </c>
      <c r="K37" s="11" t="s">
        <v>21</v>
      </c>
      <c r="L37" s="11" t="s">
        <v>22</v>
      </c>
      <c r="M37" s="11" t="s">
        <v>23</v>
      </c>
      <c r="N37" s="11" t="s">
        <v>24</v>
      </c>
      <c r="O37" s="11" t="s">
        <v>25</v>
      </c>
      <c r="P37" s="1"/>
    </row>
    <row r="38" spans="1:16" s="2" customFormat="1" ht="31" x14ac:dyDescent="0.35">
      <c r="A38" s="14" t="str">
        <f>B28</f>
        <v xml:space="preserve">treatment of used permanent magnet, collection, decoating, hydrogen decrepitation, milling </v>
      </c>
      <c r="B38" s="12">
        <f>160000/160000</f>
        <v>1</v>
      </c>
      <c r="C38" s="12" t="str">
        <f>B30</f>
        <v>GLO</v>
      </c>
      <c r="D38" s="12" t="s">
        <v>9</v>
      </c>
      <c r="E38" s="12"/>
      <c r="F38" s="12" t="s">
        <v>14</v>
      </c>
      <c r="G38" s="12" t="s">
        <v>66</v>
      </c>
      <c r="H38" s="12"/>
      <c r="I38" s="12"/>
      <c r="J38" s="12"/>
      <c r="K38" s="12"/>
      <c r="L38" s="12"/>
      <c r="M38" s="12"/>
      <c r="N38" s="12"/>
      <c r="O38" s="12"/>
      <c r="P38" s="1"/>
    </row>
    <row r="39" spans="1:16" s="2" customFormat="1" ht="15.5" x14ac:dyDescent="0.35">
      <c r="P39" s="1"/>
    </row>
    <row r="40" spans="1:16" s="2" customFormat="1" ht="15.5" x14ac:dyDescent="0.35">
      <c r="A40" s="11" t="s">
        <v>0</v>
      </c>
      <c r="B40" s="11" t="s">
        <v>64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"/>
    </row>
    <row r="41" spans="1:16" s="2" customFormat="1" ht="15.5" x14ac:dyDescent="0.35">
      <c r="A41" s="12" t="s">
        <v>3</v>
      </c>
      <c r="B41" s="12" t="s">
        <v>69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"/>
    </row>
    <row r="42" spans="1:16" s="2" customFormat="1" ht="15.5" x14ac:dyDescent="0.35">
      <c r="A42" s="12" t="s">
        <v>1</v>
      </c>
      <c r="B42" s="12" t="s">
        <v>30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"/>
    </row>
    <row r="43" spans="1:16" s="2" customFormat="1" ht="15.5" x14ac:dyDescent="0.35">
      <c r="A43" s="12" t="s">
        <v>2</v>
      </c>
      <c r="B43" s="12">
        <v>1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"/>
    </row>
    <row r="44" spans="1:16" s="2" customFormat="1" ht="15.5" x14ac:dyDescent="0.35">
      <c r="A44" s="12" t="s">
        <v>4</v>
      </c>
      <c r="B44" s="12" t="s">
        <v>65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"/>
    </row>
    <row r="45" spans="1:16" s="2" customFormat="1" ht="15.5" x14ac:dyDescent="0.35">
      <c r="A45" s="12" t="s">
        <v>5</v>
      </c>
      <c r="B45" s="12" t="s">
        <v>60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"/>
    </row>
    <row r="46" spans="1:16" ht="15.5" x14ac:dyDescent="0.35">
      <c r="A46" s="12" t="s">
        <v>6</v>
      </c>
      <c r="B46" s="12" t="s">
        <v>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6" ht="15.5" x14ac:dyDescent="0.35">
      <c r="A47" s="12" t="s">
        <v>8</v>
      </c>
      <c r="B47" s="12" t="s">
        <v>9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6" ht="15.5" x14ac:dyDescent="0.35">
      <c r="A48" s="11" t="s">
        <v>10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6" ht="15.5" x14ac:dyDescent="0.35">
      <c r="A49" s="11" t="s">
        <v>11</v>
      </c>
      <c r="B49" s="11" t="s">
        <v>12</v>
      </c>
      <c r="C49" s="11" t="s">
        <v>1</v>
      </c>
      <c r="D49" s="11" t="s">
        <v>8</v>
      </c>
      <c r="E49" s="11" t="s">
        <v>13</v>
      </c>
      <c r="F49" s="11" t="s">
        <v>6</v>
      </c>
      <c r="G49" s="11" t="s">
        <v>5</v>
      </c>
      <c r="H49" s="11" t="s">
        <v>3</v>
      </c>
      <c r="I49" s="11" t="s">
        <v>19</v>
      </c>
      <c r="J49" s="11" t="s">
        <v>20</v>
      </c>
      <c r="K49" s="11" t="s">
        <v>21</v>
      </c>
      <c r="L49" s="11" t="s">
        <v>22</v>
      </c>
      <c r="M49" s="11" t="s">
        <v>23</v>
      </c>
      <c r="N49" s="11" t="s">
        <v>24</v>
      </c>
      <c r="O49" s="11" t="s">
        <v>25</v>
      </c>
    </row>
    <row r="50" spans="1:16" s="2" customFormat="1" ht="31" x14ac:dyDescent="0.35">
      <c r="A50" s="14" t="str">
        <f>B40</f>
        <v xml:space="preserve">treatment of used permanent magnet, collection, decoating, hydrogen decrepitation, milling </v>
      </c>
      <c r="B50" s="12">
        <f>160000/160000</f>
        <v>1</v>
      </c>
      <c r="C50" s="12" t="str">
        <f>B42</f>
        <v>GLO</v>
      </c>
      <c r="D50" s="12" t="s">
        <v>9</v>
      </c>
      <c r="E50" s="12"/>
      <c r="F50" s="12" t="s">
        <v>14</v>
      </c>
      <c r="G50" s="12" t="s">
        <v>60</v>
      </c>
      <c r="H50" s="12"/>
      <c r="I50" s="12"/>
      <c r="J50" s="12"/>
      <c r="K50" s="12"/>
      <c r="L50" s="12"/>
      <c r="M50" s="12"/>
      <c r="N50" s="12"/>
      <c r="O50" s="12"/>
      <c r="P50" s="1"/>
    </row>
    <row r="51" spans="1:16" s="2" customFormat="1" ht="15.5" x14ac:dyDescent="0.35">
      <c r="P51" s="1"/>
    </row>
    <row r="52" spans="1:16" s="2" customFormat="1" ht="15.5" x14ac:dyDescent="0.35">
      <c r="A52" s="7" t="s">
        <v>0</v>
      </c>
      <c r="B52" s="7" t="s">
        <v>64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1"/>
    </row>
    <row r="53" spans="1:16" s="2" customFormat="1" ht="15.5" x14ac:dyDescent="0.35">
      <c r="A53" s="8" t="s">
        <v>3</v>
      </c>
      <c r="B53" s="8" t="s">
        <v>71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1"/>
    </row>
    <row r="54" spans="1:16" s="2" customFormat="1" ht="15.5" x14ac:dyDescent="0.35">
      <c r="A54" s="8" t="s">
        <v>1</v>
      </c>
      <c r="B54" s="8" t="s">
        <v>28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1"/>
    </row>
    <row r="55" spans="1:16" s="2" customFormat="1" ht="15.5" x14ac:dyDescent="0.35">
      <c r="A55" s="8" t="s">
        <v>2</v>
      </c>
      <c r="B55" s="8">
        <v>-1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1"/>
    </row>
    <row r="56" spans="1:16" s="2" customFormat="1" ht="15.5" x14ac:dyDescent="0.35">
      <c r="A56" s="8" t="s">
        <v>4</v>
      </c>
      <c r="B56" s="8" t="s">
        <v>36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1"/>
    </row>
    <row r="57" spans="1:16" s="2" customFormat="1" ht="15.5" x14ac:dyDescent="0.35">
      <c r="A57" s="8" t="s">
        <v>5</v>
      </c>
      <c r="B57" s="8" t="s">
        <v>35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1"/>
    </row>
    <row r="58" spans="1:16" s="2" customFormat="1" ht="15.5" x14ac:dyDescent="0.35">
      <c r="A58" s="8" t="s">
        <v>6</v>
      </c>
      <c r="B58" s="8" t="s">
        <v>7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1"/>
    </row>
    <row r="59" spans="1:16" s="2" customFormat="1" ht="15.5" x14ac:dyDescent="0.35">
      <c r="A59" s="8" t="s">
        <v>8</v>
      </c>
      <c r="B59" s="8" t="s">
        <v>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1"/>
    </row>
    <row r="60" spans="1:16" s="2" customFormat="1" ht="15.5" x14ac:dyDescent="0.35">
      <c r="A60" s="7" t="s">
        <v>10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1"/>
    </row>
    <row r="61" spans="1:16" s="2" customFormat="1" ht="15.5" x14ac:dyDescent="0.35">
      <c r="A61" s="7" t="s">
        <v>11</v>
      </c>
      <c r="B61" s="7" t="s">
        <v>12</v>
      </c>
      <c r="C61" s="7" t="s">
        <v>1</v>
      </c>
      <c r="D61" s="7" t="s">
        <v>8</v>
      </c>
      <c r="E61" s="7" t="s">
        <v>13</v>
      </c>
      <c r="F61" s="7" t="s">
        <v>6</v>
      </c>
      <c r="G61" s="7" t="s">
        <v>5</v>
      </c>
      <c r="H61" s="7" t="s">
        <v>3</v>
      </c>
      <c r="I61" s="7" t="s">
        <v>19</v>
      </c>
      <c r="J61" s="7" t="s">
        <v>20</v>
      </c>
      <c r="K61" s="7" t="s">
        <v>21</v>
      </c>
      <c r="L61" s="7" t="s">
        <v>22</v>
      </c>
      <c r="M61" s="7" t="s">
        <v>23</v>
      </c>
      <c r="N61" s="7" t="s">
        <v>24</v>
      </c>
      <c r="O61" s="7" t="s">
        <v>25</v>
      </c>
      <c r="P61" s="1"/>
    </row>
    <row r="62" spans="1:16" s="2" customFormat="1" ht="31" x14ac:dyDescent="0.35">
      <c r="A62" s="9" t="str">
        <f>B52</f>
        <v xml:space="preserve">treatment of used permanent magnet, collection, decoating, hydrogen decrepitation, milling </v>
      </c>
      <c r="B62" s="8">
        <v>-1</v>
      </c>
      <c r="C62" s="8" t="str">
        <f>B54</f>
        <v>RER</v>
      </c>
      <c r="D62" s="8" t="str">
        <f>B59</f>
        <v>kilogram</v>
      </c>
      <c r="E62" s="8"/>
      <c r="F62" s="8" t="s">
        <v>14</v>
      </c>
      <c r="G62" s="9" t="str">
        <f>B57</f>
        <v>used permanent magnet</v>
      </c>
      <c r="H62" s="8"/>
      <c r="I62" s="8"/>
      <c r="J62" s="8"/>
      <c r="K62" s="8"/>
      <c r="L62" s="8"/>
      <c r="M62" s="8"/>
      <c r="N62" s="8"/>
      <c r="O62" s="8"/>
      <c r="P62" s="1"/>
    </row>
    <row r="63" spans="1:16" ht="15.5" x14ac:dyDescent="0.35">
      <c r="A63" s="9" t="s">
        <v>47</v>
      </c>
      <c r="B63" s="10">
        <v>-1.2338504801097401</v>
      </c>
      <c r="C63" s="8" t="s">
        <v>28</v>
      </c>
      <c r="D63" s="8" t="s">
        <v>9</v>
      </c>
      <c r="E63" s="8"/>
      <c r="F63" s="8" t="s">
        <v>15</v>
      </c>
      <c r="G63" s="9" t="s">
        <v>37</v>
      </c>
      <c r="H63" s="8" t="s">
        <v>72</v>
      </c>
      <c r="I63" s="8"/>
      <c r="J63" s="8"/>
      <c r="K63" s="8"/>
      <c r="L63" s="8"/>
      <c r="M63" s="8"/>
      <c r="N63" s="8"/>
      <c r="O63" s="8"/>
    </row>
    <row r="64" spans="1:16" ht="15.5" x14ac:dyDescent="0.35">
      <c r="A64" s="9" t="s">
        <v>63</v>
      </c>
      <c r="B64" s="10">
        <v>8.7777777777777781E-5</v>
      </c>
      <c r="C64" s="8" t="s">
        <v>30</v>
      </c>
      <c r="D64" s="8" t="s">
        <v>9</v>
      </c>
      <c r="E64" s="8"/>
      <c r="F64" s="8" t="s">
        <v>15</v>
      </c>
      <c r="G64" s="9" t="s">
        <v>62</v>
      </c>
      <c r="H64" s="8" t="s">
        <v>54</v>
      </c>
      <c r="I64" s="8"/>
      <c r="J64" s="8"/>
      <c r="K64" s="8"/>
      <c r="L64" s="8"/>
      <c r="M64" s="8"/>
      <c r="N64" s="8"/>
      <c r="O64" s="8"/>
    </row>
    <row r="65" spans="1:16" ht="15.5" x14ac:dyDescent="0.35">
      <c r="A65" s="9" t="s">
        <v>61</v>
      </c>
      <c r="B65" s="10">
        <v>3.5333333333333337E-4</v>
      </c>
      <c r="C65" s="8" t="s">
        <v>30</v>
      </c>
      <c r="D65" s="8" t="s">
        <v>9</v>
      </c>
      <c r="E65" s="8"/>
      <c r="F65" s="8" t="s">
        <v>15</v>
      </c>
      <c r="G65" s="9" t="s">
        <v>60</v>
      </c>
      <c r="H65" s="8" t="s">
        <v>54</v>
      </c>
      <c r="I65" s="8"/>
      <c r="J65" s="8"/>
      <c r="K65" s="8"/>
      <c r="L65" s="8"/>
      <c r="M65" s="8"/>
      <c r="N65" s="8"/>
      <c r="O65" s="8"/>
    </row>
    <row r="66" spans="1:16" ht="15.5" x14ac:dyDescent="0.35">
      <c r="A66" s="9" t="s">
        <v>59</v>
      </c>
      <c r="B66" s="10">
        <v>5.5555555555555558E-6</v>
      </c>
      <c r="C66" s="8" t="s">
        <v>30</v>
      </c>
      <c r="D66" s="8" t="s">
        <v>9</v>
      </c>
      <c r="E66" s="8"/>
      <c r="F66" s="8" t="s">
        <v>15</v>
      </c>
      <c r="G66" s="9" t="s">
        <v>58</v>
      </c>
      <c r="H66" s="8" t="s">
        <v>54</v>
      </c>
      <c r="I66" s="8"/>
      <c r="J66" s="8"/>
      <c r="K66" s="8"/>
      <c r="L66" s="8"/>
      <c r="M66" s="8"/>
      <c r="N66" s="8"/>
      <c r="O66" s="8"/>
    </row>
    <row r="67" spans="1:16" ht="15.5" x14ac:dyDescent="0.35">
      <c r="A67" s="9" t="s">
        <v>57</v>
      </c>
      <c r="B67" s="10">
        <v>1.777777777777778E-5</v>
      </c>
      <c r="C67" s="8" t="s">
        <v>30</v>
      </c>
      <c r="D67" s="8" t="s">
        <v>9</v>
      </c>
      <c r="E67" s="8"/>
      <c r="F67" s="8" t="s">
        <v>15</v>
      </c>
      <c r="G67" s="9" t="s">
        <v>33</v>
      </c>
      <c r="H67" s="8" t="s">
        <v>54</v>
      </c>
      <c r="I67" s="8"/>
      <c r="J67" s="8"/>
      <c r="K67" s="8"/>
      <c r="L67" s="8"/>
      <c r="M67" s="8"/>
      <c r="N67" s="8"/>
      <c r="O67" s="8"/>
    </row>
    <row r="68" spans="1:16" ht="15.5" x14ac:dyDescent="0.35">
      <c r="A68" s="9" t="s">
        <v>56</v>
      </c>
      <c r="B68" s="10">
        <v>1.1666666666666667E-4</v>
      </c>
      <c r="C68" s="8" t="s">
        <v>30</v>
      </c>
      <c r="D68" s="8" t="s">
        <v>9</v>
      </c>
      <c r="E68" s="8"/>
      <c r="F68" s="8" t="s">
        <v>15</v>
      </c>
      <c r="G68" s="9" t="s">
        <v>55</v>
      </c>
      <c r="H68" s="8" t="s">
        <v>54</v>
      </c>
      <c r="I68" s="8"/>
      <c r="J68" s="8"/>
      <c r="K68" s="8"/>
      <c r="L68" s="8"/>
      <c r="M68" s="8"/>
      <c r="N68" s="8"/>
      <c r="O68" s="8"/>
    </row>
    <row r="69" spans="1:16" s="2" customFormat="1" ht="15.5" x14ac:dyDescent="0.35">
      <c r="A69" s="9" t="s">
        <v>50</v>
      </c>
      <c r="B69" s="10">
        <v>5.0000000000000001E-4</v>
      </c>
      <c r="C69" s="8" t="s">
        <v>28</v>
      </c>
      <c r="D69" s="8" t="s">
        <v>9</v>
      </c>
      <c r="E69" s="8"/>
      <c r="F69" s="8" t="s">
        <v>15</v>
      </c>
      <c r="G69" s="9" t="s">
        <v>51</v>
      </c>
      <c r="H69" s="8" t="s">
        <v>73</v>
      </c>
      <c r="I69" s="8"/>
      <c r="J69" s="8"/>
      <c r="K69" s="8"/>
      <c r="L69" s="8"/>
      <c r="M69" s="8"/>
      <c r="N69" s="8"/>
      <c r="O69" s="8"/>
      <c r="P69" s="1"/>
    </row>
    <row r="70" spans="1:16" s="2" customFormat="1" ht="15.5" x14ac:dyDescent="0.35">
      <c r="A70" s="9" t="s">
        <v>26</v>
      </c>
      <c r="B70" s="10">
        <f>(0.587+1.43+3.794+4.813)/0.9</f>
        <v>11.804444444444442</v>
      </c>
      <c r="C70" s="8" t="s">
        <v>16</v>
      </c>
      <c r="D70" s="8" t="s">
        <v>17</v>
      </c>
      <c r="E70" s="8"/>
      <c r="F70" s="8" t="s">
        <v>15</v>
      </c>
      <c r="G70" s="9" t="s">
        <v>27</v>
      </c>
      <c r="H70" s="8" t="s">
        <v>74</v>
      </c>
      <c r="I70" s="8"/>
      <c r="J70" s="8"/>
      <c r="K70" s="8"/>
      <c r="L70" s="8"/>
      <c r="M70" s="8"/>
      <c r="N70" s="8"/>
      <c r="O70" s="8"/>
      <c r="P70" s="1"/>
    </row>
    <row r="71" spans="1:16" s="2" customFormat="1" ht="15.5" x14ac:dyDescent="0.35">
      <c r="A71" s="9" t="s">
        <v>49</v>
      </c>
      <c r="B71" s="10">
        <v>5.0000000000000001E-4</v>
      </c>
      <c r="C71" s="8"/>
      <c r="D71" s="8" t="s">
        <v>29</v>
      </c>
      <c r="E71" s="8" t="s">
        <v>68</v>
      </c>
      <c r="F71" s="8" t="s">
        <v>48</v>
      </c>
      <c r="G71" s="9"/>
      <c r="H71" s="8"/>
      <c r="I71" s="8"/>
      <c r="J71" s="8"/>
      <c r="K71" s="8"/>
      <c r="L71" s="8"/>
      <c r="M71" s="8"/>
      <c r="N71" s="8"/>
      <c r="O71" s="8"/>
      <c r="P71" s="1"/>
    </row>
    <row r="72" spans="1:16" ht="31" x14ac:dyDescent="0.35">
      <c r="A72" s="9" t="s">
        <v>45</v>
      </c>
      <c r="B72" s="15">
        <v>-0.123385048010974</v>
      </c>
      <c r="C72" s="9" t="s">
        <v>32</v>
      </c>
      <c r="D72" s="9" t="s">
        <v>9</v>
      </c>
      <c r="E72" s="9"/>
      <c r="F72" s="9" t="s">
        <v>15</v>
      </c>
      <c r="G72" s="9" t="s">
        <v>46</v>
      </c>
      <c r="H72" s="9"/>
      <c r="I72" s="9"/>
      <c r="J72" s="9"/>
      <c r="K72" s="9"/>
      <c r="L72" s="9"/>
      <c r="M72" s="9"/>
      <c r="N72" s="9"/>
      <c r="O72" s="9"/>
    </row>
    <row r="73" spans="1:16" ht="31" x14ac:dyDescent="0.35">
      <c r="A73" s="9" t="s">
        <v>53</v>
      </c>
      <c r="B73" s="15">
        <v>-0.11111111111111099</v>
      </c>
      <c r="C73" s="9" t="s">
        <v>31</v>
      </c>
      <c r="D73" s="9" t="s">
        <v>9</v>
      </c>
      <c r="E73" s="9"/>
      <c r="F73" s="9" t="s">
        <v>15</v>
      </c>
      <c r="G73" s="9" t="s">
        <v>52</v>
      </c>
      <c r="H73" s="9"/>
      <c r="I73" s="9"/>
      <c r="J73" s="9"/>
      <c r="K73" s="9"/>
      <c r="L73" s="9"/>
      <c r="M73" s="9"/>
      <c r="N73" s="9"/>
      <c r="O73" s="9"/>
    </row>
    <row r="75" spans="1:16" s="2" customFormat="1" ht="15.5" x14ac:dyDescent="0.35">
      <c r="A75" s="4" t="s">
        <v>0</v>
      </c>
      <c r="B75" s="4" t="s">
        <v>47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1"/>
    </row>
    <row r="76" spans="1:16" s="2" customFormat="1" ht="15.5" x14ac:dyDescent="0.35">
      <c r="A76" s="5" t="s">
        <v>3</v>
      </c>
      <c r="B76" s="5" t="s">
        <v>70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1"/>
    </row>
    <row r="77" spans="1:16" s="2" customFormat="1" ht="15.5" x14ac:dyDescent="0.35">
      <c r="A77" s="5" t="s">
        <v>1</v>
      </c>
      <c r="B77" s="5" t="s">
        <v>28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1"/>
    </row>
    <row r="78" spans="1:16" ht="15.5" x14ac:dyDescent="0.35">
      <c r="A78" s="5" t="s">
        <v>2</v>
      </c>
      <c r="B78" s="5">
        <v>-1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1:16" ht="15.5" x14ac:dyDescent="0.35">
      <c r="A79" s="5" t="s">
        <v>4</v>
      </c>
      <c r="B79" s="5" t="s">
        <v>36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6" ht="15.5" x14ac:dyDescent="0.35">
      <c r="A80" s="5" t="s">
        <v>5</v>
      </c>
      <c r="B80" s="5" t="s">
        <v>37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6" ht="15.5" x14ac:dyDescent="0.35">
      <c r="A81" s="5" t="s">
        <v>6</v>
      </c>
      <c r="B81" s="5" t="s">
        <v>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6" ht="15.5" x14ac:dyDescent="0.35">
      <c r="A82" s="5" t="s">
        <v>8</v>
      </c>
      <c r="B82" s="5" t="s">
        <v>9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6" ht="15.5" x14ac:dyDescent="0.35">
      <c r="A83" s="4" t="s">
        <v>10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6" ht="15.5" x14ac:dyDescent="0.35">
      <c r="A84" s="4" t="s">
        <v>11</v>
      </c>
      <c r="B84" s="4" t="s">
        <v>12</v>
      </c>
      <c r="C84" s="4" t="s">
        <v>1</v>
      </c>
      <c r="D84" s="4" t="s">
        <v>8</v>
      </c>
      <c r="E84" s="4" t="s">
        <v>13</v>
      </c>
      <c r="F84" s="4" t="s">
        <v>6</v>
      </c>
      <c r="G84" s="4" t="s">
        <v>5</v>
      </c>
      <c r="H84" s="4" t="s">
        <v>3</v>
      </c>
      <c r="I84" s="4" t="s">
        <v>19</v>
      </c>
      <c r="J84" s="4" t="s">
        <v>20</v>
      </c>
      <c r="K84" s="4" t="s">
        <v>21</v>
      </c>
      <c r="L84" s="4" t="s">
        <v>22</v>
      </c>
      <c r="M84" s="4" t="s">
        <v>23</v>
      </c>
      <c r="N84" s="4" t="s">
        <v>24</v>
      </c>
      <c r="O84" s="4" t="s">
        <v>25</v>
      </c>
    </row>
    <row r="85" spans="1:16" ht="15.5" x14ac:dyDescent="0.35">
      <c r="A85" s="5" t="str">
        <f>B75</f>
        <v>collection of used permanent magnet</v>
      </c>
      <c r="B85" s="5">
        <v>-1</v>
      </c>
      <c r="C85" s="5" t="str">
        <f>B77</f>
        <v>RER</v>
      </c>
      <c r="D85" s="5" t="str">
        <f>B82</f>
        <v>kilogram</v>
      </c>
      <c r="E85" s="5"/>
      <c r="F85" s="5" t="s">
        <v>14</v>
      </c>
      <c r="G85" s="5" t="str">
        <f>B80</f>
        <v>collected used permanent magnet</v>
      </c>
      <c r="H85" s="5"/>
      <c r="I85" s="5"/>
      <c r="J85" s="5"/>
      <c r="K85" s="5"/>
      <c r="L85" s="5"/>
      <c r="M85" s="5"/>
      <c r="N85" s="5"/>
      <c r="O85" s="5"/>
    </row>
    <row r="86" spans="1:16" s="2" customFormat="1" ht="31" x14ac:dyDescent="0.35">
      <c r="A86" s="13" t="s">
        <v>38</v>
      </c>
      <c r="B86" s="6">
        <v>4.5</v>
      </c>
      <c r="C86" s="5" t="s">
        <v>28</v>
      </c>
      <c r="D86" s="5" t="s">
        <v>39</v>
      </c>
      <c r="E86" s="5"/>
      <c r="F86" s="5" t="s">
        <v>15</v>
      </c>
      <c r="G86" s="5" t="s">
        <v>40</v>
      </c>
      <c r="H86" s="5"/>
      <c r="I86" s="5"/>
      <c r="J86" s="5"/>
      <c r="K86" s="5"/>
      <c r="L86" s="5"/>
      <c r="M86" s="5"/>
      <c r="N86" s="5"/>
      <c r="O86" s="5"/>
      <c r="P86" s="1"/>
    </row>
    <row r="87" spans="1:16" s="2" customFormat="1" ht="15.5" x14ac:dyDescent="0.35">
      <c r="A87" s="13" t="s">
        <v>41</v>
      </c>
      <c r="B87" s="6">
        <v>1.4215499999999999</v>
      </c>
      <c r="C87" s="5" t="s">
        <v>31</v>
      </c>
      <c r="D87" s="5" t="s">
        <v>39</v>
      </c>
      <c r="E87" s="5"/>
      <c r="F87" s="5" t="s">
        <v>15</v>
      </c>
      <c r="G87" s="5" t="s">
        <v>42</v>
      </c>
      <c r="H87" s="5"/>
      <c r="I87" s="5"/>
      <c r="J87" s="5"/>
      <c r="K87" s="5"/>
      <c r="L87" s="5"/>
      <c r="M87" s="5"/>
      <c r="N87" s="5"/>
      <c r="O87" s="5"/>
      <c r="P87" s="1"/>
    </row>
    <row r="88" spans="1:16" s="2" customFormat="1" ht="31" x14ac:dyDescent="0.35">
      <c r="A88" s="13" t="s">
        <v>43</v>
      </c>
      <c r="B88" s="6">
        <v>0.1</v>
      </c>
      <c r="C88" s="5" t="s">
        <v>28</v>
      </c>
      <c r="D88" s="5" t="s">
        <v>39</v>
      </c>
      <c r="E88" s="5"/>
      <c r="F88" s="5" t="s">
        <v>15</v>
      </c>
      <c r="G88" s="5" t="s">
        <v>44</v>
      </c>
      <c r="H88" s="5"/>
      <c r="I88" s="5"/>
      <c r="J88" s="5"/>
      <c r="K88" s="5"/>
      <c r="L88" s="5"/>
      <c r="M88" s="5"/>
      <c r="N88" s="5"/>
      <c r="O88" s="5"/>
      <c r="P88" s="1"/>
    </row>
    <row r="89" spans="1:16" s="2" customFormat="1" ht="15.5" x14ac:dyDescent="0.35">
      <c r="A89" s="13" t="s">
        <v>26</v>
      </c>
      <c r="B89" s="6">
        <v>1.0629470000000001</v>
      </c>
      <c r="C89" s="5" t="s">
        <v>16</v>
      </c>
      <c r="D89" s="5" t="s">
        <v>17</v>
      </c>
      <c r="E89" s="5"/>
      <c r="F89" s="5" t="s">
        <v>15</v>
      </c>
      <c r="G89" s="5" t="s">
        <v>27</v>
      </c>
      <c r="H89" s="5"/>
      <c r="I89" s="5"/>
      <c r="J89" s="5"/>
      <c r="K89" s="5"/>
      <c r="L89" s="5"/>
      <c r="M89" s="5"/>
      <c r="N89" s="5"/>
      <c r="O89" s="5"/>
      <c r="P89" s="1"/>
    </row>
    <row r="90" spans="1:16" s="2" customFormat="1" ht="15.5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Permanent_magnet_EOL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2025-08-28T07:19:31Z</dcterms:modified>
</cp:coreProperties>
</file>