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\OneDrive\Documenti\RShiny\ThinLayerEvaporator\"/>
    </mc:Choice>
  </mc:AlternateContent>
  <xr:revisionPtr revIDLastSave="0" documentId="10_ncr:8100000_{371B53E3-C8AB-461B-AD08-4B69F9DB87CF}" xr6:coauthVersionLast="34" xr6:coauthVersionMax="34" xr10:uidLastSave="{00000000-0000-0000-0000-000000000000}"/>
  <bookViews>
    <workbookView xWindow="0" yWindow="0" windowWidth="21570" windowHeight="7380" xr2:uid="{1006E850-81CE-4FC7-A984-B812822DC1E5}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Z3" i="1"/>
  <c r="Y3" i="1"/>
  <c r="L5" i="1"/>
  <c r="L6" i="1"/>
  <c r="L7" i="1"/>
  <c r="L8" i="1"/>
  <c r="L9" i="1"/>
  <c r="L10" i="1"/>
  <c r="L11" i="1"/>
  <c r="L12" i="1"/>
  <c r="L13" i="1"/>
  <c r="L14" i="1"/>
  <c r="L15" i="1"/>
  <c r="L16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4" i="1"/>
</calcChain>
</file>

<file path=xl/sharedStrings.xml><?xml version="1.0" encoding="utf-8"?>
<sst xmlns="http://schemas.openxmlformats.org/spreadsheetml/2006/main" count="113" uniqueCount="60">
  <si>
    <t>Material</t>
  </si>
  <si>
    <t>Z</t>
  </si>
  <si>
    <t>m</t>
  </si>
  <si>
    <t>D</t>
  </si>
  <si>
    <t>nB</t>
  </si>
  <si>
    <t>rpm</t>
  </si>
  <si>
    <t>Omega</t>
  </si>
  <si>
    <t>P</t>
  </si>
  <si>
    <t>bar</t>
  </si>
  <si>
    <t>Tj</t>
  </si>
  <si>
    <t>C</t>
  </si>
  <si>
    <t>ro</t>
  </si>
  <si>
    <t>kg/m3</t>
  </si>
  <si>
    <t>Cp</t>
  </si>
  <si>
    <t>Kcal/kg k</t>
  </si>
  <si>
    <t>mu</t>
  </si>
  <si>
    <t>Pas</t>
  </si>
  <si>
    <t>F in</t>
  </si>
  <si>
    <t>kg/h</t>
  </si>
  <si>
    <t>Dry in</t>
  </si>
  <si>
    <t>%</t>
  </si>
  <si>
    <t>Dry out</t>
  </si>
  <si>
    <t>DIS</t>
  </si>
  <si>
    <t>F out</t>
  </si>
  <si>
    <t>sugar/water</t>
  </si>
  <si>
    <t>250-1000</t>
  </si>
  <si>
    <t>Orange Juice</t>
  </si>
  <si>
    <t>200-800</t>
  </si>
  <si>
    <t>&gt;5</t>
  </si>
  <si>
    <t>&gt;15</t>
  </si>
  <si>
    <t>0,1-0,9</t>
  </si>
  <si>
    <t>acetone/water</t>
  </si>
  <si>
    <t>water/ethylene glycol</t>
  </si>
  <si>
    <t>methanol/water</t>
  </si>
  <si>
    <t>H0</t>
  </si>
  <si>
    <t>mm</t>
  </si>
  <si>
    <t>200-600-1000</t>
  </si>
  <si>
    <t>200-600</t>
  </si>
  <si>
    <t>1,18e-5-3,71e-4 kmol/s</t>
  </si>
  <si>
    <t>6,35e-5-8,29e-4 kmol/s</t>
  </si>
  <si>
    <t>xs</t>
  </si>
  <si>
    <t>0,181-0,605</t>
  </si>
  <si>
    <t>0,048-0,418</t>
  </si>
  <si>
    <t>mol/mol</t>
  </si>
  <si>
    <t>Q</t>
  </si>
  <si>
    <t>kW/m2</t>
  </si>
  <si>
    <t>4,25-13,36</t>
  </si>
  <si>
    <t>3,18-14,97</t>
  </si>
  <si>
    <t>isopropanol/water</t>
  </si>
  <si>
    <t>water/propylene glycol</t>
  </si>
  <si>
    <t>0,0678-0,133</t>
  </si>
  <si>
    <t>0,1788-0,2475</t>
  </si>
  <si>
    <t>24-96,3</t>
  </si>
  <si>
    <t>3-45,2</t>
  </si>
  <si>
    <t>878,4-921,4</t>
  </si>
  <si>
    <t>989,2-1008,4</t>
  </si>
  <si>
    <t>310-345</t>
  </si>
  <si>
    <t>3400-4800</t>
  </si>
  <si>
    <t>(xf+xr)/2</t>
  </si>
  <si>
    <t>Xwater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</si>
</sst>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8127-4166-465D-8E75-91FCF6FAC0E0}">
  <dimension ref="A1:AA29"/>
  <sheetViews>
    <sheetView tabSelected="1" workbookViewId="0">
      <selection activeCell="X1" sqref="X1:AA29"/>
    </sheetView>
  </sheetViews>
  <sheetFormatPr defaultRowHeight="15" x14ac:dyDescent="0.25"/>
  <cols>
    <col min="2" max="2" width="15.85546875" customWidth="1"/>
    <col min="3" max="3" width="6.85546875" customWidth="1"/>
    <col min="4" max="4" width="5.85546875" customWidth="1"/>
    <col min="5" max="6" width="6.85546875" customWidth="1"/>
    <col min="7" max="7" width="10.85546875" customWidth="1"/>
    <col min="8" max="8" width="6.85546875" bestFit="1" customWidth="1"/>
    <col min="9" max="19" width="6.85546875" customWidth="1"/>
  </cols>
  <sheetData>
    <row r="1" spans="1:27" x14ac:dyDescent="0.25">
      <c r="B1" t="s">
        <v>0</v>
      </c>
      <c r="C1" s="1" t="s">
        <v>1</v>
      </c>
      <c r="D1" t="s">
        <v>3</v>
      </c>
      <c r="E1" t="s">
        <v>4</v>
      </c>
      <c r="F1" t="s">
        <v>34</v>
      </c>
      <c r="G1" t="s">
        <v>6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40</v>
      </c>
      <c r="P1" t="s">
        <v>21</v>
      </c>
      <c r="Q1" t="s">
        <v>22</v>
      </c>
      <c r="R1" t="s">
        <v>23</v>
      </c>
      <c r="T1" t="s">
        <v>44</v>
      </c>
      <c r="X1" t="s">
        <v>32</v>
      </c>
    </row>
    <row r="2" spans="1:27" x14ac:dyDescent="0.25">
      <c r="C2" s="1" t="s">
        <v>2</v>
      </c>
      <c r="D2" t="s">
        <v>2</v>
      </c>
      <c r="F2" t="s">
        <v>35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43</v>
      </c>
      <c r="P2" t="s">
        <v>20</v>
      </c>
      <c r="Q2" t="s">
        <v>18</v>
      </c>
      <c r="R2" t="s">
        <v>18</v>
      </c>
      <c r="T2" t="s">
        <v>45</v>
      </c>
      <c r="X2" t="s">
        <v>58</v>
      </c>
      <c r="AA2" t="s">
        <v>59</v>
      </c>
    </row>
    <row r="3" spans="1:27" x14ac:dyDescent="0.25">
      <c r="A3">
        <v>0</v>
      </c>
      <c r="B3" t="s">
        <v>24</v>
      </c>
      <c r="C3" s="4">
        <v>4.5</v>
      </c>
      <c r="D3">
        <v>0.108</v>
      </c>
      <c r="E3">
        <v>4</v>
      </c>
      <c r="G3" t="s">
        <v>25</v>
      </c>
      <c r="H3" t="s">
        <v>30</v>
      </c>
      <c r="I3">
        <v>230</v>
      </c>
      <c r="J3">
        <v>1000</v>
      </c>
      <c r="K3">
        <v>1</v>
      </c>
      <c r="L3">
        <v>300</v>
      </c>
      <c r="M3">
        <v>15991</v>
      </c>
      <c r="N3">
        <v>9.4</v>
      </c>
      <c r="P3">
        <v>22.8</v>
      </c>
      <c r="Q3">
        <v>9378</v>
      </c>
      <c r="R3">
        <v>6532</v>
      </c>
      <c r="X3">
        <v>0.04</v>
      </c>
      <c r="Y3">
        <f>X3*2-0.048</f>
        <v>3.2000000000000001E-2</v>
      </c>
      <c r="Z3">
        <f>X3*2-0.418</f>
        <v>-0.33799999999999997</v>
      </c>
      <c r="AA3">
        <v>0.73</v>
      </c>
    </row>
    <row r="4" spans="1:27" x14ac:dyDescent="0.25">
      <c r="A4">
        <v>1</v>
      </c>
      <c r="B4" t="s">
        <v>26</v>
      </c>
      <c r="C4" s="4">
        <v>4.5</v>
      </c>
      <c r="D4">
        <v>0.108</v>
      </c>
      <c r="E4">
        <v>4</v>
      </c>
      <c r="G4" t="s">
        <v>27</v>
      </c>
      <c r="H4" t="s">
        <v>30</v>
      </c>
      <c r="I4">
        <v>200</v>
      </c>
      <c r="J4" s="3">
        <f>(1.1001+0.348*N4/100-0.002*(N4/100)^2-0.0000002947*80)*1000</f>
        <v>1124.4266239999999</v>
      </c>
      <c r="K4" s="2">
        <f>(3.8325-0.00005423*80^2+0.01027-3.0486*(N4/100)^2-0.68486*(N4/100))/4.182</f>
        <v>0.82085596843615483</v>
      </c>
      <c r="L4" s="3">
        <f>(3.269-2.4592*(N4/100)+17.0113*(N4/100)^2-0.0673*80+0.00038*80^2)*1000</f>
        <v>228.2113699999999</v>
      </c>
      <c r="M4">
        <v>13</v>
      </c>
      <c r="N4">
        <v>7</v>
      </c>
      <c r="P4">
        <v>42</v>
      </c>
      <c r="Q4">
        <v>19</v>
      </c>
      <c r="R4">
        <v>3</v>
      </c>
      <c r="S4" t="s">
        <v>28</v>
      </c>
      <c r="X4">
        <v>0.04</v>
      </c>
      <c r="Y4">
        <f t="shared" ref="Y4:Y29" si="0">X4*2-0.048</f>
        <v>3.2000000000000001E-2</v>
      </c>
      <c r="Z4">
        <f t="shared" ref="Z4:Z29" si="1">X4*2-0.418</f>
        <v>-0.33799999999999997</v>
      </c>
      <c r="AA4">
        <v>0.76</v>
      </c>
    </row>
    <row r="5" spans="1:27" x14ac:dyDescent="0.25">
      <c r="A5">
        <v>2</v>
      </c>
      <c r="B5" t="s">
        <v>26</v>
      </c>
      <c r="C5" s="4">
        <v>4.5</v>
      </c>
      <c r="D5">
        <v>0.108</v>
      </c>
      <c r="E5">
        <v>4</v>
      </c>
      <c r="G5" t="s">
        <v>27</v>
      </c>
      <c r="H5" t="s">
        <v>30</v>
      </c>
      <c r="I5">
        <v>200</v>
      </c>
      <c r="J5" s="3">
        <f t="shared" ref="J5:J16" si="2">(1.1001+0.348*N5/100-0.002*(N5/100)^2-0.0000002947*80)*1000</f>
        <v>1124.4266239999999</v>
      </c>
      <c r="K5" s="2">
        <f t="shared" ref="K5:K16" si="3">(3.8325-0.00005423*80^2+0.01027-3.0486*(N5/100)^2-0.68486*(N5/100))/4.182</f>
        <v>0.82085596843615483</v>
      </c>
      <c r="L5" s="3">
        <f t="shared" ref="L5:L16" si="4">(3.269-2.4592*(N5/100)+17.0113*(N5/100)^2-0.0673*80+0.00038*80^2)*1000</f>
        <v>228.2113699999999</v>
      </c>
      <c r="M5">
        <v>13</v>
      </c>
      <c r="N5">
        <v>7</v>
      </c>
      <c r="P5">
        <v>68</v>
      </c>
      <c r="Q5">
        <v>18</v>
      </c>
      <c r="R5">
        <v>3</v>
      </c>
      <c r="S5" t="s">
        <v>28</v>
      </c>
      <c r="X5">
        <v>0.03</v>
      </c>
      <c r="Y5">
        <f t="shared" si="0"/>
        <v>1.1999999999999997E-2</v>
      </c>
      <c r="Z5">
        <f t="shared" si="1"/>
        <v>-0.35799999999999998</v>
      </c>
      <c r="AA5">
        <v>0.76</v>
      </c>
    </row>
    <row r="6" spans="1:27" x14ac:dyDescent="0.25">
      <c r="A6">
        <v>3</v>
      </c>
      <c r="B6" t="s">
        <v>26</v>
      </c>
      <c r="C6" s="4">
        <v>4.5</v>
      </c>
      <c r="D6">
        <v>0.108</v>
      </c>
      <c r="E6">
        <v>4</v>
      </c>
      <c r="G6" t="s">
        <v>27</v>
      </c>
      <c r="H6" t="s">
        <v>30</v>
      </c>
      <c r="I6">
        <v>200</v>
      </c>
      <c r="J6" s="3">
        <f t="shared" si="2"/>
        <v>1124.4266239999999</v>
      </c>
      <c r="K6" s="2">
        <f t="shared" si="3"/>
        <v>0.82085596843615483</v>
      </c>
      <c r="L6" s="3">
        <f t="shared" si="4"/>
        <v>228.2113699999999</v>
      </c>
      <c r="M6">
        <v>13</v>
      </c>
      <c r="N6">
        <v>7</v>
      </c>
      <c r="P6">
        <v>19</v>
      </c>
      <c r="Q6">
        <v>20</v>
      </c>
      <c r="R6">
        <v>3</v>
      </c>
      <c r="S6" t="s">
        <v>28</v>
      </c>
      <c r="X6">
        <v>7.0000000000000007E-2</v>
      </c>
      <c r="Y6">
        <f t="shared" si="0"/>
        <v>9.2000000000000012E-2</v>
      </c>
      <c r="Z6">
        <f t="shared" si="1"/>
        <v>-0.27799999999999997</v>
      </c>
      <c r="AA6">
        <v>0.81</v>
      </c>
    </row>
    <row r="7" spans="1:27" x14ac:dyDescent="0.25">
      <c r="A7">
        <v>4</v>
      </c>
      <c r="B7" t="s">
        <v>26</v>
      </c>
      <c r="C7" s="4">
        <v>4.5</v>
      </c>
      <c r="D7">
        <v>0.108</v>
      </c>
      <c r="E7">
        <v>4</v>
      </c>
      <c r="G7" t="s">
        <v>27</v>
      </c>
      <c r="H7" t="s">
        <v>30</v>
      </c>
      <c r="I7">
        <v>200</v>
      </c>
      <c r="J7" s="3">
        <f t="shared" si="2"/>
        <v>1124.4266239999999</v>
      </c>
      <c r="K7" s="2">
        <f t="shared" si="3"/>
        <v>0.82085596843615483</v>
      </c>
      <c r="L7" s="3">
        <f t="shared" si="4"/>
        <v>228.2113699999999</v>
      </c>
      <c r="M7">
        <v>13</v>
      </c>
      <c r="N7">
        <v>7</v>
      </c>
      <c r="P7">
        <v>78</v>
      </c>
      <c r="Q7">
        <v>19</v>
      </c>
      <c r="R7">
        <v>3</v>
      </c>
      <c r="S7" t="s">
        <v>28</v>
      </c>
      <c r="X7">
        <v>7.0000000000000007E-2</v>
      </c>
      <c r="Y7">
        <f t="shared" si="0"/>
        <v>9.2000000000000012E-2</v>
      </c>
      <c r="Z7">
        <f t="shared" si="1"/>
        <v>-0.27799999999999997</v>
      </c>
      <c r="AA7">
        <v>0.83</v>
      </c>
    </row>
    <row r="8" spans="1:27" x14ac:dyDescent="0.25">
      <c r="A8">
        <v>5</v>
      </c>
      <c r="B8" t="s">
        <v>26</v>
      </c>
      <c r="C8" s="4">
        <v>4.5</v>
      </c>
      <c r="D8">
        <v>0.108</v>
      </c>
      <c r="E8">
        <v>4</v>
      </c>
      <c r="G8" t="s">
        <v>27</v>
      </c>
      <c r="H8" t="s">
        <v>30</v>
      </c>
      <c r="I8">
        <v>200</v>
      </c>
      <c r="J8" s="3">
        <f t="shared" si="2"/>
        <v>1134.8564240000001</v>
      </c>
      <c r="K8" s="2">
        <f t="shared" si="3"/>
        <v>0.81222525107604016</v>
      </c>
      <c r="L8" s="3">
        <f t="shared" si="4"/>
        <v>241.19299999999998</v>
      </c>
      <c r="M8">
        <v>17</v>
      </c>
      <c r="N8">
        <v>10</v>
      </c>
      <c r="P8">
        <v>36</v>
      </c>
      <c r="Q8">
        <v>8</v>
      </c>
      <c r="R8">
        <v>5</v>
      </c>
      <c r="S8" t="s">
        <v>28</v>
      </c>
      <c r="X8">
        <v>7.0000000000000007E-2</v>
      </c>
      <c r="Y8">
        <f t="shared" si="0"/>
        <v>9.2000000000000012E-2</v>
      </c>
      <c r="Z8">
        <f t="shared" si="1"/>
        <v>-0.27799999999999997</v>
      </c>
      <c r="AA8">
        <v>0.84</v>
      </c>
    </row>
    <row r="9" spans="1:27" x14ac:dyDescent="0.25">
      <c r="A9">
        <v>6</v>
      </c>
      <c r="B9" t="s">
        <v>26</v>
      </c>
      <c r="C9" s="4">
        <v>4.5</v>
      </c>
      <c r="D9">
        <v>0.108</v>
      </c>
      <c r="E9">
        <v>4</v>
      </c>
      <c r="G9" t="s">
        <v>27</v>
      </c>
      <c r="H9" t="s">
        <v>30</v>
      </c>
      <c r="I9">
        <v>200</v>
      </c>
      <c r="J9" s="3">
        <f t="shared" si="2"/>
        <v>1134.8564240000001</v>
      </c>
      <c r="K9" s="2">
        <f t="shared" si="3"/>
        <v>0.81222525107604016</v>
      </c>
      <c r="L9" s="3">
        <f t="shared" si="4"/>
        <v>241.19299999999998</v>
      </c>
      <c r="M9">
        <v>17</v>
      </c>
      <c r="N9">
        <v>10</v>
      </c>
      <c r="P9">
        <v>36</v>
      </c>
      <c r="Q9">
        <v>6</v>
      </c>
      <c r="R9">
        <v>5</v>
      </c>
      <c r="S9" t="s">
        <v>28</v>
      </c>
      <c r="X9">
        <v>0.08</v>
      </c>
      <c r="Y9">
        <f t="shared" si="0"/>
        <v>0.112</v>
      </c>
      <c r="Z9">
        <f t="shared" si="1"/>
        <v>-0.25800000000000001</v>
      </c>
      <c r="AA9">
        <v>0.84</v>
      </c>
    </row>
    <row r="10" spans="1:27" x14ac:dyDescent="0.25">
      <c r="A10">
        <v>7</v>
      </c>
      <c r="B10" t="s">
        <v>26</v>
      </c>
      <c r="C10" s="4">
        <v>4.5</v>
      </c>
      <c r="D10">
        <v>0.108</v>
      </c>
      <c r="E10">
        <v>4</v>
      </c>
      <c r="G10" t="s">
        <v>27</v>
      </c>
      <c r="H10" t="s">
        <v>30</v>
      </c>
      <c r="I10">
        <v>200</v>
      </c>
      <c r="J10" s="3">
        <f t="shared" si="2"/>
        <v>1134.8564240000001</v>
      </c>
      <c r="K10" s="2">
        <f t="shared" si="3"/>
        <v>0.81222525107604016</v>
      </c>
      <c r="L10" s="3">
        <f t="shared" si="4"/>
        <v>241.19299999999998</v>
      </c>
      <c r="M10">
        <v>17</v>
      </c>
      <c r="N10">
        <v>10</v>
      </c>
      <c r="P10">
        <v>16</v>
      </c>
      <c r="Q10">
        <v>6</v>
      </c>
      <c r="R10">
        <v>5</v>
      </c>
      <c r="S10" t="s">
        <v>28</v>
      </c>
      <c r="X10">
        <v>0.09</v>
      </c>
      <c r="Y10">
        <f t="shared" si="0"/>
        <v>0.13200000000000001</v>
      </c>
      <c r="Z10">
        <f t="shared" si="1"/>
        <v>-0.23799999999999999</v>
      </c>
      <c r="AA10">
        <v>0.84</v>
      </c>
    </row>
    <row r="11" spans="1:27" x14ac:dyDescent="0.25">
      <c r="A11">
        <v>8</v>
      </c>
      <c r="B11" t="s">
        <v>26</v>
      </c>
      <c r="C11" s="4">
        <v>4.5</v>
      </c>
      <c r="D11">
        <v>0.108</v>
      </c>
      <c r="E11">
        <v>4</v>
      </c>
      <c r="G11" t="s">
        <v>27</v>
      </c>
      <c r="H11" t="s">
        <v>30</v>
      </c>
      <c r="I11">
        <v>200</v>
      </c>
      <c r="J11" s="3">
        <f t="shared" si="2"/>
        <v>1141.807624</v>
      </c>
      <c r="K11" s="2">
        <f t="shared" si="3"/>
        <v>0.80574245815399326</v>
      </c>
      <c r="L11" s="3">
        <f t="shared" si="4"/>
        <v>266.85871999999966</v>
      </c>
      <c r="M11">
        <v>21</v>
      </c>
      <c r="N11">
        <v>12</v>
      </c>
      <c r="P11">
        <v>10</v>
      </c>
      <c r="Q11">
        <v>8</v>
      </c>
      <c r="R11">
        <v>7</v>
      </c>
      <c r="S11" t="s">
        <v>28</v>
      </c>
      <c r="X11">
        <v>0.11</v>
      </c>
      <c r="Y11">
        <f t="shared" si="0"/>
        <v>0.17199999999999999</v>
      </c>
      <c r="Z11">
        <f t="shared" si="1"/>
        <v>-0.19799999999999998</v>
      </c>
      <c r="AA11">
        <v>0.87</v>
      </c>
    </row>
    <row r="12" spans="1:27" x14ac:dyDescent="0.25">
      <c r="A12">
        <v>9</v>
      </c>
      <c r="B12" t="s">
        <v>26</v>
      </c>
      <c r="C12" s="4">
        <v>4.5</v>
      </c>
      <c r="D12">
        <v>0.108</v>
      </c>
      <c r="E12">
        <v>4</v>
      </c>
      <c r="G12" t="s">
        <v>27</v>
      </c>
      <c r="H12" t="s">
        <v>30</v>
      </c>
      <c r="I12">
        <v>200</v>
      </c>
      <c r="J12" s="3">
        <f t="shared" si="2"/>
        <v>1155.705224</v>
      </c>
      <c r="K12" s="2">
        <f t="shared" si="3"/>
        <v>0.79102731707317053</v>
      </c>
      <c r="L12" s="3">
        <f t="shared" si="4"/>
        <v>359.0172799999998</v>
      </c>
      <c r="M12">
        <v>60</v>
      </c>
      <c r="N12">
        <v>16</v>
      </c>
      <c r="P12">
        <v>55</v>
      </c>
      <c r="Q12">
        <v>50</v>
      </c>
      <c r="R12">
        <v>10</v>
      </c>
      <c r="S12" t="s">
        <v>29</v>
      </c>
      <c r="X12">
        <v>0.13</v>
      </c>
      <c r="Y12">
        <f t="shared" si="0"/>
        <v>0.21200000000000002</v>
      </c>
      <c r="Z12">
        <f t="shared" si="1"/>
        <v>-0.15799999999999997</v>
      </c>
      <c r="AA12">
        <v>0.89</v>
      </c>
    </row>
    <row r="13" spans="1:27" x14ac:dyDescent="0.25">
      <c r="A13">
        <v>10</v>
      </c>
      <c r="B13" t="s">
        <v>26</v>
      </c>
      <c r="C13" s="4">
        <v>4.5</v>
      </c>
      <c r="D13">
        <v>0.108</v>
      </c>
      <c r="E13">
        <v>4</v>
      </c>
      <c r="G13" t="s">
        <v>27</v>
      </c>
      <c r="H13" t="s">
        <v>30</v>
      </c>
      <c r="I13">
        <v>200</v>
      </c>
      <c r="J13" s="3">
        <f t="shared" si="2"/>
        <v>1155.705224</v>
      </c>
      <c r="K13" s="2">
        <f t="shared" si="3"/>
        <v>0.79102731707317053</v>
      </c>
      <c r="L13" s="3">
        <f t="shared" si="4"/>
        <v>359.0172799999998</v>
      </c>
      <c r="M13">
        <v>88</v>
      </c>
      <c r="N13">
        <v>16</v>
      </c>
      <c r="P13">
        <v>36</v>
      </c>
      <c r="Q13">
        <v>60</v>
      </c>
      <c r="R13">
        <v>25</v>
      </c>
      <c r="S13" t="s">
        <v>29</v>
      </c>
      <c r="X13">
        <v>0.13</v>
      </c>
      <c r="Y13">
        <f t="shared" si="0"/>
        <v>0.21200000000000002</v>
      </c>
      <c r="Z13">
        <f t="shared" si="1"/>
        <v>-0.15799999999999997</v>
      </c>
      <c r="AA13">
        <v>0.9</v>
      </c>
    </row>
    <row r="14" spans="1:27" x14ac:dyDescent="0.25">
      <c r="A14">
        <v>11</v>
      </c>
      <c r="B14" t="s">
        <v>26</v>
      </c>
      <c r="C14" s="4">
        <v>4.5</v>
      </c>
      <c r="D14">
        <v>0.108</v>
      </c>
      <c r="E14">
        <v>4</v>
      </c>
      <c r="G14" t="s">
        <v>27</v>
      </c>
      <c r="H14" t="s">
        <v>30</v>
      </c>
      <c r="I14">
        <v>200</v>
      </c>
      <c r="J14" s="3">
        <f t="shared" si="2"/>
        <v>1155.705224</v>
      </c>
      <c r="K14" s="2">
        <f t="shared" si="3"/>
        <v>0.79102731707317053</v>
      </c>
      <c r="L14" s="3">
        <f t="shared" si="4"/>
        <v>359.0172799999998</v>
      </c>
      <c r="M14">
        <v>117</v>
      </c>
      <c r="N14">
        <v>16</v>
      </c>
      <c r="P14">
        <v>29</v>
      </c>
      <c r="Q14">
        <v>50</v>
      </c>
      <c r="R14">
        <v>70</v>
      </c>
      <c r="S14" t="s">
        <v>29</v>
      </c>
      <c r="X14">
        <v>0.16</v>
      </c>
      <c r="Y14">
        <f t="shared" si="0"/>
        <v>0.27200000000000002</v>
      </c>
      <c r="Z14">
        <f t="shared" si="1"/>
        <v>-9.7999999999999976E-2</v>
      </c>
      <c r="AA14">
        <v>0.91</v>
      </c>
    </row>
    <row r="15" spans="1:27" x14ac:dyDescent="0.25">
      <c r="A15">
        <v>12</v>
      </c>
      <c r="B15" t="s">
        <v>26</v>
      </c>
      <c r="C15" s="4">
        <v>4.5</v>
      </c>
      <c r="D15">
        <v>0.108</v>
      </c>
      <c r="E15">
        <v>4</v>
      </c>
      <c r="G15" t="s">
        <v>27</v>
      </c>
      <c r="H15" t="s">
        <v>30</v>
      </c>
      <c r="I15">
        <v>200</v>
      </c>
      <c r="J15" s="3">
        <f t="shared" si="2"/>
        <v>1155.705224</v>
      </c>
      <c r="K15" s="2">
        <f t="shared" si="3"/>
        <v>0.79102731707317053</v>
      </c>
      <c r="L15" s="3">
        <f t="shared" si="4"/>
        <v>359.0172799999998</v>
      </c>
      <c r="M15">
        <v>60</v>
      </c>
      <c r="N15">
        <v>16</v>
      </c>
      <c r="P15">
        <v>42</v>
      </c>
      <c r="Q15">
        <v>45</v>
      </c>
      <c r="R15">
        <v>10</v>
      </c>
      <c r="S15" t="s">
        <v>29</v>
      </c>
      <c r="X15">
        <v>0.19</v>
      </c>
      <c r="Y15">
        <f t="shared" si="0"/>
        <v>0.33200000000000002</v>
      </c>
      <c r="Z15">
        <f t="shared" si="1"/>
        <v>-3.7999999999999978E-2</v>
      </c>
      <c r="AA15">
        <v>0.93</v>
      </c>
    </row>
    <row r="16" spans="1:27" x14ac:dyDescent="0.25">
      <c r="A16">
        <v>13</v>
      </c>
      <c r="B16" t="s">
        <v>26</v>
      </c>
      <c r="C16" s="4">
        <v>4.5</v>
      </c>
      <c r="D16">
        <v>0.108</v>
      </c>
      <c r="E16">
        <v>4</v>
      </c>
      <c r="G16" t="s">
        <v>27</v>
      </c>
      <c r="H16" t="s">
        <v>30</v>
      </c>
      <c r="I16">
        <v>200</v>
      </c>
      <c r="J16" s="3">
        <f t="shared" si="2"/>
        <v>1155.705224</v>
      </c>
      <c r="K16" s="2">
        <f t="shared" si="3"/>
        <v>0.79102731707317053</v>
      </c>
      <c r="L16" s="3">
        <f t="shared" si="4"/>
        <v>359.0172799999998</v>
      </c>
      <c r="M16">
        <v>60</v>
      </c>
      <c r="N16">
        <v>16</v>
      </c>
      <c r="P16">
        <v>46</v>
      </c>
      <c r="Q16">
        <v>40</v>
      </c>
      <c r="R16">
        <v>10</v>
      </c>
      <c r="S16" t="s">
        <v>29</v>
      </c>
      <c r="X16">
        <v>0.21</v>
      </c>
      <c r="Y16">
        <f t="shared" si="0"/>
        <v>0.372</v>
      </c>
      <c r="Z16">
        <f t="shared" si="1"/>
        <v>2.0000000000000018E-3</v>
      </c>
      <c r="AA16">
        <v>0.93</v>
      </c>
    </row>
    <row r="17" spans="1:27" x14ac:dyDescent="0.25">
      <c r="A17">
        <v>14</v>
      </c>
      <c r="B17" t="s">
        <v>31</v>
      </c>
      <c r="C17" s="4">
        <v>0.73</v>
      </c>
      <c r="D17">
        <v>0.22</v>
      </c>
      <c r="E17">
        <v>3</v>
      </c>
      <c r="F17">
        <v>3</v>
      </c>
      <c r="G17">
        <v>425</v>
      </c>
      <c r="H17">
        <v>0.15</v>
      </c>
      <c r="I17">
        <v>55</v>
      </c>
      <c r="J17">
        <v>1000</v>
      </c>
      <c r="K17">
        <v>1</v>
      </c>
      <c r="L17">
        <v>100</v>
      </c>
      <c r="M17">
        <v>350</v>
      </c>
      <c r="N17">
        <v>0.15</v>
      </c>
      <c r="X17">
        <v>0.24</v>
      </c>
      <c r="Y17">
        <f t="shared" si="0"/>
        <v>0.432</v>
      </c>
      <c r="Z17">
        <f t="shared" si="1"/>
        <v>6.2E-2</v>
      </c>
      <c r="AA17">
        <v>0.94</v>
      </c>
    </row>
    <row r="18" spans="1:27" x14ac:dyDescent="0.25">
      <c r="A18">
        <v>15</v>
      </c>
      <c r="B18" t="s">
        <v>32</v>
      </c>
      <c r="C18" s="4">
        <v>0.56999999999999995</v>
      </c>
      <c r="D18">
        <v>0.04</v>
      </c>
      <c r="E18">
        <v>4</v>
      </c>
      <c r="F18">
        <v>2.5</v>
      </c>
      <c r="G18" t="s">
        <v>37</v>
      </c>
      <c r="H18">
        <v>3.2000000000000001E-2</v>
      </c>
      <c r="M18" t="s">
        <v>39</v>
      </c>
      <c r="O18" t="s">
        <v>42</v>
      </c>
      <c r="T18" t="s">
        <v>47</v>
      </c>
      <c r="X18">
        <v>0.25</v>
      </c>
      <c r="Y18">
        <f t="shared" si="0"/>
        <v>0.45200000000000001</v>
      </c>
      <c r="Z18">
        <f t="shared" si="1"/>
        <v>8.2000000000000017E-2</v>
      </c>
      <c r="AA18">
        <v>0.96</v>
      </c>
    </row>
    <row r="19" spans="1:27" x14ac:dyDescent="0.25">
      <c r="A19">
        <v>16</v>
      </c>
      <c r="B19" t="s">
        <v>33</v>
      </c>
      <c r="C19">
        <v>0.56999999999999995</v>
      </c>
      <c r="D19">
        <v>0.04</v>
      </c>
      <c r="E19">
        <v>4</v>
      </c>
      <c r="F19">
        <v>2.5</v>
      </c>
      <c r="G19" t="s">
        <v>36</v>
      </c>
      <c r="H19">
        <v>1</v>
      </c>
      <c r="M19" t="s">
        <v>38</v>
      </c>
      <c r="O19" t="s">
        <v>41</v>
      </c>
      <c r="T19" t="s">
        <v>46</v>
      </c>
      <c r="X19">
        <v>0.26</v>
      </c>
      <c r="Y19">
        <f t="shared" si="0"/>
        <v>0.47200000000000003</v>
      </c>
      <c r="Z19">
        <f t="shared" si="1"/>
        <v>0.10200000000000004</v>
      </c>
      <c r="AA19">
        <v>0.96</v>
      </c>
    </row>
    <row r="20" spans="1:27" x14ac:dyDescent="0.25">
      <c r="A20">
        <v>17</v>
      </c>
      <c r="B20" t="s">
        <v>48</v>
      </c>
      <c r="C20">
        <v>0.56999999999999995</v>
      </c>
      <c r="D20">
        <v>0.04</v>
      </c>
      <c r="E20">
        <v>4</v>
      </c>
      <c r="F20">
        <v>2.5</v>
      </c>
      <c r="H20">
        <v>1</v>
      </c>
      <c r="J20" t="s">
        <v>54</v>
      </c>
      <c r="L20" t="s">
        <v>56</v>
      </c>
      <c r="M20" t="s">
        <v>52</v>
      </c>
      <c r="O20" t="s">
        <v>50</v>
      </c>
      <c r="X20">
        <v>0.28000000000000003</v>
      </c>
      <c r="Y20">
        <f t="shared" si="0"/>
        <v>0.51200000000000001</v>
      </c>
      <c r="Z20">
        <f t="shared" si="1"/>
        <v>0.14200000000000007</v>
      </c>
      <c r="AA20">
        <v>0.96</v>
      </c>
    </row>
    <row r="21" spans="1:27" x14ac:dyDescent="0.25">
      <c r="A21">
        <v>18</v>
      </c>
      <c r="B21" t="s">
        <v>49</v>
      </c>
      <c r="C21">
        <v>0.56999999999999995</v>
      </c>
      <c r="D21">
        <v>0.04</v>
      </c>
      <c r="E21">
        <v>4</v>
      </c>
      <c r="F21">
        <v>2.5</v>
      </c>
      <c r="H21">
        <v>3.2000000000000001E-2</v>
      </c>
      <c r="J21" t="s">
        <v>55</v>
      </c>
      <c r="L21" t="s">
        <v>57</v>
      </c>
      <c r="M21" t="s">
        <v>53</v>
      </c>
      <c r="O21" t="s">
        <v>51</v>
      </c>
      <c r="X21">
        <v>0.28999999999999998</v>
      </c>
      <c r="Y21">
        <f t="shared" si="0"/>
        <v>0.53199999999999992</v>
      </c>
      <c r="Z21">
        <f t="shared" si="1"/>
        <v>0.16199999999999998</v>
      </c>
      <c r="AA21">
        <v>0.96</v>
      </c>
    </row>
    <row r="22" spans="1:27" x14ac:dyDescent="0.25">
      <c r="X22">
        <v>0.28999999999999998</v>
      </c>
      <c r="Y22">
        <f t="shared" si="0"/>
        <v>0.53199999999999992</v>
      </c>
      <c r="Z22">
        <f t="shared" si="1"/>
        <v>0.16199999999999998</v>
      </c>
      <c r="AA22">
        <v>0.96</v>
      </c>
    </row>
    <row r="23" spans="1:27" x14ac:dyDescent="0.25">
      <c r="X23">
        <v>0.32</v>
      </c>
      <c r="Y23">
        <f t="shared" si="0"/>
        <v>0.59199999999999997</v>
      </c>
      <c r="Z23">
        <f t="shared" si="1"/>
        <v>0.22200000000000003</v>
      </c>
      <c r="AA23">
        <v>0.97</v>
      </c>
    </row>
    <row r="24" spans="1:27" x14ac:dyDescent="0.25">
      <c r="X24">
        <v>0.32</v>
      </c>
      <c r="Y24">
        <f t="shared" si="0"/>
        <v>0.59199999999999997</v>
      </c>
      <c r="Z24">
        <f t="shared" si="1"/>
        <v>0.22200000000000003</v>
      </c>
      <c r="AA24">
        <v>0.97</v>
      </c>
    </row>
    <row r="25" spans="1:27" x14ac:dyDescent="0.25">
      <c r="X25">
        <v>0.32</v>
      </c>
      <c r="Y25">
        <f t="shared" si="0"/>
        <v>0.59199999999999997</v>
      </c>
      <c r="Z25">
        <f t="shared" si="1"/>
        <v>0.22200000000000003</v>
      </c>
      <c r="AA25">
        <v>0.96</v>
      </c>
    </row>
    <row r="26" spans="1:27" x14ac:dyDescent="0.25">
      <c r="X26">
        <v>0.34</v>
      </c>
      <c r="Y26">
        <f t="shared" si="0"/>
        <v>0.63200000000000001</v>
      </c>
      <c r="Z26">
        <f t="shared" si="1"/>
        <v>0.26200000000000007</v>
      </c>
      <c r="AA26">
        <v>0.97</v>
      </c>
    </row>
    <row r="27" spans="1:27" x14ac:dyDescent="0.25">
      <c r="X27">
        <v>0.35</v>
      </c>
      <c r="Y27">
        <f t="shared" si="0"/>
        <v>0.65199999999999991</v>
      </c>
      <c r="Z27">
        <f t="shared" si="1"/>
        <v>0.28199999999999997</v>
      </c>
      <c r="AA27">
        <v>0.97</v>
      </c>
    </row>
    <row r="28" spans="1:27" x14ac:dyDescent="0.25">
      <c r="X28">
        <v>0.37</v>
      </c>
      <c r="Y28">
        <f t="shared" si="0"/>
        <v>0.69199999999999995</v>
      </c>
      <c r="Z28">
        <f t="shared" si="1"/>
        <v>0.32200000000000001</v>
      </c>
      <c r="AA28">
        <v>0.98</v>
      </c>
    </row>
    <row r="29" spans="1:27" x14ac:dyDescent="0.25">
      <c r="X29">
        <v>0.39</v>
      </c>
      <c r="Y29">
        <f t="shared" si="0"/>
        <v>0.73199999999999998</v>
      </c>
      <c r="Z29">
        <f t="shared" si="1"/>
        <v>0.36200000000000004</v>
      </c>
      <c r="AA2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polotti</dc:creator>
  <cp:lastModifiedBy>gianmarco polotti</cp:lastModifiedBy>
  <dcterms:created xsi:type="dcterms:W3CDTF">2018-08-14T19:17:19Z</dcterms:created>
  <dcterms:modified xsi:type="dcterms:W3CDTF">2018-08-17T19:57:50Z</dcterms:modified>
</cp:coreProperties>
</file>