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Задача 1" sheetId="2" r:id="rId1"/>
    <sheet name="Задача 2" sheetId="1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2"/>
  <c r="I12"/>
  <c r="C42"/>
  <c r="D42"/>
  <c r="E42"/>
  <c r="B42"/>
  <c r="C41" l="1"/>
  <c r="D41"/>
  <c r="E41"/>
  <c r="B4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11"/>
  <c r="E11"/>
</calcChain>
</file>

<file path=xl/sharedStrings.xml><?xml version="1.0" encoding="utf-8"?>
<sst xmlns="http://schemas.openxmlformats.org/spreadsheetml/2006/main" count="11" uniqueCount="11">
  <si>
    <t>№</t>
  </si>
  <si>
    <t>Сумма</t>
  </si>
  <si>
    <t>x^2</t>
  </si>
  <si>
    <t>xy</t>
  </si>
  <si>
    <t>Предел прочности, x</t>
  </si>
  <si>
    <t>Предел текучести, y</t>
  </si>
  <si>
    <t>a</t>
  </si>
  <si>
    <t>b</t>
  </si>
  <si>
    <t>Среднее</t>
  </si>
  <si>
    <t>Δc</t>
  </si>
  <si>
    <t>t°С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</si>
</sst>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lineMarker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'Задача 1'!$B$11:$B$40</c:f>
              <c:numCache>
                <c:formatCode>General</c:formatCode>
                <c:ptCount val="30"/>
                <c:pt idx="0">
                  <c:v>178</c:v>
                </c:pt>
                <c:pt idx="1">
                  <c:v>164</c:v>
                </c:pt>
                <c:pt idx="2">
                  <c:v>75</c:v>
                </c:pt>
                <c:pt idx="3">
                  <c:v>65</c:v>
                </c:pt>
                <c:pt idx="4">
                  <c:v>114</c:v>
                </c:pt>
                <c:pt idx="5">
                  <c:v>209</c:v>
                </c:pt>
                <c:pt idx="6">
                  <c:v>140</c:v>
                </c:pt>
                <c:pt idx="7">
                  <c:v>115</c:v>
                </c:pt>
                <c:pt idx="8">
                  <c:v>101</c:v>
                </c:pt>
                <c:pt idx="9">
                  <c:v>69</c:v>
                </c:pt>
                <c:pt idx="10">
                  <c:v>116</c:v>
                </c:pt>
                <c:pt idx="11">
                  <c:v>157</c:v>
                </c:pt>
                <c:pt idx="12">
                  <c:v>93</c:v>
                </c:pt>
                <c:pt idx="13">
                  <c:v>69</c:v>
                </c:pt>
                <c:pt idx="14">
                  <c:v>147</c:v>
                </c:pt>
                <c:pt idx="15">
                  <c:v>52</c:v>
                </c:pt>
                <c:pt idx="16">
                  <c:v>117</c:v>
                </c:pt>
                <c:pt idx="17">
                  <c:v>138</c:v>
                </c:pt>
                <c:pt idx="18">
                  <c:v>149</c:v>
                </c:pt>
                <c:pt idx="19">
                  <c:v>147</c:v>
                </c:pt>
                <c:pt idx="20">
                  <c:v>161</c:v>
                </c:pt>
                <c:pt idx="21">
                  <c:v>107</c:v>
                </c:pt>
                <c:pt idx="22">
                  <c:v>141</c:v>
                </c:pt>
                <c:pt idx="23">
                  <c:v>97</c:v>
                </c:pt>
                <c:pt idx="24">
                  <c:v>127</c:v>
                </c:pt>
                <c:pt idx="25">
                  <c:v>138</c:v>
                </c:pt>
                <c:pt idx="26">
                  <c:v>125</c:v>
                </c:pt>
                <c:pt idx="27">
                  <c:v>97</c:v>
                </c:pt>
                <c:pt idx="28">
                  <c:v>72</c:v>
                </c:pt>
                <c:pt idx="29">
                  <c:v>113</c:v>
                </c:pt>
              </c:numCache>
            </c:numRef>
          </c:xVal>
          <c:yVal>
            <c:numRef>
              <c:f>'Задача 1'!$C$11:$C$40</c:f>
              <c:numCache>
                <c:formatCode>General</c:formatCode>
                <c:ptCount val="30"/>
                <c:pt idx="0">
                  <c:v>154</c:v>
                </c:pt>
                <c:pt idx="1">
                  <c:v>133</c:v>
                </c:pt>
                <c:pt idx="2">
                  <c:v>58</c:v>
                </c:pt>
                <c:pt idx="3">
                  <c:v>51</c:v>
                </c:pt>
                <c:pt idx="4">
                  <c:v>101</c:v>
                </c:pt>
                <c:pt idx="5">
                  <c:v>169</c:v>
                </c:pt>
                <c:pt idx="6">
                  <c:v>98</c:v>
                </c:pt>
                <c:pt idx="7">
                  <c:v>97</c:v>
                </c:pt>
                <c:pt idx="8">
                  <c:v>105</c:v>
                </c:pt>
                <c:pt idx="9">
                  <c:v>44</c:v>
                </c:pt>
                <c:pt idx="10">
                  <c:v>92</c:v>
                </c:pt>
                <c:pt idx="11">
                  <c:v>141</c:v>
                </c:pt>
                <c:pt idx="12">
                  <c:v>71</c:v>
                </c:pt>
                <c:pt idx="13">
                  <c:v>39</c:v>
                </c:pt>
                <c:pt idx="14">
                  <c:v>122</c:v>
                </c:pt>
                <c:pt idx="15">
                  <c:v>33</c:v>
                </c:pt>
                <c:pt idx="16">
                  <c:v>78</c:v>
                </c:pt>
                <c:pt idx="17">
                  <c:v>114</c:v>
                </c:pt>
                <c:pt idx="18">
                  <c:v>125</c:v>
                </c:pt>
                <c:pt idx="19">
                  <c:v>133</c:v>
                </c:pt>
                <c:pt idx="20">
                  <c:v>145</c:v>
                </c:pt>
                <c:pt idx="21">
                  <c:v>94</c:v>
                </c:pt>
                <c:pt idx="22">
                  <c:v>113</c:v>
                </c:pt>
                <c:pt idx="23">
                  <c:v>86</c:v>
                </c:pt>
                <c:pt idx="24">
                  <c:v>121</c:v>
                </c:pt>
                <c:pt idx="25">
                  <c:v>119</c:v>
                </c:pt>
                <c:pt idx="26">
                  <c:v>112</c:v>
                </c:pt>
                <c:pt idx="27">
                  <c:v>85</c:v>
                </c:pt>
                <c:pt idx="28">
                  <c:v>41</c:v>
                </c:pt>
                <c:pt idx="29">
                  <c:v>96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322F-4C2B-AF92-6FEB3AF152B8}"/>
            </c:ext>
          </c:extLst>
        </c:ser>
        <c:dLbls/>
        <c:axId val="63588224"/>
        <c:axId val="73229440"/>
      </c:scatterChart>
      <c:valAx>
        <c:axId val="6358822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229440"/>
        <c:crosses val="autoZero"/>
        <c:crossBetween val="midCat"/>
      </c:valAx>
      <c:valAx>
        <c:axId val="732294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8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lineMarker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'Задача 2'!$B$6:$H$6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'Задача 2'!$B$7:$H$7</c:f>
              <c:numCache>
                <c:formatCode>General</c:formatCode>
                <c:ptCount val="7"/>
                <c:pt idx="0">
                  <c:v>2.2000000000000002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9807-4413-8D5C-AA15E23393A2}"/>
            </c:ext>
          </c:extLst>
        </c:ser>
        <c:dLbls/>
        <c:axId val="68025728"/>
        <c:axId val="68027520"/>
      </c:scatterChart>
      <c:valAx>
        <c:axId val="6802572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027520"/>
        <c:crosses val="autoZero"/>
        <c:crossBetween val="midCat"/>
      </c:valAx>
      <c:valAx>
        <c:axId val="680275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02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13</xdr:row>
      <xdr:rowOff>34290</xdr:rowOff>
    </xdr:from>
    <xdr:to>
      <xdr:col>14</xdr:col>
      <xdr:colOff>327660</xdr:colOff>
      <xdr:row>27</xdr:row>
      <xdr:rowOff>34290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E82DA6C2-BE10-4672-9629-995C7469F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396240</xdr:colOff>
      <xdr:row>1</xdr:row>
      <xdr:rowOff>38100</xdr:rowOff>
    </xdr:from>
    <xdr:to>
      <xdr:col>6</xdr:col>
      <xdr:colOff>266700</xdr:colOff>
      <xdr:row>8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87D315C1-90EB-46D3-A2B2-A6143E030B9B}"/>
            </a:ext>
          </a:extLst>
        </xdr:cNvPr>
        <xdr:cNvSpPr txBox="1"/>
      </xdr:nvSpPr>
      <xdr:spPr>
        <a:xfrm>
          <a:off x="396240" y="220980"/>
          <a:ext cx="352806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 металлообрабатывающем заводе по 30 маркам стали провели замеры предела текучести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кг/мм</a:t>
          </a:r>
          <a:r>
            <a:rPr lang="ru-RU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и предела прочности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кг/мм</a:t>
          </a:r>
          <a:r>
            <a:rPr lang="ru-RU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 В итоге получили 30 пар значений, представленных в таблице.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Требуется нанести полученные результаты на координатное поле и рассчитать коэффициенты уравнения регрессии.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114300</xdr:rowOff>
    </xdr:from>
    <xdr:to>
      <xdr:col>10</xdr:col>
      <xdr:colOff>358140</xdr:colOff>
      <xdr:row>4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8847DA8-3DC1-44D0-9E5D-AE7C42895E70}"/>
            </a:ext>
          </a:extLst>
        </xdr:cNvPr>
        <xdr:cNvSpPr txBox="1"/>
      </xdr:nvSpPr>
      <xdr:spPr>
        <a:xfrm>
          <a:off x="106680" y="114300"/>
          <a:ext cx="634746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 исследовании влияния температуры на точность суточного хода хронометра получены результаты,</a:t>
          </a:r>
          <a:r>
            <a:rPr lang="ru-RU" sz="1100" baseline="0"/>
            <a:t> приведенные в таблице</a:t>
          </a:r>
          <a:r>
            <a:rPr lang="en-US" sz="1100" baseline="0"/>
            <a:t>.</a:t>
          </a:r>
          <a:r>
            <a:rPr lang="ru-RU" sz="1100" baseline="0"/>
            <a:t> Требуется нанести полученные результаты на координатное поле и рассчитать коэффициенты уравнения регрессии (полином второй степени).</a:t>
          </a:r>
          <a:endParaRPr lang="en-US" sz="1100" baseline="0"/>
        </a:p>
      </xdr:txBody>
    </xdr:sp>
    <xdr:clientData/>
  </xdr:twoCellAnchor>
  <xdr:twoCellAnchor>
    <xdr:from>
      <xdr:col>0</xdr:col>
      <xdr:colOff>586740</xdr:colOff>
      <xdr:row>7</xdr:row>
      <xdr:rowOff>148590</xdr:rowOff>
    </xdr:from>
    <xdr:to>
      <xdr:col>8</xdr:col>
      <xdr:colOff>281940</xdr:colOff>
      <xdr:row>22</xdr:row>
      <xdr:rowOff>148590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106505B-38E0-4009-A185-6B13880E0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I70"/>
  <sheetViews>
    <sheetView tabSelected="1" workbookViewId="0">
      <selection activeCell="R6" sqref="R6"/>
    </sheetView>
  </sheetViews>
  <sheetFormatPr defaultRowHeight="15"/>
  <cols>
    <col min="2" max="2" width="12.7109375" customWidth="1"/>
    <col min="3" max="3" width="11.140625" customWidth="1"/>
  </cols>
  <sheetData>
    <row r="10" spans="1:9" ht="45">
      <c r="A10" s="4" t="s">
        <v>0</v>
      </c>
      <c r="B10" s="5" t="s">
        <v>4</v>
      </c>
      <c r="C10" s="5" t="s">
        <v>5</v>
      </c>
      <c r="D10" s="4" t="s">
        <v>2</v>
      </c>
      <c r="E10" s="4" t="s">
        <v>3</v>
      </c>
    </row>
    <row r="11" spans="1:9">
      <c r="A11" s="3">
        <v>1</v>
      </c>
      <c r="B11" s="3">
        <v>178</v>
      </c>
      <c r="C11" s="3">
        <v>154</v>
      </c>
      <c r="D11" s="3">
        <f>B11^2</f>
        <v>31684</v>
      </c>
      <c r="E11" s="3">
        <f>B11*C11</f>
        <v>27412</v>
      </c>
      <c r="H11" s="4" t="s">
        <v>6</v>
      </c>
      <c r="I11" s="3">
        <f>C42-I12*B42</f>
        <v>-11.937434036856345</v>
      </c>
    </row>
    <row r="12" spans="1:9">
      <c r="A12" s="3">
        <v>2</v>
      </c>
      <c r="B12" s="3">
        <v>164</v>
      </c>
      <c r="C12" s="3">
        <v>133</v>
      </c>
      <c r="D12" s="3">
        <f t="shared" ref="D12:D40" si="0">B12^2</f>
        <v>26896</v>
      </c>
      <c r="E12" s="3">
        <f t="shared" ref="E12:E40" si="1">B12*C12</f>
        <v>21812</v>
      </c>
      <c r="H12" s="4" t="s">
        <v>7</v>
      </c>
      <c r="I12" s="3">
        <f>(E42-C42*B42)/(D42-B42^2)</f>
        <v>0.92627971642240203</v>
      </c>
    </row>
    <row r="13" spans="1:9">
      <c r="A13" s="3">
        <v>3</v>
      </c>
      <c r="B13" s="3">
        <v>75</v>
      </c>
      <c r="C13" s="3">
        <v>58</v>
      </c>
      <c r="D13" s="3">
        <f t="shared" si="0"/>
        <v>5625</v>
      </c>
      <c r="E13" s="3">
        <f t="shared" si="1"/>
        <v>4350</v>
      </c>
    </row>
    <row r="14" spans="1:9">
      <c r="A14" s="3">
        <v>4</v>
      </c>
      <c r="B14" s="3">
        <v>65</v>
      </c>
      <c r="C14" s="3">
        <v>51</v>
      </c>
      <c r="D14" s="3">
        <f t="shared" si="0"/>
        <v>4225</v>
      </c>
      <c r="E14" s="3">
        <f t="shared" si="1"/>
        <v>3315</v>
      </c>
    </row>
    <row r="15" spans="1:9">
      <c r="A15" s="3">
        <v>5</v>
      </c>
      <c r="B15" s="3">
        <v>114</v>
      </c>
      <c r="C15" s="3">
        <v>101</v>
      </c>
      <c r="D15" s="3">
        <f t="shared" si="0"/>
        <v>12996</v>
      </c>
      <c r="E15" s="3">
        <f t="shared" si="1"/>
        <v>11514</v>
      </c>
    </row>
    <row r="16" spans="1:9">
      <c r="A16" s="3">
        <v>6</v>
      </c>
      <c r="B16" s="3">
        <v>209</v>
      </c>
      <c r="C16" s="3">
        <v>169</v>
      </c>
      <c r="D16" s="3">
        <f t="shared" si="0"/>
        <v>43681</v>
      </c>
      <c r="E16" s="3">
        <f t="shared" si="1"/>
        <v>35321</v>
      </c>
    </row>
    <row r="17" spans="1:5">
      <c r="A17" s="3">
        <v>7</v>
      </c>
      <c r="B17" s="3">
        <v>140</v>
      </c>
      <c r="C17" s="3">
        <v>98</v>
      </c>
      <c r="D17" s="3">
        <f t="shared" si="0"/>
        <v>19600</v>
      </c>
      <c r="E17" s="3">
        <f t="shared" si="1"/>
        <v>13720</v>
      </c>
    </row>
    <row r="18" spans="1:5">
      <c r="A18" s="3">
        <v>8</v>
      </c>
      <c r="B18" s="3">
        <v>115</v>
      </c>
      <c r="C18" s="3">
        <v>97</v>
      </c>
      <c r="D18" s="3">
        <f t="shared" si="0"/>
        <v>13225</v>
      </c>
      <c r="E18" s="3">
        <f t="shared" si="1"/>
        <v>11155</v>
      </c>
    </row>
    <row r="19" spans="1:5">
      <c r="A19" s="3">
        <v>9</v>
      </c>
      <c r="B19" s="3">
        <v>101</v>
      </c>
      <c r="C19" s="3">
        <v>105</v>
      </c>
      <c r="D19" s="3">
        <f t="shared" si="0"/>
        <v>10201</v>
      </c>
      <c r="E19" s="3">
        <f t="shared" si="1"/>
        <v>10605</v>
      </c>
    </row>
    <row r="20" spans="1:5">
      <c r="A20" s="3">
        <v>10</v>
      </c>
      <c r="B20" s="3">
        <v>69</v>
      </c>
      <c r="C20" s="3">
        <v>44</v>
      </c>
      <c r="D20" s="3">
        <f t="shared" si="0"/>
        <v>4761</v>
      </c>
      <c r="E20" s="3">
        <f t="shared" si="1"/>
        <v>3036</v>
      </c>
    </row>
    <row r="21" spans="1:5">
      <c r="A21" s="3">
        <v>11</v>
      </c>
      <c r="B21" s="3">
        <v>116</v>
      </c>
      <c r="C21" s="3">
        <v>92</v>
      </c>
      <c r="D21" s="3">
        <f t="shared" si="0"/>
        <v>13456</v>
      </c>
      <c r="E21" s="3">
        <f t="shared" si="1"/>
        <v>10672</v>
      </c>
    </row>
    <row r="22" spans="1:5">
      <c r="A22" s="3">
        <v>12</v>
      </c>
      <c r="B22" s="3">
        <v>157</v>
      </c>
      <c r="C22" s="3">
        <v>141</v>
      </c>
      <c r="D22" s="3">
        <f t="shared" si="0"/>
        <v>24649</v>
      </c>
      <c r="E22" s="3">
        <f t="shared" si="1"/>
        <v>22137</v>
      </c>
    </row>
    <row r="23" spans="1:5">
      <c r="A23" s="3">
        <v>13</v>
      </c>
      <c r="B23" s="3">
        <v>93</v>
      </c>
      <c r="C23" s="3">
        <v>71</v>
      </c>
      <c r="D23" s="3">
        <f t="shared" si="0"/>
        <v>8649</v>
      </c>
      <c r="E23" s="3">
        <f t="shared" si="1"/>
        <v>6603</v>
      </c>
    </row>
    <row r="24" spans="1:5">
      <c r="A24" s="3">
        <v>14</v>
      </c>
      <c r="B24" s="3">
        <v>69</v>
      </c>
      <c r="C24" s="3">
        <v>39</v>
      </c>
      <c r="D24" s="3">
        <f t="shared" si="0"/>
        <v>4761</v>
      </c>
      <c r="E24" s="3">
        <f t="shared" si="1"/>
        <v>2691</v>
      </c>
    </row>
    <row r="25" spans="1:5">
      <c r="A25" s="3">
        <v>15</v>
      </c>
      <c r="B25" s="3">
        <v>147</v>
      </c>
      <c r="C25" s="3">
        <v>122</v>
      </c>
      <c r="D25" s="3">
        <f t="shared" si="0"/>
        <v>21609</v>
      </c>
      <c r="E25" s="3">
        <f t="shared" si="1"/>
        <v>17934</v>
      </c>
    </row>
    <row r="26" spans="1:5">
      <c r="A26" s="3">
        <v>16</v>
      </c>
      <c r="B26" s="3">
        <v>52</v>
      </c>
      <c r="C26" s="3">
        <v>33</v>
      </c>
      <c r="D26" s="3">
        <f t="shared" si="0"/>
        <v>2704</v>
      </c>
      <c r="E26" s="3">
        <f t="shared" si="1"/>
        <v>1716</v>
      </c>
    </row>
    <row r="27" spans="1:5">
      <c r="A27" s="3">
        <v>17</v>
      </c>
      <c r="B27" s="3">
        <v>117</v>
      </c>
      <c r="C27" s="3">
        <v>78</v>
      </c>
      <c r="D27" s="3">
        <f t="shared" si="0"/>
        <v>13689</v>
      </c>
      <c r="E27" s="3">
        <f t="shared" si="1"/>
        <v>9126</v>
      </c>
    </row>
    <row r="28" spans="1:5">
      <c r="A28" s="3">
        <v>18</v>
      </c>
      <c r="B28" s="3">
        <v>138</v>
      </c>
      <c r="C28" s="3">
        <v>114</v>
      </c>
      <c r="D28" s="3">
        <f t="shared" si="0"/>
        <v>19044</v>
      </c>
      <c r="E28" s="3">
        <f t="shared" si="1"/>
        <v>15732</v>
      </c>
    </row>
    <row r="29" spans="1:5">
      <c r="A29" s="3">
        <v>19</v>
      </c>
      <c r="B29" s="3">
        <v>149</v>
      </c>
      <c r="C29" s="3">
        <v>125</v>
      </c>
      <c r="D29" s="3">
        <f t="shared" si="0"/>
        <v>22201</v>
      </c>
      <c r="E29" s="3">
        <f t="shared" si="1"/>
        <v>18625</v>
      </c>
    </row>
    <row r="30" spans="1:5">
      <c r="A30" s="3">
        <v>20</v>
      </c>
      <c r="B30" s="3">
        <v>147</v>
      </c>
      <c r="C30" s="3">
        <v>133</v>
      </c>
      <c r="D30" s="3">
        <f t="shared" si="0"/>
        <v>21609</v>
      </c>
      <c r="E30" s="3">
        <f t="shared" si="1"/>
        <v>19551</v>
      </c>
    </row>
    <row r="31" spans="1:5">
      <c r="A31" s="3">
        <v>21</v>
      </c>
      <c r="B31" s="3">
        <v>161</v>
      </c>
      <c r="C31" s="3">
        <v>145</v>
      </c>
      <c r="D31" s="3">
        <f t="shared" si="0"/>
        <v>25921</v>
      </c>
      <c r="E31" s="3">
        <f t="shared" si="1"/>
        <v>23345</v>
      </c>
    </row>
    <row r="32" spans="1:5">
      <c r="A32" s="3">
        <v>22</v>
      </c>
      <c r="B32" s="3">
        <v>107</v>
      </c>
      <c r="C32" s="3">
        <v>94</v>
      </c>
      <c r="D32" s="3">
        <f t="shared" si="0"/>
        <v>11449</v>
      </c>
      <c r="E32" s="3">
        <f t="shared" si="1"/>
        <v>10058</v>
      </c>
    </row>
    <row r="33" spans="1:5">
      <c r="A33" s="3">
        <v>23</v>
      </c>
      <c r="B33" s="3">
        <v>141</v>
      </c>
      <c r="C33" s="3">
        <v>113</v>
      </c>
      <c r="D33" s="3">
        <f t="shared" si="0"/>
        <v>19881</v>
      </c>
      <c r="E33" s="3">
        <f t="shared" si="1"/>
        <v>15933</v>
      </c>
    </row>
    <row r="34" spans="1:5">
      <c r="A34" s="3">
        <v>24</v>
      </c>
      <c r="B34" s="3">
        <v>97</v>
      </c>
      <c r="C34" s="3">
        <v>86</v>
      </c>
      <c r="D34" s="3">
        <f t="shared" si="0"/>
        <v>9409</v>
      </c>
      <c r="E34" s="3">
        <f t="shared" si="1"/>
        <v>8342</v>
      </c>
    </row>
    <row r="35" spans="1:5">
      <c r="A35" s="3">
        <v>25</v>
      </c>
      <c r="B35" s="3">
        <v>127</v>
      </c>
      <c r="C35" s="3">
        <v>121</v>
      </c>
      <c r="D35" s="3">
        <f t="shared" si="0"/>
        <v>16129</v>
      </c>
      <c r="E35" s="3">
        <f t="shared" si="1"/>
        <v>15367</v>
      </c>
    </row>
    <row r="36" spans="1:5">
      <c r="A36" s="3">
        <v>26</v>
      </c>
      <c r="B36" s="3">
        <v>138</v>
      </c>
      <c r="C36" s="3">
        <v>119</v>
      </c>
      <c r="D36" s="3">
        <f t="shared" si="0"/>
        <v>19044</v>
      </c>
      <c r="E36" s="3">
        <f t="shared" si="1"/>
        <v>16422</v>
      </c>
    </row>
    <row r="37" spans="1:5">
      <c r="A37" s="3">
        <v>27</v>
      </c>
      <c r="B37" s="3">
        <v>125</v>
      </c>
      <c r="C37" s="3">
        <v>112</v>
      </c>
      <c r="D37" s="3">
        <f t="shared" si="0"/>
        <v>15625</v>
      </c>
      <c r="E37" s="3">
        <f t="shared" si="1"/>
        <v>14000</v>
      </c>
    </row>
    <row r="38" spans="1:5">
      <c r="A38" s="3">
        <v>28</v>
      </c>
      <c r="B38" s="3">
        <v>97</v>
      </c>
      <c r="C38" s="3">
        <v>85</v>
      </c>
      <c r="D38" s="3">
        <f t="shared" si="0"/>
        <v>9409</v>
      </c>
      <c r="E38" s="3">
        <f t="shared" si="1"/>
        <v>8245</v>
      </c>
    </row>
    <row r="39" spans="1:5">
      <c r="A39" s="3">
        <v>29</v>
      </c>
      <c r="B39" s="3">
        <v>72</v>
      </c>
      <c r="C39" s="3">
        <v>41</v>
      </c>
      <c r="D39" s="3">
        <f t="shared" si="0"/>
        <v>5184</v>
      </c>
      <c r="E39" s="3">
        <f t="shared" si="1"/>
        <v>2952</v>
      </c>
    </row>
    <row r="40" spans="1:5">
      <c r="A40" s="3">
        <v>30</v>
      </c>
      <c r="B40" s="3">
        <v>113</v>
      </c>
      <c r="C40" s="3">
        <v>96</v>
      </c>
      <c r="D40" s="3">
        <f t="shared" si="0"/>
        <v>12769</v>
      </c>
      <c r="E40" s="3">
        <f t="shared" si="1"/>
        <v>10848</v>
      </c>
    </row>
    <row r="41" spans="1:5">
      <c r="A41" s="4" t="s">
        <v>1</v>
      </c>
      <c r="B41" s="3">
        <f>SUM(B11:B40)</f>
        <v>3593</v>
      </c>
      <c r="C41" s="3">
        <f t="shared" ref="C41:E41" si="2">SUM(C11:C40)</f>
        <v>2970</v>
      </c>
      <c r="D41" s="3">
        <f t="shared" si="2"/>
        <v>470085</v>
      </c>
      <c r="E41" s="3">
        <f t="shared" si="2"/>
        <v>392539</v>
      </c>
    </row>
    <row r="42" spans="1:5">
      <c r="A42" s="6" t="s">
        <v>8</v>
      </c>
      <c r="B42" s="7">
        <f>B41/$A$40</f>
        <v>119.76666666666667</v>
      </c>
      <c r="C42" s="7">
        <f t="shared" ref="C42:E42" si="3">C41/$A$40</f>
        <v>99</v>
      </c>
      <c r="D42" s="7">
        <f t="shared" si="3"/>
        <v>15669.5</v>
      </c>
      <c r="E42" s="7">
        <f t="shared" si="3"/>
        <v>13084.633333333333</v>
      </c>
    </row>
    <row r="43" spans="1:5">
      <c r="A43" s="8"/>
      <c r="B43" s="8"/>
      <c r="C43" s="8"/>
      <c r="D43" s="8"/>
      <c r="E43" s="8"/>
    </row>
    <row r="44" spans="1:5">
      <c r="B44" s="1"/>
      <c r="C44" s="1"/>
    </row>
    <row r="45" spans="1:5">
      <c r="B45" s="1"/>
      <c r="C45" s="1"/>
    </row>
    <row r="46" spans="1:5">
      <c r="B46" s="1"/>
      <c r="C46" s="1"/>
    </row>
    <row r="47" spans="1:5">
      <c r="B47" s="1"/>
      <c r="C47" s="1"/>
    </row>
    <row r="48" spans="1:5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H17"/>
  <sheetViews>
    <sheetView workbookViewId="0">
      <selection activeCell="A6" sqref="A6:H7"/>
    </sheetView>
  </sheetViews>
  <sheetFormatPr defaultRowHeight="15"/>
  <sheetData>
    <row r="6" spans="1:8">
      <c r="A6" s="4" t="s">
        <v>10</v>
      </c>
      <c r="B6" s="3">
        <v>5</v>
      </c>
      <c r="C6" s="3">
        <v>10</v>
      </c>
      <c r="D6" s="3">
        <v>15</v>
      </c>
      <c r="E6" s="3">
        <v>20</v>
      </c>
      <c r="F6" s="3">
        <v>25</v>
      </c>
      <c r="G6" s="3">
        <v>30</v>
      </c>
      <c r="H6" s="3">
        <v>35</v>
      </c>
    </row>
    <row r="7" spans="1:8">
      <c r="A7" s="4" t="s">
        <v>9</v>
      </c>
      <c r="B7" s="3">
        <v>2.2000000000000002</v>
      </c>
      <c r="C7" s="3">
        <v>2.0099999999999998</v>
      </c>
      <c r="D7" s="3">
        <v>1.34</v>
      </c>
      <c r="E7" s="3">
        <v>1.08</v>
      </c>
      <c r="F7" s="3">
        <v>0.94</v>
      </c>
      <c r="G7" s="3">
        <v>1.06</v>
      </c>
      <c r="H7" s="3">
        <v>1.25</v>
      </c>
    </row>
    <row r="10" spans="1:8">
      <c r="A10" s="2"/>
      <c r="B10" s="2"/>
      <c r="C10" s="2"/>
    </row>
    <row r="11" spans="1:8">
      <c r="A11" s="2"/>
      <c r="B11" s="2"/>
      <c r="C11" s="2"/>
    </row>
    <row r="12" spans="1:8">
      <c r="A12" s="2"/>
      <c r="B12" s="2"/>
      <c r="C12" s="2"/>
    </row>
    <row r="13" spans="1:8">
      <c r="A13" s="2"/>
      <c r="B13" s="2"/>
      <c r="C13" s="2"/>
    </row>
    <row r="14" spans="1:8">
      <c r="A14" s="2"/>
      <c r="B14" s="2"/>
      <c r="C14" s="2"/>
    </row>
    <row r="15" spans="1:8">
      <c r="A15" s="2"/>
      <c r="B15" s="2"/>
      <c r="C15" s="2"/>
    </row>
    <row r="16" spans="1:8">
      <c r="A16" s="2"/>
      <c r="B16" s="2"/>
      <c r="C16" s="2"/>
    </row>
    <row r="17" spans="1:3">
      <c r="A17" s="2"/>
      <c r="B17" s="2"/>
      <c r="C17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Polimar</dc:creator>
  <cp:lastModifiedBy>Polina</cp:lastModifiedBy>
  <dcterms:created xsi:type="dcterms:W3CDTF">2020-06-05T05:47:05Z</dcterms:created>
  <dcterms:modified xsi:type="dcterms:W3CDTF">2020-06-05T13:48:41Z</dcterms:modified>
</cp:coreProperties>
</file>